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O34"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alcChain>
</file>

<file path=xl/sharedStrings.xml><?xml version="1.0" encoding="utf-8"?>
<sst xmlns="http://schemas.openxmlformats.org/spreadsheetml/2006/main" count="1135" uniqueCount="612">
  <si>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</si>
  <si>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</si>
  <si>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</si>
  <si>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</si>
  <si>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</si>
  <si>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</si>
  <si>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</si>
  <si>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</si>
  <si>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</si>
  <si>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</si>
  <si>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</si>
  <si>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</si>
  <si>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</si>
  <si>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</si>
  <si>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</si>
  <si>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</si>
  <si>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</si>
  <si>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</si>
  <si>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</si>
  <si>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</si>
  <si>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</si>
  <si>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</si>
  <si>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</si>
  <si>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</si>
  <si>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</si>
  <si>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</si>
  <si>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</si>
  <si>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</si>
  <si>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</si>
  <si>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</si>
  <si>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</si>
  <si>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</si>
  <si>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</si>
  <si>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</si>
  <si>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</si>
  <si>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</si>
  <si>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</si>
  <si>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</si>
  <si>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</si>
  <si>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</si>
  <si>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</si>
  <si>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</si>
  <si>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</si>
  <si>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</si>
  <si>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</si>
  <si>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</si>
  <si>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</si>
  <si>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</si>
  <si>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</si>
  <si>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</si>
  <si>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</si>
  <si>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</si>
  <si>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</si>
  <si>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</si>
  <si>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</si>
  <si>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</si>
  <si>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</si>
  <si>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</si>
  <si>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</si>
  <si>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</si>
  <si>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</si>
  <si>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</si>
  <si>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</si>
  <si>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</si>
  <si>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</si>
  <si>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</si>
  <si>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</si>
  <si>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</si>
  <si>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</si>
  <si>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</si>
  <si>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</si>
  <si>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</si>
  <si>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</si>
  <si>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</si>
  <si>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</si>
  <si>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</si>
  <si>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</si>
  <si>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</si>
  <si>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</si>
  <si>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</si>
  <si>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</si>
  <si>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</si>
  <si>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</si>
  <si>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</si>
  <si>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</si>
  <si>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</si>
  <si>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</si>
  <si>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</si>
  <si>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</si>
  <si>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</si>
  <si>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</si>
  <si>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</si>
  <si>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</si>
  <si>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</si>
  <si>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</si>
  <si>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</si>
  <si>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</si>
  <si>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</si>
  <si>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</si>
  <si>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</si>
  <si>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</si>
  <si>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</si>
  <si>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</si>
  <si>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</si>
  <si>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</si>
  <si>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</si>
  <si>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</si>
  <si>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</si>
  <si>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</si>
  <si>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</si>
  <si>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</si>
  <si>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</si>
  <si>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</si>
  <si>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</si>
  <si>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</si>
  <si>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</si>
  <si>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</si>
  <si>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</si>
  <si>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</si>
  <si>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</si>
  <si>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</si>
  <si>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</si>
  <si>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</si>
  <si>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</si>
  <si>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</si>
  <si>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</si>
  <si>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</si>
  <si>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</si>
  <si>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</si>
  <si>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</si>
  <si>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</si>
  <si>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</si>
  <si>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</si>
  <si>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</si>
  <si>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</si>
  <si>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</si>
  <si>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</si>
  <si>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</si>
  <si>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</si>
  <si>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</si>
  <si>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</si>
  <si>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</si>
  <si>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</si>
  <si>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</si>
  <si>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</si>
  <si>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</si>
  <si>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</si>
  <si>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</si>
  <si>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</si>
  <si>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</si>
  <si>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</si>
  <si>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</si>
  <si>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</si>
  <si>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</si>
  <si>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</si>
  <si>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</si>
  <si>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</si>
  <si>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</si>
  <si>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</si>
  <si>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</si>
  <si>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</si>
  <si>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</si>
  <si>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</si>
  <si>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</si>
  <si>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</si>
  <si>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</si>
  <si>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</si>
  <si>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</si>
  <si>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</si>
  <si>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</si>
  <si>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</si>
  <si>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</si>
  <si>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</si>
  <si>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</si>
  <si>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</si>
  <si>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</si>
  <si>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</si>
  <si>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</si>
  <si>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</si>
  <si>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</si>
  <si>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</si>
  <si>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</si>
  <si>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</si>
  <si>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</si>
  <si>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</si>
  <si>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</si>
  <si>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</si>
  <si>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</si>
  <si>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</si>
  <si>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</si>
  <si>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</si>
  <si>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</si>
  <si>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</si>
  <si>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</si>
  <si>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</si>
  <si>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</si>
  <si>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</si>
  <si>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</si>
  <si>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</si>
  <si>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</si>
  <si>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</si>
  <si>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</si>
  <si>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</si>
  <si>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</si>
  <si>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</si>
  <si>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</si>
  <si>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</si>
  <si>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</si>
  <si>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</si>
  <si>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</si>
  <si>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</si>
  <si>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</si>
  <si>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</si>
  <si>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</si>
  <si>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</si>
  <si>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</si>
  <si>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宮城県川崎町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</si>
  <si>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</si>
  <si>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</si>
  <si>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</si>
  <si>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</si>
  <si>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</si>
  <si>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</si>
  <si>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</si>
  <si>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</si>
  <si>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</si>
  <si>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</si>
  <si>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</si>
  <si>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</si>
  <si>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</si>
  <si>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</si>
  <si>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</si>
  <si>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</si>
  <si>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</si>
  <si>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</si>
  <si>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</si>
  <si>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</si>
  <si>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</si>
  <si>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</si>
  <si>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</si>
  <si>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</si>
  <si>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</si>
  <si>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</si>
  <si>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</si>
  <si>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</si>
  <si>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</si>
  <si>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</si>
  <si>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</si>
  <si>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</si>
  <si>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</si>
  <si>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</si>
  <si>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</si>
  <si>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</si>
  <si>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</si>
  <si>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</si>
  <si>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</si>
  <si>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</si>
  <si>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</si>
  <si>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</si>
  <si>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</si>
  <si>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</si>
  <si>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</si>
  <si>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</si>
  <si>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</si>
  <si>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</si>
  <si>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</si>
  <si>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</si>
  <si>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</si>
  <si>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</si>
  <si>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</si>
  <si>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</si>
  <si>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</si>
  <si>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</si>
  <si>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</si>
  <si>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</si>
  <si>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</si>
  <si>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</si>
  <si>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</si>
  <si>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</si>
  <si>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</si>
  <si>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</si>
  <si>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</si>
  <si>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</si>
  <si>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</si>
  <si>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</si>
  <si>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</si>
  <si>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</si>
  <si>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</si>
  <si>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</si>
  <si>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</si>
  <si>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</si>
  <si>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</si>
  <si>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</si>
  <si>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</si>
  <si>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</si>
  <si>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</si>
  <si>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</si>
  <si>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</si>
  <si>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</si>
  <si>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</si>
  <si>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</si>
  <si>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</si>
  <si>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</si>
  <si>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</si>
  <si>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</si>
  <si>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</si>
  <si>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</si>
  <si>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</si>
  <si>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</si>
  <si>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</si>
  <si>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</si>
  <si>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</si>
  <si>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</si>
  <si>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</si>
  <si>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</si>
  <si>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</si>
  <si>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</si>
  <si>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</si>
  <si>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</si>
  <si>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</si>
  <si>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</si>
  <si>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</si>
  <si>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</si>
  <si>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</si>
  <si>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</si>
  <si>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</si>
  <si>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</si>
  <si>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</si>
  <si>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</si>
  <si>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</si>
  <si>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</si>
  <si>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</si>
  <si>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</si>
  <si>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</si>
  <si>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</si>
  <si>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</si>
  <si>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</si>
  <si>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</si>
  <si>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</si>
  <si>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</si>
  <si>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</si>
  <si>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</si>
  <si>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</si>
  <si>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</si>
  <si>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</si>
  <si>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</si>
  <si>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</si>
  <si>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</si>
  <si>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</si>
  <si>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</si>
  <si>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</si>
  <si>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</si>
  <si>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</si>
  <si>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</si>
  <si>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</si>
  <si>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</si>
  <si>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</si>
  <si>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</si>
  <si>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</si>
  <si>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</si>
  <si>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</si>
  <si>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</si>
  <si>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</si>
  <si>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</si>
  <si>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</si>
  <si>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</si>
  <si>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</si>
  <si>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</si>
  <si>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</si>
  <si>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</si>
  <si>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宮城県川崎町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</si>
  <si>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</si>
  <si>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</si>
  <si>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</si>
  <si>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</si>
  <si>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</si>
  <si>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</si>
  <si>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</si>
  <si>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</si>
  <si>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</si>
  <si>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</si>
  <si>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</si>
  <si>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</si>
  <si>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</si>
  <si>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</si>
  <si>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</si>
  <si>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</si>
  <si>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</si>
  <si>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</si>
  <si>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</si>
  <si>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</si>
  <si>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</si>
  <si>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</si>
  <si>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</si>
  <si>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</si>
  <si>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</si>
  <si>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</si>
  <si>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</si>
  <si>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</si>
  <si>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</si>
  <si>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</si>
  <si>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</si>
  <si>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</si>
  <si>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</si>
  <si>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</si>
  <si>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川崎町国民健康保険特別会計</t>
    <phoneticPr fontId="5"/>
  </si>
  <si>
    <t>川崎町介護保険特別会計</t>
    <phoneticPr fontId="5"/>
  </si>
  <si>
    <t>川崎町後期高齢者医療保険特別会計</t>
    <phoneticPr fontId="5"/>
  </si>
  <si>
    <t>川崎町水道事業会計</t>
    <phoneticPr fontId="5"/>
  </si>
  <si>
    <t>法適用企業</t>
    <phoneticPr fontId="5"/>
  </si>
  <si>
    <t>川崎町病院事業会計</t>
    <phoneticPr fontId="5"/>
  </si>
  <si>
    <t>川崎町公共下水道事業特別会計</t>
    <phoneticPr fontId="5"/>
  </si>
  <si>
    <t>法非適用企業</t>
    <phoneticPr fontId="5"/>
  </si>
  <si>
    <t>川崎町温泉事業特別会計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</si>
  <si>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</si>
  <si>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</si>
  <si>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</si>
  <si>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</si>
  <si>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</si>
  <si>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</si>
  <si>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</si>
  <si>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</si>
  <si>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</si>
  <si>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</si>
  <si>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</si>
  <si>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</si>
  <si>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</si>
  <si>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</si>
  <si>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</si>
  <si>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</si>
  <si>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</si>
  <si>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</si>
  <si>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</si>
  <si>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</si>
  <si>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</si>
  <si>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</si>
  <si>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</si>
  <si>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</si>
  <si>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</si>
  <si>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</si>
  <si>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</si>
  <si>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</si>
  <si>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</si>
  <si>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</si>
  <si>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</si>
  <si>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</si>
  <si>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</si>
  <si>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</si>
  <si>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</si>
  <si>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</si>
  <si>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</si>
  <si>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</si>
  <si>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</si>
  <si>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</si>
  <si>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</si>
  <si>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</si>
  <si>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</si>
  <si>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</si>
  <si>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</si>
  <si>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</si>
  <si>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</si>
  <si>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</si>
  <si>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</si>
  <si>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</si>
  <si>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</si>
  <si>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</si>
  <si>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</si>
  <si>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</si>
  <si>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</si>
  <si>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</si>
  <si>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</si>
  <si>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</si>
  <si>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</si>
  <si>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川崎町公共下水道事業特別会計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</si>
  <si>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</si>
  <si>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</si>
  <si>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川崎町水道事業会計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</si>
  <si>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</si>
  <si>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川崎町病院事業会計</t>
    <phoneticPr fontId="5"/>
  </si>
  <si>
    <t>(Ｆ)</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</si>
  <si>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</si>
  <si>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</si>
  <si>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</si>
  <si>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</si>
  <si>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</si>
  <si>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</si>
  <si>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</si>
  <si>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</si>
  <si>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</si>
  <si>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</si>
  <si>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</si>
  <si>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</si>
  <si>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</si>
  <si>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</si>
  <si>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</si>
  <si>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</si>
  <si>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</si>
  <si>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</si>
  <si>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</si>
  <si>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</si>
  <si>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</si>
  <si>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</si>
  <si>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</si>
  <si>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</si>
  <si>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</si>
  <si>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</si>
  <si>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</si>
  <si>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</si>
  <si>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</si>
  <si>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</si>
  <si>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</si>
  <si>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</si>
  <si>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</si>
  <si>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</si>
  <si>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</si>
  <si>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</si>
  <si>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</si>
  <si>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</si>
  <si>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</si>
  <si>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</si>
  <si>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</si>
  <si>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</si>
  <si>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</si>
  <si>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</si>
  <si>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</si>
  <si>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</si>
  <si>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</si>
  <si>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</si>
  <si>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</si>
  <si>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</si>
  <si>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</si>
  <si>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</si>
  <si>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</si>
  <si>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</si>
  <si>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</si>
  <si>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</si>
  <si>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</si>
  <si>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</si>
  <si>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</si>
  <si>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</si>
  <si>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</si>
  <si>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</si>
  <si>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</si>
  <si>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</si>
  <si>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</si>
  <si>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</si>
  <si>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</si>
  <si>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</si>
  <si>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</si>
  <si>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</si>
  <si>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</si>
  <si>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</si>
  <si>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</si>
  <si>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</si>
  <si>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</si>
  <si>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</si>
  <si>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</si>
  <si>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</si>
  <si>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</si>
  <si>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</si>
  <si>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</si>
  <si>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</si>
  <si>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</si>
  <si>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</si>
  <si>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</si>
  <si>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</si>
  <si>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</si>
  <si>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2.60</t>
  </si>
  <si>
    <t>▲ 5.67</t>
  </si>
  <si>
    <t>▲ 6.95</t>
  </si>
  <si>
    <t>一般会計</t>
  </si>
  <si>
    <t>川崎町水道事業会計</t>
  </si>
  <si>
    <t>川崎町病院事業会計</t>
  </si>
  <si>
    <t>川崎町国民健康保険特別会計</t>
  </si>
  <si>
    <t>川崎町介護保険特別会計</t>
  </si>
  <si>
    <t>川崎町公共下水道事業特別会計</t>
  </si>
  <si>
    <t>川崎町後期高齢者医療保険特別会計</t>
  </si>
  <si>
    <t>川崎町温泉事業特別会計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</si>
  <si>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</si>
  <si>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</si>
  <si>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</si>
  <si>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</si>
  <si>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</si>
  <si>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</si>
  <si>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</si>
  <si>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</si>
  <si>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5"/>
  </si>
  <si>
    <t>ふるさと基金</t>
    <rPh sb="4" eb="6">
      <t>キキン</t>
    </rPh>
    <phoneticPr fontId="5"/>
  </si>
  <si>
    <t>公共施設等整備基金</t>
    <rPh sb="0" eb="2">
      <t>コウキョウ</t>
    </rPh>
    <rPh sb="2" eb="4">
      <t>シセツ</t>
    </rPh>
    <rPh sb="4" eb="5">
      <t>トウ</t>
    </rPh>
    <rPh sb="5" eb="7">
      <t>セイビ</t>
    </rPh>
    <rPh sb="7" eb="9">
      <t>キキン</t>
    </rPh>
    <phoneticPr fontId="5"/>
  </si>
  <si>
    <t>商工観光対策基金</t>
    <rPh sb="0" eb="2">
      <t>ショウコウ</t>
    </rPh>
    <rPh sb="2" eb="4">
      <t>カンコウ</t>
    </rPh>
    <rPh sb="4" eb="6">
      <t>タイサク</t>
    </rPh>
    <rPh sb="6" eb="8">
      <t>キキン</t>
    </rPh>
    <phoneticPr fontId="5"/>
  </si>
  <si>
    <t>農業振興対策基金</t>
    <rPh sb="0" eb="2">
      <t>ノウギョウ</t>
    </rPh>
    <rPh sb="2" eb="4">
      <t>シンコウ</t>
    </rPh>
    <rPh sb="4" eb="6">
      <t>タイサク</t>
    </rPh>
    <rPh sb="6" eb="8">
      <t>キキン</t>
    </rPh>
    <phoneticPr fontId="5"/>
  </si>
  <si>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</si>
  <si>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</si>
  <si>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</si>
  <si>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</si>
  <si>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</si>
  <si>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</si>
  <si>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</si>
  <si>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</si>
  <si>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</si>
  <si>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</si>
  <si>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</si>
  <si>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</si>
  <si>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同様に将来負担比率は算定されていないが、これは従来より行ってきた地方債の発行抑制とメニューの厳選によるものと思料される。近年は老朽化対策や防災・減災事業などにより地方債が増加傾向にあるが、財政状況と施設の老朽化との両方を見据え、計画的に公共施設の長寿命化及び適正化に取り組み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</si>
  <si>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</si>
  <si>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</si>
  <si>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</si>
  <si>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</si>
  <si>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</si>
  <si>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</si>
  <si>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町においては、将来負担比率、実質公債費比率ともに良好な数値とはなっているが、いずれも増加傾向にある。近年の増加傾向としては、防災・減災対策事業や町の観光施設であるスキー場への投資が大きなものとなっているが、今後懸念されるのは各施設の修繕、更新に係る経費が多額に上ることである。この現状を打開するためにも固定資産台帳を整備し、ストック情報の把握に努めるとともに現状の分析を進め、財政的な状況を加味したうえで公共施設の個別具体的な計画を進め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</si>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</sst>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0548-4476-A060-7DA2EAD317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83914</c:v>
                </c:pt>
                <c:pt idx="1">
                  <c:v>85734</c:v>
                </c:pt>
                <c:pt idx="2">
                  <c:v>60145</c:v>
                </c:pt>
                <c:pt idx="3">
                  <c:v>57720</c:v>
                </c:pt>
                <c:pt idx="4">
                  <c:v>64439</c:v>
                </c:pt>
              </c:numCache>
            </c:numRef>
          </c:val>
          <c:smooth val="0"/>
          <c:extLst>
            <c:ext xmlns:c16="http://schemas.microsoft.com/office/drawing/2014/chart" uri="{C3380CC4-5D6E-409C-BE32-E72D297353CC}">
              <c16:uniqueId val="{00000001-0548-4476-A060-7DA2EAD317F2}"/>
            </c:ext>
          </c:extLst>
        </c:ser>
        <c:dLbls>
          <c:showLegendKey val="0"/>
          <c:showVal val="0"/>
          <c:showCatName val="0"/>
          <c:showSerName val="0"/>
          <c:showPercent val="0"/>
          <c:showBubbleSize val="0"/>
        </c:dLbls>
        <c:marker val="1"/>
        <c:smooth val="0"/>
        <c:axId val="131693376"/>
        <c:axId val="132255224"/>
      </c:lineChart>
      <c:catAx>
        <c:axId val="131693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255224"/>
        <c:crosses val="autoZero"/>
        <c:auto val="1"/>
        <c:lblAlgn val="ctr"/>
        <c:lblOffset val="100"/>
        <c:tickLblSkip val="1"/>
        <c:tickMarkSkip val="1"/>
        <c:noMultiLvlLbl val="0"/>
      </c:catAx>
      <c:valAx>
        <c:axId val="1322552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693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1.88</c:v>
                </c:pt>
                <c:pt idx="1">
                  <c:v>2.74</c:v>
                </c:pt>
                <c:pt idx="2">
                  <c:v>3.34</c:v>
                </c:pt>
                <c:pt idx="3">
                  <c:v>4.9800000000000004</c:v>
                </c:pt>
                <c:pt idx="4">
                  <c:v>7.11</c:v>
                </c:pt>
              </c:numCache>
            </c:numRef>
          </c:val>
          <c:extLst>
            <c:ext xmlns:c16="http://schemas.microsoft.com/office/drawing/2014/chart" uri="{C3380CC4-5D6E-409C-BE32-E72D297353CC}">
              <c16:uniqueId val="{00000000-6B79-4DE8-B359-14A4972720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34.17</c:v>
                </c:pt>
                <c:pt idx="1">
                  <c:v>29.47</c:v>
                </c:pt>
                <c:pt idx="2">
                  <c:v>23.22</c:v>
                </c:pt>
                <c:pt idx="3">
                  <c:v>24.15</c:v>
                </c:pt>
                <c:pt idx="4">
                  <c:v>36.36</c:v>
                </c:pt>
              </c:numCache>
            </c:numRef>
          </c:val>
          <c:extLst>
            <c:ext xmlns:c16="http://schemas.microsoft.com/office/drawing/2014/chart" uri="{C3380CC4-5D6E-409C-BE32-E72D297353CC}">
              <c16:uniqueId val="{00000001-6B79-4DE8-B359-14A49727201B}"/>
            </c:ext>
          </c:extLst>
        </c:ser>
        <c:dLbls>
          <c:showLegendKey val="0"/>
          <c:showVal val="0"/>
          <c:showCatName val="0"/>
          <c:showSerName val="0"/>
          <c:showPercent val="0"/>
          <c:showBubbleSize val="0"/>
        </c:dLbls>
        <c:gapWidth val="250"/>
        <c:overlap val="100"/>
        <c:axId val="408844856"/>
        <c:axId val="40884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c:v>
                </c:pt>
                <c:pt idx="1">
                  <c:v>-5.67</c:v>
                </c:pt>
                <c:pt idx="2">
                  <c:v>-6.95</c:v>
                </c:pt>
                <c:pt idx="3">
                  <c:v>1.81</c:v>
                </c:pt>
                <c:pt idx="4">
                  <c:v>13.96</c:v>
                </c:pt>
              </c:numCache>
            </c:numRef>
          </c:val>
          <c:smooth val="0"/>
          <c:extLst>
            <c:ext xmlns:c16="http://schemas.microsoft.com/office/drawing/2014/chart" uri="{C3380CC4-5D6E-409C-BE32-E72D297353CC}">
              <c16:uniqueId val="{00000002-6B79-4DE8-B359-14A49727201B}"/>
            </c:ext>
          </c:extLst>
        </c:ser>
        <c:dLbls>
          <c:showLegendKey val="0"/>
          <c:showVal val="0"/>
          <c:showCatName val="0"/>
          <c:showSerName val="0"/>
          <c:showPercent val="0"/>
          <c:showBubbleSize val="0"/>
        </c:dLbls>
        <c:marker val="1"/>
        <c:smooth val="0"/>
        <c:axId val="408844856"/>
        <c:axId val="408845248"/>
      </c:lineChart>
      <c:catAx>
        <c:axId val="408844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845248"/>
        <c:crosses val="autoZero"/>
        <c:auto val="1"/>
        <c:lblAlgn val="ctr"/>
        <c:lblOffset val="100"/>
        <c:tickLblSkip val="1"/>
        <c:tickMarkSkip val="1"/>
        <c:noMultiLvlLbl val="0"/>
      </c:catAx>
      <c:valAx>
        <c:axId val="40884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844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A70-4082-9819-330328E605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70-4082-9819-330328E6056B}"/>
            </c:ext>
          </c:extLst>
        </c:ser>
        <c:ser>
          <c:idx val="2"/>
          <c:order val="2"/>
          <c:tx>
            <c:strRef>
              <c:f>データシート!$A$29</c:f>
              <c:strCache>
                <c:ptCount val="1"/>
                <c:pt idx="0">
                  <c:v>川崎町温泉事業特別会計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0.05</c:v>
                </c:pt>
                <c:pt idx="4">
                  <c:v>#N/A</c:v>
                </c:pt>
                <c:pt idx="5">
                  <c:v>0.18</c:v>
                </c:pt>
                <c:pt idx="6">
                  <c:v>#N/A</c:v>
                </c:pt>
                <c:pt idx="7">
                  <c:v>0</c:v>
                </c:pt>
                <c:pt idx="8">
                  <c:v>#N/A</c:v>
                </c:pt>
                <c:pt idx="9">
                  <c:v>0</c:v>
                </c:pt>
              </c:numCache>
            </c:numRef>
          </c:val>
          <c:extLst>
            <c:ext xmlns:c16="http://schemas.microsoft.com/office/drawing/2014/chart" uri="{C3380CC4-5D6E-409C-BE32-E72D297353CC}">
              <c16:uniqueId val="{00000002-AA70-4082-9819-330328E6056B}"/>
            </c:ext>
          </c:extLst>
        </c:ser>
        <c:ser>
          <c:idx val="3"/>
          <c:order val="3"/>
          <c:tx>
            <c:strRef>
              <c:f>データシート!$A$30</c:f>
              <c:strCache>
                <c:ptCount val="1"/>
                <c:pt idx="0">
                  <c:v>川崎町後期高齢者医療保険特別会計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0.02</c:v>
                </c:pt>
                <c:pt idx="8">
                  <c:v>#N/A</c:v>
                </c:pt>
                <c:pt idx="9">
                  <c:v>0.05</c:v>
                </c:pt>
              </c:numCache>
            </c:numRef>
          </c:val>
          <c:extLst>
            <c:ext xmlns:c16="http://schemas.microsoft.com/office/drawing/2014/chart" uri="{C3380CC4-5D6E-409C-BE32-E72D297353CC}">
              <c16:uniqueId val="{00000003-AA70-4082-9819-330328E6056B}"/>
            </c:ext>
          </c:extLst>
        </c:ser>
        <c:ser>
          <c:idx val="4"/>
          <c:order val="4"/>
          <c:tx>
            <c:strRef>
              <c:f>データシート!$A$31</c:f>
              <c:strCache>
                <c:ptCount val="1"/>
                <c:pt idx="0">
                  <c:v>川崎町公共下水道事業特別会計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0.23</c:v>
                </c:pt>
                <c:pt idx="8">
                  <c:v>#N/A</c:v>
                </c:pt>
                <c:pt idx="9">
                  <c:v>0.44</c:v>
                </c:pt>
              </c:numCache>
            </c:numRef>
          </c:val>
          <c:extLst>
            <c:ext xmlns:c16="http://schemas.microsoft.com/office/drawing/2014/chart" uri="{C3380CC4-5D6E-409C-BE32-E72D297353CC}">
              <c16:uniqueId val="{00000004-AA70-4082-9819-330328E6056B}"/>
            </c:ext>
          </c:extLst>
        </c:ser>
        <c:ser>
          <c:idx val="5"/>
          <c:order val="5"/>
          <c:tx>
            <c:strRef>
              <c:f>データシート!$A$32</c:f>
              <c:strCache>
                <c:ptCount val="1"/>
                <c:pt idx="0">
                  <c:v>川崎町介護保険特別会計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1.41</c:v>
                </c:pt>
                <c:pt idx="2">
                  <c:v>#N/A</c:v>
                </c:pt>
                <c:pt idx="3">
                  <c:v>1.17</c:v>
                </c:pt>
                <c:pt idx="4">
                  <c:v>#N/A</c:v>
                </c:pt>
                <c:pt idx="5">
                  <c:v>0.7</c:v>
                </c:pt>
                <c:pt idx="6">
                  <c:v>#N/A</c:v>
                </c:pt>
                <c:pt idx="7">
                  <c:v>0.84</c:v>
                </c:pt>
                <c:pt idx="8">
                  <c:v>#N/A</c:v>
                </c:pt>
                <c:pt idx="9">
                  <c:v>1.19</c:v>
                </c:pt>
              </c:numCache>
            </c:numRef>
          </c:val>
          <c:extLst>
            <c:ext xmlns:c16="http://schemas.microsoft.com/office/drawing/2014/chart" uri="{C3380CC4-5D6E-409C-BE32-E72D297353CC}">
              <c16:uniqueId val="{00000005-AA70-4082-9819-330328E6056B}"/>
            </c:ext>
          </c:extLst>
        </c:ser>
        <c:ser>
          <c:idx val="6"/>
          <c:order val="6"/>
          <c:tx>
            <c:strRef>
              <c:f>データシート!$A$33</c:f>
              <c:strCache>
                <c:ptCount val="1"/>
                <c:pt idx="0">
                  <c:v>川崎町国民健康保険特別会計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0.18</c:v>
                </c:pt>
                <c:pt idx="2">
                  <c:v>#N/A</c:v>
                </c:pt>
                <c:pt idx="3">
                  <c:v>1.46</c:v>
                </c:pt>
                <c:pt idx="4">
                  <c:v>#N/A</c:v>
                </c:pt>
                <c:pt idx="5">
                  <c:v>1.44</c:v>
                </c:pt>
                <c:pt idx="6">
                  <c:v>#N/A</c:v>
                </c:pt>
                <c:pt idx="7">
                  <c:v>1.5</c:v>
                </c:pt>
                <c:pt idx="8">
                  <c:v>#N/A</c:v>
                </c:pt>
                <c:pt idx="9">
                  <c:v>1.91</c:v>
                </c:pt>
              </c:numCache>
            </c:numRef>
          </c:val>
          <c:extLst>
            <c:ext xmlns:c16="http://schemas.microsoft.com/office/drawing/2014/chart" uri="{C3380CC4-5D6E-409C-BE32-E72D297353CC}">
              <c16:uniqueId val="{00000006-AA70-4082-9819-330328E6056B}"/>
            </c:ext>
          </c:extLst>
        </c:ser>
        <c:ser>
          <c:idx val="7"/>
          <c:order val="7"/>
          <c:tx>
            <c:strRef>
              <c:f>データシート!$A$34</c:f>
              <c:strCache>
                <c:ptCount val="1"/>
                <c:pt idx="0">
                  <c:v>川崎町病院事業会計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2.59</c:v>
                </c:pt>
                <c:pt idx="2">
                  <c:v>#N/A</c:v>
                </c:pt>
                <c:pt idx="3">
                  <c:v>1.68</c:v>
                </c:pt>
                <c:pt idx="4">
                  <c:v>#N/A</c:v>
                </c:pt>
                <c:pt idx="5">
                  <c:v>1.44</c:v>
                </c:pt>
                <c:pt idx="6">
                  <c:v>#N/A</c:v>
                </c:pt>
                <c:pt idx="7">
                  <c:v>0.98</c:v>
                </c:pt>
                <c:pt idx="8">
                  <c:v>#N/A</c:v>
                </c:pt>
                <c:pt idx="9">
                  <c:v>2.4700000000000002</c:v>
                </c:pt>
              </c:numCache>
            </c:numRef>
          </c:val>
          <c:extLst>
            <c:ext xmlns:c16="http://schemas.microsoft.com/office/drawing/2014/chart" uri="{C3380CC4-5D6E-409C-BE32-E72D297353CC}">
              <c16:uniqueId val="{00000007-AA70-4082-9819-330328E6056B}"/>
            </c:ext>
          </c:extLst>
        </c:ser>
        <c:ser>
          <c:idx val="8"/>
          <c:order val="8"/>
          <c:tx>
            <c:strRef>
              <c:f>データシート!$A$35</c:f>
              <c:strCache>
                <c:ptCount val="1"/>
                <c:pt idx="0">
                  <c:v>川崎町水道事業会計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13.39</c:v>
                </c:pt>
                <c:pt idx="2">
                  <c:v>#N/A</c:v>
                </c:pt>
                <c:pt idx="3">
                  <c:v>11.81</c:v>
                </c:pt>
                <c:pt idx="4">
                  <c:v>#N/A</c:v>
                </c:pt>
                <c:pt idx="5">
                  <c:v>9.44</c:v>
                </c:pt>
                <c:pt idx="6">
                  <c:v>#N/A</c:v>
                </c:pt>
                <c:pt idx="7">
                  <c:v>8.35</c:v>
                </c:pt>
                <c:pt idx="8">
                  <c:v>#N/A</c:v>
                </c:pt>
                <c:pt idx="9">
                  <c:v>6.92</c:v>
                </c:pt>
              </c:numCache>
            </c:numRef>
          </c:val>
          <c:extLst>
            <c:ext xmlns:c16="http://schemas.microsoft.com/office/drawing/2014/chart" uri="{C3380CC4-5D6E-409C-BE32-E72D297353CC}">
              <c16:uniqueId val="{00000008-AA70-4082-9819-330328E6056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1.87</c:v>
                </c:pt>
                <c:pt idx="2">
                  <c:v>#N/A</c:v>
                </c:pt>
                <c:pt idx="3">
                  <c:v>2.73</c:v>
                </c:pt>
                <c:pt idx="4">
                  <c:v>#N/A</c:v>
                </c:pt>
                <c:pt idx="5">
                  <c:v>3.33</c:v>
                </c:pt>
                <c:pt idx="6">
                  <c:v>#N/A</c:v>
                </c:pt>
                <c:pt idx="7">
                  <c:v>4.97</c:v>
                </c:pt>
                <c:pt idx="8">
                  <c:v>#N/A</c:v>
                </c:pt>
                <c:pt idx="9">
                  <c:v>7.1</c:v>
                </c:pt>
              </c:numCache>
            </c:numRef>
          </c:val>
          <c:extLst>
            <c:ext xmlns:c16="http://schemas.microsoft.com/office/drawing/2014/chart" uri="{C3380CC4-5D6E-409C-BE32-E72D297353CC}">
              <c16:uniqueId val="{00000009-AA70-4082-9819-330328E6056B}"/>
            </c:ext>
          </c:extLst>
        </c:ser>
        <c:dLbls>
          <c:showLegendKey val="0"/>
          <c:showVal val="0"/>
          <c:showCatName val="0"/>
          <c:showSerName val="0"/>
          <c:showPercent val="0"/>
          <c:showBubbleSize val="0"/>
        </c:dLbls>
        <c:gapWidth val="150"/>
        <c:overlap val="100"/>
        <c:axId val="408846032"/>
        <c:axId val="408846424"/>
      </c:barChart>
      <c:catAx>
        <c:axId val="40884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846424"/>
        <c:crosses val="autoZero"/>
        <c:auto val="1"/>
        <c:lblAlgn val="ctr"/>
        <c:lblOffset val="100"/>
        <c:tickLblSkip val="1"/>
        <c:tickMarkSkip val="1"/>
        <c:noMultiLvlLbl val="0"/>
      </c:catAx>
      <c:valAx>
        <c:axId val="408846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846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419</c:v>
                </c:pt>
                <c:pt idx="5">
                  <c:v>414</c:v>
                </c:pt>
                <c:pt idx="8">
                  <c:v>403</c:v>
                </c:pt>
                <c:pt idx="11">
                  <c:v>411</c:v>
                </c:pt>
                <c:pt idx="14">
                  <c:v>410</c:v>
                </c:pt>
              </c:numCache>
            </c:numRef>
          </c:val>
          <c:extLst>
            <c:ext xmlns:c16="http://schemas.microsoft.com/office/drawing/2014/chart" uri="{C3380CC4-5D6E-409C-BE32-E72D297353CC}">
              <c16:uniqueId val="{00000000-4428-4B09-B242-611038E2BE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28-4B09-B242-611038E2BE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428-4B09-B242-611038E2BE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c:v>
                </c:pt>
                <c:pt idx="3">
                  <c:v>10</c:v>
                </c:pt>
                <c:pt idx="6">
                  <c:v>14</c:v>
                </c:pt>
                <c:pt idx="9">
                  <c:v>19</c:v>
                </c:pt>
                <c:pt idx="12">
                  <c:v>21</c:v>
                </c:pt>
              </c:numCache>
            </c:numRef>
          </c:val>
          <c:extLst>
            <c:ext xmlns:c16="http://schemas.microsoft.com/office/drawing/2014/chart" uri="{C3380CC4-5D6E-409C-BE32-E72D297353CC}">
              <c16:uniqueId val="{00000003-4428-4B09-B242-611038E2BE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300</c:v>
                </c:pt>
                <c:pt idx="3">
                  <c:v>259</c:v>
                </c:pt>
                <c:pt idx="6">
                  <c:v>295</c:v>
                </c:pt>
                <c:pt idx="9">
                  <c:v>234</c:v>
                </c:pt>
                <c:pt idx="12">
                  <c:v>218</c:v>
                </c:pt>
              </c:numCache>
            </c:numRef>
          </c:val>
          <c:extLst>
            <c:ext xmlns:c16="http://schemas.microsoft.com/office/drawing/2014/chart" uri="{C3380CC4-5D6E-409C-BE32-E72D297353CC}">
              <c16:uniqueId val="{00000004-4428-4B09-B242-611038E2BE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28-4B09-B242-611038E2BE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28-4B09-B242-611038E2BE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243</c:v>
                </c:pt>
                <c:pt idx="3">
                  <c:v>260</c:v>
                </c:pt>
                <c:pt idx="6">
                  <c:v>288</c:v>
                </c:pt>
                <c:pt idx="9">
                  <c:v>276</c:v>
                </c:pt>
                <c:pt idx="12">
                  <c:v>309</c:v>
                </c:pt>
              </c:numCache>
            </c:numRef>
          </c:val>
          <c:extLst>
            <c:ext xmlns:c16="http://schemas.microsoft.com/office/drawing/2014/chart" uri="{C3380CC4-5D6E-409C-BE32-E72D297353CC}">
              <c16:uniqueId val="{00000007-4428-4B09-B242-611038E2BE2C}"/>
            </c:ext>
          </c:extLst>
        </c:ser>
        <c:dLbls>
          <c:showLegendKey val="0"/>
          <c:showVal val="0"/>
          <c:showCatName val="0"/>
          <c:showSerName val="0"/>
          <c:showPercent val="0"/>
          <c:showBubbleSize val="0"/>
        </c:dLbls>
        <c:gapWidth val="100"/>
        <c:overlap val="100"/>
        <c:axId val="428857504"/>
        <c:axId val="428857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132</c:v>
                </c:pt>
                <c:pt idx="2">
                  <c:v>#N/A</c:v>
                </c:pt>
                <c:pt idx="3">
                  <c:v>#N/A</c:v>
                </c:pt>
                <c:pt idx="4">
                  <c:v>115</c:v>
                </c:pt>
                <c:pt idx="5">
                  <c:v>#N/A</c:v>
                </c:pt>
                <c:pt idx="6">
                  <c:v>#N/A</c:v>
                </c:pt>
                <c:pt idx="7">
                  <c:v>194</c:v>
                </c:pt>
                <c:pt idx="8">
                  <c:v>#N/A</c:v>
                </c:pt>
                <c:pt idx="9">
                  <c:v>#N/A</c:v>
                </c:pt>
                <c:pt idx="10">
                  <c:v>118</c:v>
                </c:pt>
                <c:pt idx="11">
                  <c:v>#N/A</c:v>
                </c:pt>
                <c:pt idx="12">
                  <c:v>#N/A</c:v>
                </c:pt>
                <c:pt idx="13">
                  <c:v>138</c:v>
                </c:pt>
                <c:pt idx="14">
                  <c:v>#N/A</c:v>
                </c:pt>
              </c:numCache>
            </c:numRef>
          </c:val>
          <c:smooth val="0"/>
          <c:extLst>
            <c:ext xmlns:c16="http://schemas.microsoft.com/office/drawing/2014/chart" uri="{C3380CC4-5D6E-409C-BE32-E72D297353CC}">
              <c16:uniqueId val="{00000008-4428-4B09-B242-611038E2BE2C}"/>
            </c:ext>
          </c:extLst>
        </c:ser>
        <c:dLbls>
          <c:showLegendKey val="0"/>
          <c:showVal val="0"/>
          <c:showCatName val="0"/>
          <c:showSerName val="0"/>
          <c:showPercent val="0"/>
          <c:showBubbleSize val="0"/>
        </c:dLbls>
        <c:marker val="1"/>
        <c:smooth val="0"/>
        <c:axId val="428857504"/>
        <c:axId val="428857896"/>
      </c:lineChart>
      <c:catAx>
        <c:axId val="42885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857896"/>
        <c:crosses val="autoZero"/>
        <c:auto val="1"/>
        <c:lblAlgn val="ctr"/>
        <c:lblOffset val="100"/>
        <c:tickLblSkip val="1"/>
        <c:tickMarkSkip val="1"/>
        <c:noMultiLvlLbl val="0"/>
      </c:catAx>
      <c:valAx>
        <c:axId val="428857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85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3852</c:v>
                </c:pt>
                <c:pt idx="5">
                  <c:v>3950</c:v>
                </c:pt>
                <c:pt idx="8">
                  <c:v>3816</c:v>
                </c:pt>
                <c:pt idx="11">
                  <c:v>3761</c:v>
                </c:pt>
                <c:pt idx="14">
                  <c:v>3627</c:v>
                </c:pt>
              </c:numCache>
            </c:numRef>
          </c:val>
          <c:extLst>
            <c:ext xmlns:c16="http://schemas.microsoft.com/office/drawing/2014/chart" uri="{C3380CC4-5D6E-409C-BE32-E72D297353CC}">
              <c16:uniqueId val="{00000000-97CE-4CBB-897C-3E4D0469AD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c:v>
                </c:pt>
                <c:pt idx="5">
                  <c:v>5</c:v>
                </c:pt>
                <c:pt idx="8">
                  <c:v>4</c:v>
                </c:pt>
                <c:pt idx="11">
                  <c:v>0</c:v>
                </c:pt>
                <c:pt idx="14">
                  <c:v>0</c:v>
                </c:pt>
              </c:numCache>
            </c:numRef>
          </c:val>
          <c:extLst>
            <c:ext xmlns:c16="http://schemas.microsoft.com/office/drawing/2014/chart" uri="{C3380CC4-5D6E-409C-BE32-E72D297353CC}">
              <c16:uniqueId val="{00000001-97CE-4CBB-897C-3E4D0469AD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2484</c:v>
                </c:pt>
                <c:pt idx="5">
                  <c:v>2451</c:v>
                </c:pt>
                <c:pt idx="8">
                  <c:v>2270</c:v>
                </c:pt>
                <c:pt idx="11">
                  <c:v>2405</c:v>
                </c:pt>
                <c:pt idx="14">
                  <c:v>3018</c:v>
                </c:pt>
              </c:numCache>
            </c:numRef>
          </c:val>
          <c:extLst>
            <c:ext xmlns:c16="http://schemas.microsoft.com/office/drawing/2014/chart" uri="{C3380CC4-5D6E-409C-BE32-E72D297353CC}">
              <c16:uniqueId val="{00000002-97CE-4CBB-897C-3E4D0469AD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CE-4CBB-897C-3E4D0469AD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CE-4CBB-897C-3E4D0469AD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2</c:v>
                </c:pt>
                <c:pt idx="6">
                  <c:v>2</c:v>
                </c:pt>
                <c:pt idx="9">
                  <c:v>3</c:v>
                </c:pt>
                <c:pt idx="12">
                  <c:v>3</c:v>
                </c:pt>
              </c:numCache>
            </c:numRef>
          </c:val>
          <c:extLst>
            <c:ext xmlns:c16="http://schemas.microsoft.com/office/drawing/2014/chart" uri="{C3380CC4-5D6E-409C-BE32-E72D297353CC}">
              <c16:uniqueId val="{00000005-97CE-4CBB-897C-3E4D0469AD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669</c:v>
                </c:pt>
                <c:pt idx="3">
                  <c:v>800</c:v>
                </c:pt>
                <c:pt idx="6">
                  <c:v>886</c:v>
                </c:pt>
                <c:pt idx="9">
                  <c:v>723</c:v>
                </c:pt>
                <c:pt idx="12">
                  <c:v>506</c:v>
                </c:pt>
              </c:numCache>
            </c:numRef>
          </c:val>
          <c:extLst>
            <c:ext xmlns:c16="http://schemas.microsoft.com/office/drawing/2014/chart" uri="{C3380CC4-5D6E-409C-BE32-E72D297353CC}">
              <c16:uniqueId val="{00000006-97CE-4CBB-897C-3E4D0469AD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190</c:v>
                </c:pt>
                <c:pt idx="3">
                  <c:v>185</c:v>
                </c:pt>
                <c:pt idx="6">
                  <c:v>184</c:v>
                </c:pt>
                <c:pt idx="9">
                  <c:v>174</c:v>
                </c:pt>
                <c:pt idx="12">
                  <c:v>161</c:v>
                </c:pt>
              </c:numCache>
            </c:numRef>
          </c:val>
          <c:extLst>
            <c:ext xmlns:c16="http://schemas.microsoft.com/office/drawing/2014/chart" uri="{C3380CC4-5D6E-409C-BE32-E72D297353CC}">
              <c16:uniqueId val="{00000007-97CE-4CBB-897C-3E4D0469AD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2166</c:v>
                </c:pt>
                <c:pt idx="3">
                  <c:v>1974</c:v>
                </c:pt>
                <c:pt idx="6">
                  <c:v>1838</c:v>
                </c:pt>
                <c:pt idx="9">
                  <c:v>1591</c:v>
                </c:pt>
                <c:pt idx="12">
                  <c:v>1414</c:v>
                </c:pt>
              </c:numCache>
            </c:numRef>
          </c:val>
          <c:extLst>
            <c:ext xmlns:c16="http://schemas.microsoft.com/office/drawing/2014/chart" uri="{C3380CC4-5D6E-409C-BE32-E72D297353CC}">
              <c16:uniqueId val="{00000008-97CE-4CBB-897C-3E4D0469AD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7CE-4CBB-897C-3E4D0469AD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2021</c:v>
                </c:pt>
                <c:pt idx="3">
                  <c:v>2329</c:v>
                </c:pt>
                <c:pt idx="6">
                  <c:v>2399</c:v>
                </c:pt>
                <c:pt idx="9">
                  <c:v>2476</c:v>
                </c:pt>
                <c:pt idx="12">
                  <c:v>2555</c:v>
                </c:pt>
              </c:numCache>
            </c:numRef>
          </c:val>
          <c:extLst>
            <c:ext xmlns:c16="http://schemas.microsoft.com/office/drawing/2014/chart" uri="{C3380CC4-5D6E-409C-BE32-E72D297353CC}">
              <c16:uniqueId val="{0000000A-97CE-4CBB-897C-3E4D0469AD68}"/>
            </c:ext>
          </c:extLst>
        </c:ser>
        <c:dLbls>
          <c:showLegendKey val="0"/>
          <c:showVal val="0"/>
          <c:showCatName val="0"/>
          <c:showSerName val="0"/>
          <c:showPercent val="0"/>
          <c:showBubbleSize val="0"/>
        </c:dLbls>
        <c:gapWidth val="100"/>
        <c:overlap val="100"/>
        <c:axId val="428860640"/>
        <c:axId val="428861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7CE-4CBB-897C-3E4D0469AD68}"/>
            </c:ext>
          </c:extLst>
        </c:ser>
        <c:dLbls>
          <c:showLegendKey val="0"/>
          <c:showVal val="0"/>
          <c:showCatName val="0"/>
          <c:showSerName val="0"/>
          <c:showPercent val="0"/>
          <c:showBubbleSize val="0"/>
        </c:dLbls>
        <c:marker val="1"/>
        <c:smooth val="0"/>
        <c:axId val="428860640"/>
        <c:axId val="428861032"/>
      </c:lineChart>
      <c:catAx>
        <c:axId val="42886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8861032"/>
        <c:crosses val="autoZero"/>
        <c:auto val="1"/>
        <c:lblAlgn val="ctr"/>
        <c:lblOffset val="100"/>
        <c:tickLblSkip val="1"/>
        <c:tickMarkSkip val="1"/>
        <c:noMultiLvlLbl val="0"/>
      </c:catAx>
      <c:valAx>
        <c:axId val="428861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86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781</c:v>
                </c:pt>
                <c:pt idx="1">
                  <c:v>851</c:v>
                </c:pt>
                <c:pt idx="2">
                  <c:v>1388</c:v>
                </c:pt>
              </c:numCache>
            </c:numRef>
          </c:val>
          <c:extLst>
            <c:ext xmlns:c16="http://schemas.microsoft.com/office/drawing/2014/chart" uri="{C3380CC4-5D6E-409C-BE32-E72D297353CC}">
              <c16:uniqueId val="{00000000-052A-4E54-BC8A-71ED814282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117</c:v>
                </c:pt>
                <c:pt idx="1">
                  <c:v>117</c:v>
                </c:pt>
                <c:pt idx="2">
                  <c:v>159</c:v>
                </c:pt>
              </c:numCache>
            </c:numRef>
          </c:val>
          <c:extLst>
            <c:ext xmlns:c16="http://schemas.microsoft.com/office/drawing/2014/chart" uri="{C3380CC4-5D6E-409C-BE32-E72D297353CC}">
              <c16:uniqueId val="{00000001-052A-4E54-BC8A-71ED814282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869</c:v>
                </c:pt>
                <c:pt idx="1">
                  <c:v>890</c:v>
                </c:pt>
                <c:pt idx="2">
                  <c:v>889</c:v>
                </c:pt>
              </c:numCache>
            </c:numRef>
          </c:val>
          <c:extLst>
            <c:ext xmlns:c16="http://schemas.microsoft.com/office/drawing/2014/chart" uri="{C3380CC4-5D6E-409C-BE32-E72D297353CC}">
              <c16:uniqueId val="{00000002-052A-4E54-BC8A-71ED8142820E}"/>
            </c:ext>
          </c:extLst>
        </c:ser>
        <c:dLbls>
          <c:showLegendKey val="0"/>
          <c:showVal val="0"/>
          <c:showCatName val="0"/>
          <c:showSerName val="0"/>
          <c:showPercent val="0"/>
          <c:showBubbleSize val="0"/>
        </c:dLbls>
        <c:gapWidth val="120"/>
        <c:overlap val="100"/>
        <c:axId val="409644744"/>
        <c:axId val="409645136"/>
      </c:barChart>
      <c:catAx>
        <c:axId val="409644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9645136"/>
        <c:crosses val="autoZero"/>
        <c:auto val="1"/>
        <c:lblAlgn val="ctr"/>
        <c:lblOffset val="100"/>
        <c:tickLblSkip val="1"/>
        <c:tickMarkSkip val="1"/>
        <c:noMultiLvlLbl val="0"/>
      </c:catAx>
      <c:valAx>
        <c:axId val="409645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9644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{FAEAB57E-D8A6-464E-B0C1-26E91AA6F942}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9CE-4208-B582-A46A5E98D5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{DE3159B7-6DFE-417A-A45D-D73CBB3E5F02}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CE-4208-B582-A46A5E98D5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{34555FA5-2EAF-4492-8297-6936BA95F094}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CE-4208-B582-A46A5E98D5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{1CA786D5-2B3E-4504-A839-2A80EEA9FDC9}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CE-4208-B582-A46A5E98D5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{DC4C0794-B503-4E20-AF03-E7D3BE497F44}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CE-4208-B582-A46A5E98D52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{F3DDAA85-4EE6-4D1F-A494-B3187EBB6DBD}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9CE-4208-B582-A46A5E98D52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{99F682D7-E1A6-46FB-8851-77FF4816AB97}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9CE-4208-B582-A46A5E98D52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{943154C0-504E-44F2-8B96-50F333B46AEA}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9CE-4208-B582-A46A5E98D52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{A50F5AEF-47AF-4E7B-A63E-F27786FA8869}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9CE-4208-B582-A46A5E98D5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62.3</c:v>
                </c:pt>
                <c:pt idx="8">
                  <c:v>63.6</c:v>
                </c:pt>
                <c:pt idx="16">
                  <c:v>61.3</c:v>
                </c:pt>
                <c:pt idx="24">
                  <c:v>62.9</c:v>
                </c:pt>
                <c:pt idx="32">
                  <c:v>64.3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9CE-4208-B582-A46A5E98D5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{0080D811-B7AD-4E87-8FAE-97268341F1F7}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9CE-4208-B582-A46A5E98D52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{63A41634-B19D-42C4-BB22-BD390E281475}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CE-4208-B582-A46A5E98D5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{0AD97769-7C7D-4B57-98F2-E00E3CA60743}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CE-4208-B582-A46A5E98D5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{1A9A32D6-D167-45C7-B7E2-D04F38B1974F}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CE-4208-B582-A46A5E98D5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{3E141919-3FA5-438B-A050-3CBDF3272C04}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CE-4208-B582-A46A5E98D52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{3FF33393-0B4A-42BA-A196-9ED416726AE4}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9CE-4208-B582-A46A5E98D52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{7629509A-4607-478E-BCEE-844F84DC0548}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9CE-4208-B582-A46A5E98D52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{82D59693-74D4-4A64-AC8F-056AD6707DBD}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9CE-4208-B582-A46A5E98D52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{08AF0CDB-7C3A-4117-BFC3-3C84DA8BF3ED}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9CE-4208-B582-A46A5E98D5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9CE-4208-B582-A46A5E98D52F}"/>
            </c:ext>
          </c:extLst>
        </c:ser>
        <c:dLbls>
          <c:showLegendKey val="0"/>
          <c:showVal val="1"/>
          <c:showCatName val="0"/>
          <c:showSerName val="0"/>
          <c:showPercent val="0"/>
          <c:showBubbleSize val="0"/>
        </c:dLbls>
        <c:axId val="191547576"/>
        <c:axId val="191646008"/>
      </c:scatterChart>
      <c:valAx>
        <c:axId val="191547576"/>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1646008"/>
        <c:crosses val="autoZero"/>
        <c:crossBetween val="midCat"/>
      </c:valAx>
      <c:valAx>
        <c:axId val="19164600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91547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{098DE802-35EF-4458-8CE5-6F4A6FF6A033}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023-44AB-89C7-9B71D7D5D8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{255EA70C-AE57-4F82-8DB9-B851DE53CC83}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23-44AB-89C7-9B71D7D5D8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{12894954-48ED-46A2-AEBA-BE718AA55201}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23-44AB-89C7-9B71D7D5D8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{64B4B849-11A2-4C52-B8F1-194659E51FCF}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23-44AB-89C7-9B71D7D5D8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{B1BAF64F-BBFD-41E0-A9CF-BDA71915C06D}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23-44AB-89C7-9B71D7D5D81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{DC9FD653-6A42-4156-AE4A-28D79DE39ECC}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023-44AB-89C7-9B71D7D5D81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{14D97462-FE3B-4A24-B2E3-53430B69E9DC}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023-44AB-89C7-9B71D7D5D81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{25B10EB9-918F-4675-8446-BA58FE88C7F2}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023-44AB-89C7-9B71D7D5D81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{FD126929-A863-4E9B-A812-70BC30C3EB04}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023-44AB-89C7-9B71D7D5D8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4</c:v>
                </c:pt>
                <c:pt idx="16">
                  <c:v>4.9000000000000004</c:v>
                </c:pt>
                <c:pt idx="24">
                  <c:v>4.7</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023-44AB-89C7-9B71D7D5D8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{D2162437-D54E-408E-9CE3-1A05A9048660}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023-44AB-89C7-9B71D7D5D8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{B62B9AA1-2073-4078-B338-B93BACE769D9}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23-44AB-89C7-9B71D7D5D8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{6E545653-971C-4815-9C0D-C87905F00AFF}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23-44AB-89C7-9B71D7D5D8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{BA05FC35-2D88-404E-B29E-BD60FA5A9186}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23-44AB-89C7-9B71D7D5D8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{D5F0A2AD-EE3A-47DE-9251-E80B7A8E4515}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23-44AB-89C7-9B71D7D5D81C}"/>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{26684D15-A3FC-42F9-A706-1C1FE9D4E72F}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023-44AB-89C7-9B71D7D5D81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{ABD6F97C-C90A-4F53-B081-69E861F508D2}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023-44AB-89C7-9B71D7D5D81C}"/>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{CD30E234-E086-4359-A4EA-09E2F342DB38}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023-44AB-89C7-9B71D7D5D81C}"/>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{6C364C1B-565D-40DB-8CBF-8946E1525978}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023-44AB-89C7-9B71D7D5D8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023-44AB-89C7-9B71D7D5D81C}"/>
            </c:ext>
          </c:extLst>
        </c:ser>
        <c:dLbls>
          <c:showLegendKey val="0"/>
          <c:showVal val="1"/>
          <c:showCatName val="0"/>
          <c:showSerName val="0"/>
          <c:showPercent val="0"/>
          <c:showBubbleSize val="0"/>
        </c:dLbls>
        <c:axId val="192191880"/>
        <c:axId val="191737536"/>
      </c:scatterChart>
      <c:valAx>
        <c:axId val="192191880"/>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1737536"/>
        <c:crosses val="autoZero"/>
        <c:crossBetween val="midCat"/>
      </c:valAx>
      <c:valAx>
        <c:axId val="19173753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921918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従来より地方債の発行抑制に努めたことにより元利償還金の額は抑制されているものの、近年は防災事業などに地方債を発行していることから増加傾向となっている。公営企業債の元利償還金に対する繰入金についても</a:t>
          </a:r>
          <a:r>
            <a:rPr kumimoji="1" lang="ja-JP" altLang="en-US" sz="1400">
              <a:solidFill>
                <a:schemeClr val="dk1"/>
              </a:solidFill>
              <a:effectLst/>
              <a:latin typeface="+mn-lt"/>
              <a:ea typeface="+mn-ea"/>
              <a:cs typeface="+mn-cs"/>
            </a:rPr>
            <a:t>現在は減少している状況である</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今後は老朽化した施設の更新に伴う地方債の発行により、緩やかに増加していくことが見込まれる中、中長期的に健全な財政運営を展開するため、施設の長寿命化等により地方債発行額をコントロールしていく。</a:t>
          </a:r>
          <a:endParaRPr lang="ja-JP" altLang="ja-JP" sz="18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満期一括償還地方債の償還の財源として積み立てた減債基金はなし。</a:t>
          </a:r>
          <a:endParaRPr lang="ja-JP" altLang="ja-JP" sz="1100">
            <a:effectLst/>
            <a:latin typeface="+mn-ea"/>
            <a:ea typeface="+mn-ea"/>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比率においても実質公債費比率と同様に、従来より起債（借金）に依存しない財政経営は基より、地方債の発行に際しても地方財政措置を重視してきたことから数値上では将来負担額が発生しないこととなった。</a:t>
          </a:r>
          <a:endParaRPr lang="ja-JP" altLang="ja-JP" sz="1800">
            <a:effectLst/>
          </a:endParaRPr>
        </a:p>
        <a:p>
          <a:r>
            <a:rPr kumimoji="1" lang="ja-JP" altLang="ja-JP" sz="1400">
              <a:solidFill>
                <a:schemeClr val="dk1"/>
              </a:solidFill>
              <a:effectLst/>
              <a:latin typeface="+mn-lt"/>
              <a:ea typeface="+mn-ea"/>
              <a:cs typeface="+mn-cs"/>
            </a:rPr>
            <a:t>　しかしながら、地方債現在高は老朽化した施設の更新等により、若干の増加となっている。この傾向は今後も継続するものと思料されるため、公共施設及び地方債現在高に引き続き注視し、施設総量の見直し等、適時必要な措置を講ずる。</a:t>
          </a:r>
          <a:endParaRPr lang="ja-JP" altLang="ja-JP" sz="1800">
            <a:effectLst/>
          </a:endParaRPr>
        </a:p>
        <a:p>
          <a:r>
            <a:rPr kumimoji="1" lang="ja-JP" altLang="ja-JP" sz="1400">
              <a:solidFill>
                <a:schemeClr val="dk1"/>
              </a:solidFill>
              <a:effectLst/>
              <a:latin typeface="+mn-lt"/>
              <a:ea typeface="+mn-ea"/>
              <a:cs typeface="+mn-cs"/>
            </a:rPr>
            <a:t>　また、地方公営企業においても施設の耐用年数経過に伴う多額の更新費用の発生が見込まれ、特に下水道事業においては大規模な施設の更新が到来しており、現時点では数字として表に現われない大きな将来負担が発生してい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宮城県川崎町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財政調整基金の増加により基金全体額も増加となった。</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ea"/>
              <a:ea typeface="+mn-ea"/>
              <a:cs typeface="+mn-cs"/>
            </a:rPr>
            <a:t>基金が最も少なかった平成</a:t>
          </a:r>
          <a:r>
            <a:rPr kumimoji="1" lang="en-US" altLang="ja-JP" sz="1400">
              <a:solidFill>
                <a:schemeClr val="dk1"/>
              </a:solidFill>
              <a:effectLst/>
              <a:latin typeface="+mn-ea"/>
              <a:ea typeface="+mn-ea"/>
              <a:cs typeface="+mn-cs"/>
            </a:rPr>
            <a:t>19</a:t>
          </a:r>
          <a:r>
            <a:rPr kumimoji="1" lang="ja-JP" altLang="ja-JP" sz="1400">
              <a:solidFill>
                <a:schemeClr val="dk1"/>
              </a:solidFill>
              <a:effectLst/>
              <a:latin typeface="+mn-ea"/>
              <a:ea typeface="+mn-ea"/>
              <a:cs typeface="+mn-cs"/>
            </a:rPr>
            <a:t>年度以降、基金残高の回復と財政需要増加への対策として「歳入優先主義」を徹底した財政運営を行った結果、平成</a:t>
          </a:r>
          <a:r>
            <a:rPr kumimoji="1" lang="en-US" altLang="ja-JP" sz="1400">
              <a:solidFill>
                <a:schemeClr val="dk1"/>
              </a:solidFill>
              <a:effectLst/>
              <a:latin typeface="+mn-ea"/>
              <a:ea typeface="+mn-ea"/>
              <a:cs typeface="+mn-cs"/>
            </a:rPr>
            <a:t>28</a:t>
          </a:r>
          <a:r>
            <a:rPr kumimoji="1" lang="ja-JP" altLang="ja-JP" sz="1400">
              <a:solidFill>
                <a:schemeClr val="dk1"/>
              </a:solidFill>
              <a:effectLst/>
              <a:latin typeface="+mn-ea"/>
              <a:ea typeface="+mn-ea"/>
              <a:cs typeface="+mn-cs"/>
            </a:rPr>
            <a:t>年度まで積立金を増加することができた</a:t>
          </a:r>
          <a:r>
            <a:rPr kumimoji="1" lang="ja-JP" altLang="en-US" sz="1400">
              <a:solidFill>
                <a:schemeClr val="dk1"/>
              </a:solidFill>
              <a:effectLst/>
              <a:latin typeface="+mn-ea"/>
              <a:ea typeface="+mn-ea"/>
              <a:cs typeface="+mn-cs"/>
            </a:rPr>
            <a:t>が</a:t>
          </a:r>
          <a:r>
            <a:rPr kumimoji="1" lang="ja-JP" altLang="ja-JP" sz="1400">
              <a:solidFill>
                <a:schemeClr val="dk1"/>
              </a:solidFill>
              <a:effectLst/>
              <a:latin typeface="+mn-ea"/>
              <a:ea typeface="+mn-ea"/>
              <a:cs typeface="+mn-cs"/>
            </a:rPr>
            <a:t>、</a:t>
          </a:r>
          <a:r>
            <a:rPr kumimoji="1" lang="ja-JP" altLang="en-US" sz="1400">
              <a:solidFill>
                <a:schemeClr val="dk1"/>
              </a:solidFill>
              <a:effectLst/>
              <a:latin typeface="+mn-ea"/>
              <a:ea typeface="+mn-ea"/>
              <a:cs typeface="+mn-cs"/>
            </a:rPr>
            <a:t>その後</a:t>
          </a:r>
          <a:r>
            <a:rPr kumimoji="1" lang="ja-JP" altLang="ja-JP"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29</a:t>
          </a:r>
          <a:r>
            <a:rPr kumimoji="1" lang="ja-JP" altLang="ja-JP" sz="1400">
              <a:solidFill>
                <a:schemeClr val="dk1"/>
              </a:solidFill>
              <a:effectLst/>
              <a:latin typeface="+mn-ea"/>
              <a:ea typeface="+mn-ea"/>
              <a:cs typeface="+mn-cs"/>
            </a:rPr>
            <a:t>年度から令和元年度まで交付税をはじめとした依存財源の減少や公共施設等の老朽化などを要因に</a:t>
          </a:r>
          <a:r>
            <a:rPr kumimoji="1" lang="ja-JP" altLang="en-US" sz="1400">
              <a:solidFill>
                <a:schemeClr val="dk1"/>
              </a:solidFill>
              <a:effectLst/>
              <a:latin typeface="+mn-ea"/>
              <a:ea typeface="+mn-ea"/>
              <a:cs typeface="+mn-cs"/>
            </a:rPr>
            <a:t>基金が減少していた経緯もあるので、</a:t>
          </a:r>
          <a:r>
            <a:rPr kumimoji="1" lang="ja-JP" altLang="ja-JP" sz="1400">
              <a:solidFill>
                <a:schemeClr val="dk1"/>
              </a:solidFill>
              <a:effectLst/>
              <a:latin typeface="+mn-ea"/>
              <a:ea typeface="+mn-ea"/>
              <a:cs typeface="+mn-cs"/>
            </a:rPr>
            <a:t>今後は必要な財政需要を見据え、使途の明確化等による適正な額の維持及び確保により、持続可能な財政運営に活用できるよう取り組んでいく。</a:t>
          </a:r>
          <a:endParaRPr lang="ja-JP" altLang="ja-JP" sz="18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ea"/>
              <a:ea typeface="+mn-ea"/>
              <a:cs typeface="+mn-cs"/>
            </a:rPr>
            <a:t>・地域振興基金：地域振興と町民の福祉向上に要する経費</a:t>
          </a:r>
          <a:endParaRPr lang="ja-JP" altLang="ja-JP" sz="1800">
            <a:effectLst/>
            <a:latin typeface="+mn-ea"/>
            <a:ea typeface="+mn-ea"/>
          </a:endParaRPr>
        </a:p>
        <a:p>
          <a:r>
            <a:rPr kumimoji="1" lang="ja-JP" altLang="ja-JP" sz="1400">
              <a:solidFill>
                <a:schemeClr val="dk1"/>
              </a:solidFill>
              <a:effectLst/>
              <a:latin typeface="+mn-ea"/>
              <a:ea typeface="+mn-ea"/>
              <a:cs typeface="+mn-cs"/>
            </a:rPr>
            <a:t>・ふるさと基金：地域における固有の歴史、文化、産業等を活かし、独創的な地域づくりを推進するための経費</a:t>
          </a:r>
          <a:endParaRPr lang="ja-JP" altLang="ja-JP" sz="1800">
            <a:effectLst/>
            <a:latin typeface="+mn-ea"/>
            <a:ea typeface="+mn-ea"/>
          </a:endParaRPr>
        </a:p>
        <a:p>
          <a:r>
            <a:rPr kumimoji="1" lang="ja-JP" altLang="ja-JP" sz="1400">
              <a:solidFill>
                <a:schemeClr val="dk1"/>
              </a:solidFill>
              <a:effectLst/>
              <a:latin typeface="+mn-ea"/>
              <a:ea typeface="+mn-ea"/>
              <a:cs typeface="+mn-cs"/>
            </a:rPr>
            <a:t>・公共施設等整備基金：公共施設等の整備</a:t>
          </a:r>
          <a:endParaRPr lang="ja-JP" altLang="ja-JP" sz="1800">
            <a:effectLst/>
            <a:latin typeface="+mn-ea"/>
            <a:ea typeface="+mn-ea"/>
          </a:endParaRPr>
        </a:p>
        <a:p>
          <a:r>
            <a:rPr kumimoji="1" lang="ja-JP" altLang="ja-JP" sz="1400">
              <a:solidFill>
                <a:schemeClr val="dk1"/>
              </a:solidFill>
              <a:effectLst/>
              <a:latin typeface="+mn-ea"/>
              <a:ea typeface="+mn-ea"/>
              <a:cs typeface="+mn-cs"/>
            </a:rPr>
            <a:t>・長寿社会対策基金：高齢化社会の到来に対応した施策を推進</a:t>
          </a:r>
          <a:endParaRPr lang="ja-JP" altLang="ja-JP" sz="18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400">
              <a:solidFill>
                <a:schemeClr val="dk1"/>
              </a:solidFill>
              <a:effectLst/>
              <a:latin typeface="+mn-lt"/>
              <a:ea typeface="+mn-ea"/>
              <a:cs typeface="+mn-cs"/>
            </a:rPr>
            <a:t>	</a:t>
          </a:r>
        </a:p>
        <a:p>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ふるさと基金：例年、支倉常長まつり等の開催のため基金を取り崩している</a:t>
          </a:r>
          <a:r>
            <a:rPr kumimoji="1" lang="ja-JP" altLang="en-US" sz="1400">
              <a:solidFill>
                <a:schemeClr val="dk1"/>
              </a:solidFill>
              <a:effectLst/>
              <a:latin typeface="+mn-lt"/>
              <a:ea typeface="+mn-ea"/>
              <a:cs typeface="+mn-cs"/>
            </a:rPr>
            <a:t>が、令和３年度は事業を実施しなかった。</a:t>
          </a:r>
          <a:endParaRPr lang="ja-JP" altLang="ja-JP" sz="1800">
            <a:effectLst/>
          </a:endParaRPr>
        </a:p>
        <a:p>
          <a:r>
            <a:rPr kumimoji="1" lang="ja-JP" altLang="ja-JP" sz="1400">
              <a:solidFill>
                <a:schemeClr val="dk1"/>
              </a:solidFill>
              <a:effectLst/>
              <a:latin typeface="+mn-lt"/>
              <a:ea typeface="+mn-ea"/>
              <a:cs typeface="+mn-cs"/>
            </a:rPr>
            <a:t>・地域振興基金：町民バスの運行経費に充当したことにより減少した。</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ea"/>
              <a:ea typeface="+mn-ea"/>
              <a:cs typeface="+mn-cs"/>
            </a:rPr>
            <a:t>・公共施設等整備基金：公共施設等の老朽化による維持修繕に当該経費を充当することにより減少していく予定である。</a:t>
          </a:r>
          <a:endParaRPr lang="ja-JP" altLang="ja-JP" sz="1800">
            <a:effectLst/>
            <a:latin typeface="+mn-ea"/>
            <a:ea typeface="+mn-ea"/>
          </a:endParaRPr>
        </a:p>
        <a:p>
          <a:r>
            <a:rPr kumimoji="1" lang="ja-JP" altLang="ja-JP" sz="1400">
              <a:solidFill>
                <a:schemeClr val="dk1"/>
              </a:solidFill>
              <a:effectLst/>
              <a:latin typeface="+mn-ea"/>
              <a:ea typeface="+mn-ea"/>
              <a:cs typeface="+mn-cs"/>
            </a:rPr>
            <a:t>・ふるさと基金：今後も郷土文化・歴史を伝承するためのイベント等を開催するため減少していく予定である。</a:t>
          </a:r>
          <a:endParaRPr lang="ja-JP" altLang="ja-JP" sz="1800">
            <a:effectLst/>
            <a:latin typeface="+mn-ea"/>
            <a:ea typeface="+mn-ea"/>
          </a:endParaRPr>
        </a:p>
        <a:p>
          <a:r>
            <a:rPr kumimoji="1" lang="ja-JP" altLang="ja-JP" sz="1400">
              <a:solidFill>
                <a:schemeClr val="dk1"/>
              </a:solidFill>
              <a:effectLst/>
              <a:latin typeface="+mn-ea"/>
              <a:ea typeface="+mn-ea"/>
              <a:cs typeface="+mn-cs"/>
            </a:rPr>
            <a:t>・地域振興基金：これまでの主に充当してきた町民福祉向上のほか、地域振興に積極的に取り組んでいくため減少していく予定である。</a:t>
          </a:r>
          <a:endParaRPr kumimoji="1" lang="en-US" altLang="ja-JP" sz="1600">
            <a:solidFill>
              <a:schemeClr val="dk1"/>
            </a:solidFill>
            <a:effectLst/>
            <a:latin typeface="+mn-ea"/>
            <a:ea typeface="+mn-ea"/>
            <a:cs typeface="+mn-cs"/>
          </a:endParaRPr>
        </a:p>
        <a:p>
          <a:endParaRPr kumimoji="1" lang="en-US" altLang="ja-JP" sz="16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新型コロナウイルス感染症の影響などにより、各事業の中止や事業精査による歳出抑制により基金残高は増加した。</a:t>
          </a:r>
          <a:endParaRPr kumimoji="1" lang="en-US" altLang="ja-JP" sz="16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令和</a:t>
          </a:r>
          <a:r>
            <a:rPr kumimoji="1" lang="ja-JP" altLang="en-US" sz="1400">
              <a:solidFill>
                <a:schemeClr val="dk1"/>
              </a:solidFill>
              <a:effectLst/>
              <a:latin typeface="+mn-ea"/>
              <a:ea typeface="+mn-ea"/>
              <a:cs typeface="+mn-cs"/>
            </a:rPr>
            <a:t>３</a:t>
          </a:r>
          <a:r>
            <a:rPr kumimoji="1" lang="ja-JP" altLang="ja-JP" sz="1400">
              <a:solidFill>
                <a:schemeClr val="dk1"/>
              </a:solidFill>
              <a:effectLst/>
              <a:latin typeface="+mn-ea"/>
              <a:ea typeface="+mn-ea"/>
              <a:cs typeface="+mn-cs"/>
            </a:rPr>
            <a:t>年度は増加したものの、平成</a:t>
          </a:r>
          <a:r>
            <a:rPr kumimoji="1" lang="en-US" altLang="ja-JP" sz="1400">
              <a:solidFill>
                <a:schemeClr val="dk1"/>
              </a:solidFill>
              <a:effectLst/>
              <a:latin typeface="+mn-ea"/>
              <a:ea typeface="+mn-ea"/>
              <a:cs typeface="+mn-cs"/>
            </a:rPr>
            <a:t>29</a:t>
          </a:r>
          <a:r>
            <a:rPr kumimoji="1" lang="ja-JP" altLang="ja-JP" sz="1400">
              <a:solidFill>
                <a:schemeClr val="dk1"/>
              </a:solidFill>
              <a:effectLst/>
              <a:latin typeface="+mn-ea"/>
              <a:ea typeface="+mn-ea"/>
              <a:cs typeface="+mn-cs"/>
            </a:rPr>
            <a:t>年度に</a:t>
          </a:r>
          <a:r>
            <a:rPr kumimoji="1" lang="en-US" altLang="ja-JP" sz="1400">
              <a:solidFill>
                <a:schemeClr val="dk1"/>
              </a:solidFill>
              <a:effectLst/>
              <a:latin typeface="+mn-ea"/>
              <a:ea typeface="+mn-ea"/>
              <a:cs typeface="+mn-cs"/>
            </a:rPr>
            <a:t>10</a:t>
          </a:r>
          <a:r>
            <a:rPr kumimoji="1" lang="ja-JP" altLang="ja-JP" sz="1400">
              <a:solidFill>
                <a:schemeClr val="dk1"/>
              </a:solidFill>
              <a:effectLst/>
              <a:latin typeface="+mn-ea"/>
              <a:ea typeface="+mn-ea"/>
              <a:cs typeface="+mn-cs"/>
            </a:rPr>
            <a:t>年ぶりの財政調整基金の取り崩しを行った以降、</a:t>
          </a:r>
          <a:r>
            <a:rPr kumimoji="1" lang="ja-JP" altLang="en-US" sz="1400">
              <a:solidFill>
                <a:schemeClr val="dk1"/>
              </a:solidFill>
              <a:effectLst/>
              <a:latin typeface="+mn-ea"/>
              <a:ea typeface="+mn-ea"/>
              <a:cs typeface="+mn-cs"/>
            </a:rPr>
            <a:t>令和元年度まで減少した経緯があるので、減少が</a:t>
          </a:r>
          <a:r>
            <a:rPr kumimoji="1" lang="ja-JP" altLang="ja-JP" sz="1400">
              <a:solidFill>
                <a:schemeClr val="dk1"/>
              </a:solidFill>
              <a:effectLst/>
              <a:latin typeface="+mn-ea"/>
              <a:ea typeface="+mn-ea"/>
              <a:cs typeface="+mn-cs"/>
            </a:rPr>
            <a:t>慢性化しないよう、事業費の見直しなどを行い残高を確保したい。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従来より地方債発行の抑制を行ってきた</a:t>
          </a:r>
          <a:r>
            <a:rPr kumimoji="1" lang="ja-JP" altLang="en-US" sz="1400">
              <a:solidFill>
                <a:schemeClr val="dk1"/>
              </a:solidFill>
              <a:effectLst/>
              <a:latin typeface="+mn-lt"/>
              <a:ea typeface="+mn-ea"/>
              <a:cs typeface="+mn-cs"/>
            </a:rPr>
            <a:t>ほか、</a:t>
          </a:r>
          <a:r>
            <a:rPr kumimoji="1" lang="ja-JP" altLang="ja-JP" sz="1400">
              <a:solidFill>
                <a:schemeClr val="dk1"/>
              </a:solidFill>
              <a:effectLst/>
              <a:latin typeface="+mn-lt"/>
              <a:ea typeface="+mn-ea"/>
              <a:cs typeface="+mn-cs"/>
            </a:rPr>
            <a:t>令和３年度に限り臨時財政対策償還のための基金積立を行ったことから増加した。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今後は公共施設の老朽化に伴う起債により地方債残高の増加が見込まれることから、必要に応じ取り崩しを行う。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8,430
8,305
270.77
6,133,186
5,839,388
271,413
3,817,980
2,554,912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橋梁、公営住宅では長寿命化計画に基づき、計画的に維持補修や建替え（公営住宅）を行っている一方で、庁舎を含めた多くの資産の老朽化が進んでいることから、減価償却率は年々上昇傾向にある。</a:t>
          </a:r>
          <a:endParaRPr lang="ja-JP" altLang="ja-JP">
            <a:effectLst/>
          </a:endParaRPr>
        </a:p>
        <a:p>
          <a:r>
            <a:rPr kumimoji="1" lang="ja-JP" altLang="ja-JP" sz="1100">
              <a:solidFill>
                <a:schemeClr val="dk1"/>
              </a:solidFill>
              <a:effectLst/>
              <a:latin typeface="+mn-lt"/>
              <a:ea typeface="+mn-ea"/>
              <a:cs typeface="+mn-cs"/>
            </a:rPr>
            <a:t>　今後、公共施設の個別施設計画に基づき、安全かつ長期的に使用が可能となるよう老朽化対策を講じていきたい。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80" name="有形固定資産減価償却率平均値テキスト"/>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144039</xdr:rowOff>
    </xdr:from>
    <xdr:to>
      <xdr:col>23</xdr:col>
      <xdr:colOff>136525</xdr:colOff>
      <xdr:row>31</xdr:row>
      <xdr:rowOff>74189</xdr:rowOff>
    </xdr:to>
    <xdr:sp macro="" textlink="">
      <xdr:nvSpPr>
        <xdr:cNvPr id="91" name="楕円 90"/>
        <xdr:cNvSpPr/>
      </xdr:nvSpPr>
      <xdr:spPr>
        <a:xfrm>
          <a:off x="4711700" y="6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166916</xdr:rowOff>
    </xdr:from>
    <xdr:ext cx="405111" cy="259045"/>
    <xdr:sp macro="" textlink="">
      <xdr:nvSpPr>
        <xdr:cNvPr id="92" name="有形固定資産減価償却率該当値テキスト"/>
        <xdr:cNvSpPr txBox="1"/>
      </xdr:nvSpPr>
      <xdr:spPr>
        <a:xfrm>
          <a:off x="4813300" y="591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118851</xdr:rowOff>
    </xdr:from>
    <xdr:to>
      <xdr:col>19</xdr:col>
      <xdr:colOff>187325</xdr:colOff>
      <xdr:row>31</xdr:row>
      <xdr:rowOff>49001</xdr:rowOff>
    </xdr:to>
    <xdr:sp macro="" textlink="">
      <xdr:nvSpPr>
        <xdr:cNvPr id="93" name="楕円 92"/>
        <xdr:cNvSpPr/>
      </xdr:nvSpPr>
      <xdr:spPr>
        <a:xfrm>
          <a:off x="40005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169651</xdr:rowOff>
    </xdr:from>
    <xdr:to>
      <xdr:col>23</xdr:col>
      <xdr:colOff>85725</xdr:colOff>
      <xdr:row>31</xdr:row>
      <xdr:rowOff>23389</xdr:rowOff>
    </xdr:to>
    <xdr:cxnSp macro="">
      <xdr:nvCxnSpPr>
        <xdr:cNvPr id="94" name="直線コネクタ 93"/>
        <xdr:cNvCxnSpPr/>
      </xdr:nvCxnSpPr>
      <xdr:spPr>
        <a:xfrm>
          <a:off x="4051300" y="6084676"/>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90064</xdr:rowOff>
    </xdr:from>
    <xdr:to>
      <xdr:col>15</xdr:col>
      <xdr:colOff>187325</xdr:colOff>
      <xdr:row>31</xdr:row>
      <xdr:rowOff>20214</xdr:rowOff>
    </xdr:to>
    <xdr:sp macro="" textlink="">
      <xdr:nvSpPr>
        <xdr:cNvPr id="95" name="楕円 94"/>
        <xdr:cNvSpPr/>
      </xdr:nvSpPr>
      <xdr:spPr>
        <a:xfrm>
          <a:off x="32385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140864</xdr:rowOff>
    </xdr:from>
    <xdr:to>
      <xdr:col>19</xdr:col>
      <xdr:colOff>136525</xdr:colOff>
      <xdr:row>30</xdr:row>
      <xdr:rowOff>169651</xdr:rowOff>
    </xdr:to>
    <xdr:cxnSp macro="">
      <xdr:nvCxnSpPr>
        <xdr:cNvPr id="96" name="直線コネクタ 95"/>
        <xdr:cNvCxnSpPr/>
      </xdr:nvCxnSpPr>
      <xdr:spPr>
        <a:xfrm>
          <a:off x="3289300" y="6055889"/>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97" name="楕円 96"/>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140864</xdr:rowOff>
    </xdr:from>
    <xdr:to>
      <xdr:col>15</xdr:col>
      <xdr:colOff>136525</xdr:colOff>
      <xdr:row>31</xdr:row>
      <xdr:rowOff>10795</xdr:rowOff>
    </xdr:to>
    <xdr:cxnSp macro="">
      <xdr:nvCxnSpPr>
        <xdr:cNvPr id="98" name="直線コネクタ 97"/>
        <xdr:cNvCxnSpPr/>
      </xdr:nvCxnSpPr>
      <xdr:spPr>
        <a:xfrm flipV="1">
          <a:off x="2527300" y="6055889"/>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108056</xdr:rowOff>
    </xdr:from>
    <xdr:to>
      <xdr:col>7</xdr:col>
      <xdr:colOff>187325</xdr:colOff>
      <xdr:row>31</xdr:row>
      <xdr:rowOff>38206</xdr:rowOff>
    </xdr:to>
    <xdr:sp macro="" textlink="">
      <xdr:nvSpPr>
        <xdr:cNvPr id="99" name="楕円 98"/>
        <xdr:cNvSpPr/>
      </xdr:nvSpPr>
      <xdr:spPr>
        <a:xfrm>
          <a:off x="1714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158856</xdr:rowOff>
    </xdr:from>
    <xdr:to>
      <xdr:col>11</xdr:col>
      <xdr:colOff>136525</xdr:colOff>
      <xdr:row>31</xdr:row>
      <xdr:rowOff>10795</xdr:rowOff>
    </xdr:to>
    <xdr:cxnSp macro="">
      <xdr:nvCxnSpPr>
        <xdr:cNvPr id="100" name="直線コネクタ 99"/>
        <xdr:cNvCxnSpPr/>
      </xdr:nvCxnSpPr>
      <xdr:spPr>
        <a:xfrm>
          <a:off x="1765300" y="6073881"/>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101" name="n_1aveValue有形固定資産減価償却率"/>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2" name="n_2aveValue有形固定資産減価償却率"/>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3" name="n_3ave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4"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65528</xdr:rowOff>
    </xdr:from>
    <xdr:ext cx="405111" cy="259045"/>
    <xdr:sp macro="" textlink="">
      <xdr:nvSpPr>
        <xdr:cNvPr id="105" name="n_1mainValue有形固定資産減価償却率"/>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36741</xdr:rowOff>
    </xdr:from>
    <xdr:ext cx="405111" cy="259045"/>
    <xdr:sp macro="" textlink="">
      <xdr:nvSpPr>
        <xdr:cNvPr id="106" name="n_2mainValue有形固定資産減価償却率"/>
        <xdr:cNvSpPr txBox="1"/>
      </xdr:nvSpPr>
      <xdr:spPr>
        <a:xfrm>
          <a:off x="30867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107" name="n_3mainValue有形固定資産減価償却率"/>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29333</xdr:rowOff>
    </xdr:from>
    <xdr:ext cx="405111" cy="259045"/>
    <xdr:sp macro="" textlink="">
      <xdr:nvSpPr>
        <xdr:cNvPr id="108" name="n_4mainValue有形固定資産減価償却率"/>
        <xdr:cNvSpPr txBox="1"/>
      </xdr:nvSpPr>
      <xdr:spPr>
        <a:xfrm>
          <a:off x="15627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起債に依存しない財政運営を行うという方針により、類似団体と比較すると良好な値となっているが、近年は老朽化対策や防災・減災事業などにより地方債が増加傾向にある。</a:t>
          </a:r>
          <a:endParaRPr lang="ja-JP" altLang="ja-JP">
            <a:effectLst/>
          </a:endParaRPr>
        </a:p>
        <a:p>
          <a:r>
            <a:rPr kumimoji="1" lang="ja-JP" altLang="ja-JP" sz="1100">
              <a:solidFill>
                <a:schemeClr val="dk1"/>
              </a:solidFill>
              <a:effectLst/>
              <a:latin typeface="+mn-lt"/>
              <a:ea typeface="+mn-ea"/>
              <a:cs typeface="+mn-cs"/>
            </a:rPr>
            <a:t>　また、地方税などの自主財源が乏しいことから、普通交付税など他の経常一般財源の増減が大きく影響する。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29880</xdr:rowOff>
    </xdr:from>
    <xdr:to>
      <xdr:col>76</xdr:col>
      <xdr:colOff>73025</xdr:colOff>
      <xdr:row>27</xdr:row>
      <xdr:rowOff>131480</xdr:rowOff>
    </xdr:to>
    <xdr:sp macro="" textlink="">
      <xdr:nvSpPr>
        <xdr:cNvPr id="153" name="楕円 152"/>
        <xdr:cNvSpPr/>
      </xdr:nvSpPr>
      <xdr:spPr>
        <a:xfrm>
          <a:off x="14744700" y="54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52757</xdr:rowOff>
    </xdr:from>
    <xdr:ext cx="469744" cy="259045"/>
    <xdr:sp macro="" textlink="">
      <xdr:nvSpPr>
        <xdr:cNvPr id="154" name="債務償還比率該当値テキスト"/>
        <xdr:cNvSpPr txBox="1"/>
      </xdr:nvSpPr>
      <xdr:spPr>
        <a:xfrm>
          <a:off x="14846300" y="528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96160</xdr:rowOff>
    </xdr:from>
    <xdr:to>
      <xdr:col>72</xdr:col>
      <xdr:colOff>123825</xdr:colOff>
      <xdr:row>29</xdr:row>
      <xdr:rowOff>26310</xdr:rowOff>
    </xdr:to>
    <xdr:sp macro="" textlink="">
      <xdr:nvSpPr>
        <xdr:cNvPr id="155" name="楕円 154"/>
        <xdr:cNvSpPr/>
      </xdr:nvSpPr>
      <xdr:spPr>
        <a:xfrm>
          <a:off x="14033500" y="56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80680</xdr:rowOff>
    </xdr:from>
    <xdr:to>
      <xdr:col>76</xdr:col>
      <xdr:colOff>22225</xdr:colOff>
      <xdr:row>28</xdr:row>
      <xdr:rowOff>146960</xdr:rowOff>
    </xdr:to>
    <xdr:cxnSp macro="">
      <xdr:nvCxnSpPr>
        <xdr:cNvPr id="156" name="直線コネクタ 155"/>
        <xdr:cNvCxnSpPr/>
      </xdr:nvCxnSpPr>
      <xdr:spPr>
        <a:xfrm flipV="1">
          <a:off x="14084300" y="5481355"/>
          <a:ext cx="711200" cy="23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165848</xdr:rowOff>
    </xdr:from>
    <xdr:to>
      <xdr:col>68</xdr:col>
      <xdr:colOff>123825</xdr:colOff>
      <xdr:row>29</xdr:row>
      <xdr:rowOff>95998</xdr:rowOff>
    </xdr:to>
    <xdr:sp macro="" textlink="">
      <xdr:nvSpPr>
        <xdr:cNvPr id="157" name="楕円 156"/>
        <xdr:cNvSpPr/>
      </xdr:nvSpPr>
      <xdr:spPr>
        <a:xfrm>
          <a:off x="13271500" y="573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146960</xdr:rowOff>
    </xdr:from>
    <xdr:to>
      <xdr:col>72</xdr:col>
      <xdr:colOff>73025</xdr:colOff>
      <xdr:row>29</xdr:row>
      <xdr:rowOff>45198</xdr:rowOff>
    </xdr:to>
    <xdr:cxnSp macro="">
      <xdr:nvCxnSpPr>
        <xdr:cNvPr id="158" name="直線コネクタ 157"/>
        <xdr:cNvCxnSpPr/>
      </xdr:nvCxnSpPr>
      <xdr:spPr>
        <a:xfrm flipV="1">
          <a:off x="13322300" y="5719085"/>
          <a:ext cx="762000" cy="6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162370</xdr:rowOff>
    </xdr:from>
    <xdr:to>
      <xdr:col>64</xdr:col>
      <xdr:colOff>123825</xdr:colOff>
      <xdr:row>29</xdr:row>
      <xdr:rowOff>92520</xdr:rowOff>
    </xdr:to>
    <xdr:sp macro="" textlink="">
      <xdr:nvSpPr>
        <xdr:cNvPr id="159" name="楕円 158"/>
        <xdr:cNvSpPr/>
      </xdr:nvSpPr>
      <xdr:spPr>
        <a:xfrm>
          <a:off x="12509500" y="573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41720</xdr:rowOff>
    </xdr:from>
    <xdr:to>
      <xdr:col>68</xdr:col>
      <xdr:colOff>73025</xdr:colOff>
      <xdr:row>29</xdr:row>
      <xdr:rowOff>45198</xdr:rowOff>
    </xdr:to>
    <xdr:cxnSp macro="">
      <xdr:nvCxnSpPr>
        <xdr:cNvPr id="160" name="直線コネクタ 159"/>
        <xdr:cNvCxnSpPr/>
      </xdr:nvCxnSpPr>
      <xdr:spPr>
        <a:xfrm>
          <a:off x="12560300" y="5785295"/>
          <a:ext cx="762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86804</xdr:rowOff>
    </xdr:from>
    <xdr:to>
      <xdr:col>60</xdr:col>
      <xdr:colOff>123825</xdr:colOff>
      <xdr:row>29</xdr:row>
      <xdr:rowOff>16954</xdr:rowOff>
    </xdr:to>
    <xdr:sp macro="" textlink="">
      <xdr:nvSpPr>
        <xdr:cNvPr id="161" name="楕円 160"/>
        <xdr:cNvSpPr/>
      </xdr:nvSpPr>
      <xdr:spPr>
        <a:xfrm>
          <a:off x="11747500" y="56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137604</xdr:rowOff>
    </xdr:from>
    <xdr:to>
      <xdr:col>64</xdr:col>
      <xdr:colOff>73025</xdr:colOff>
      <xdr:row>29</xdr:row>
      <xdr:rowOff>41720</xdr:rowOff>
    </xdr:to>
    <xdr:cxnSp macro="">
      <xdr:nvCxnSpPr>
        <xdr:cNvPr id="162" name="直線コネクタ 161"/>
        <xdr:cNvCxnSpPr/>
      </xdr:nvCxnSpPr>
      <xdr:spPr>
        <a:xfrm>
          <a:off x="11798300" y="5709729"/>
          <a:ext cx="762000" cy="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63" name="n_1aveValue債務償還比率"/>
        <xdr:cNvSpPr txBox="1"/>
      </xdr:nvSpPr>
      <xdr:spPr>
        <a:xfrm>
          <a:off x="13836727" y="58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64" name="n_2aveValue債務償還比率"/>
        <xdr:cNvSpPr txBox="1"/>
      </xdr:nvSpPr>
      <xdr:spPr>
        <a:xfrm>
          <a:off x="13087427" y="592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65" name="n_3aveValue債務償還比率"/>
        <xdr:cNvSpPr txBox="1"/>
      </xdr:nvSpPr>
      <xdr:spPr>
        <a:xfrm>
          <a:off x="123254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66" name="n_4aveValue債務償還比率"/>
        <xdr:cNvSpPr txBox="1"/>
      </xdr:nvSpPr>
      <xdr:spPr>
        <a:xfrm>
          <a:off x="11563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42837</xdr:rowOff>
    </xdr:from>
    <xdr:ext cx="469744" cy="259045"/>
    <xdr:sp macro="" textlink="">
      <xdr:nvSpPr>
        <xdr:cNvPr id="167" name="n_1mainValue債務償還比率"/>
        <xdr:cNvSpPr txBox="1"/>
      </xdr:nvSpPr>
      <xdr:spPr>
        <a:xfrm>
          <a:off x="13836727" y="544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112525</xdr:rowOff>
    </xdr:from>
    <xdr:ext cx="469744" cy="259045"/>
    <xdr:sp macro="" textlink="">
      <xdr:nvSpPr>
        <xdr:cNvPr id="168" name="n_2mainValue債務償還比率"/>
        <xdr:cNvSpPr txBox="1"/>
      </xdr:nvSpPr>
      <xdr:spPr>
        <a:xfrm>
          <a:off x="13087427" y="551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109047</xdr:rowOff>
    </xdr:from>
    <xdr:ext cx="469744" cy="259045"/>
    <xdr:sp macro="" textlink="">
      <xdr:nvSpPr>
        <xdr:cNvPr id="169" name="n_3mainValue債務償還比率"/>
        <xdr:cNvSpPr txBox="1"/>
      </xdr:nvSpPr>
      <xdr:spPr>
        <a:xfrm>
          <a:off x="12325427" y="550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33481</xdr:rowOff>
    </xdr:from>
    <xdr:ext cx="469744" cy="259045"/>
    <xdr:sp macro="" textlink="">
      <xdr:nvSpPr>
        <xdr:cNvPr id="170" name="n_4mainValue債務償還比率"/>
        <xdr:cNvSpPr txBox="1"/>
      </xdr:nvSpPr>
      <xdr:spPr>
        <a:xfrm>
          <a:off x="11563427" y="543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8,430
8,305
270.77
6,133,186
5,839,388
271,413
3,817,980
2,554,912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73" name="楕円 72"/>
        <xdr:cNvSpPr/>
      </xdr:nvSpPr>
      <xdr:spPr>
        <a:xfrm>
          <a:off x="45847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73042</xdr:rowOff>
    </xdr:from>
    <xdr:ext cx="405111" cy="259045"/>
    <xdr:sp macro="" textlink="">
      <xdr:nvSpPr>
        <xdr:cNvPr id="74" name="【道路】&#10;有形固定資産減価償却率該当値テキスト"/>
        <xdr:cNvSpPr txBox="1"/>
      </xdr:nvSpPr>
      <xdr:spPr>
        <a:xfrm>
          <a:off x="4673600"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5" name="楕円 74"/>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66675</xdr:rowOff>
    </xdr:from>
    <xdr:to>
      <xdr:col>24</xdr:col>
      <xdr:colOff>63500</xdr:colOff>
      <xdr:row>37</xdr:row>
      <xdr:rowOff>100965</xdr:rowOff>
    </xdr:to>
    <xdr:cxnSp macro="">
      <xdr:nvCxnSpPr>
        <xdr:cNvPr id="76" name="直線コネクタ 75"/>
        <xdr:cNvCxnSpPr/>
      </xdr:nvCxnSpPr>
      <xdr:spPr>
        <a:xfrm>
          <a:off x="3797300" y="64103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141605</xdr:rowOff>
    </xdr:from>
    <xdr:to>
      <xdr:col>15</xdr:col>
      <xdr:colOff>101600</xdr:colOff>
      <xdr:row>37</xdr:row>
      <xdr:rowOff>71755</xdr:rowOff>
    </xdr:to>
    <xdr:sp macro="" textlink="">
      <xdr:nvSpPr>
        <xdr:cNvPr id="77" name="楕円 76"/>
        <xdr:cNvSpPr/>
      </xdr:nvSpPr>
      <xdr:spPr>
        <a:xfrm>
          <a:off x="2857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20955</xdr:rowOff>
    </xdr:from>
    <xdr:to>
      <xdr:col>19</xdr:col>
      <xdr:colOff>177800</xdr:colOff>
      <xdr:row>37</xdr:row>
      <xdr:rowOff>66675</xdr:rowOff>
    </xdr:to>
    <xdr:cxnSp macro="">
      <xdr:nvCxnSpPr>
        <xdr:cNvPr id="78" name="直線コネクタ 77"/>
        <xdr:cNvCxnSpPr/>
      </xdr:nvCxnSpPr>
      <xdr:spPr>
        <a:xfrm>
          <a:off x="2908300" y="6364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105410</xdr:rowOff>
    </xdr:from>
    <xdr:to>
      <xdr:col>10</xdr:col>
      <xdr:colOff>165100</xdr:colOff>
      <xdr:row>37</xdr:row>
      <xdr:rowOff>35560</xdr:rowOff>
    </xdr:to>
    <xdr:sp macro="" textlink="">
      <xdr:nvSpPr>
        <xdr:cNvPr id="79" name="楕円 78"/>
        <xdr:cNvSpPr/>
      </xdr:nvSpPr>
      <xdr:spPr>
        <a:xfrm>
          <a:off x="196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156210</xdr:rowOff>
    </xdr:from>
    <xdr:to>
      <xdr:col>15</xdr:col>
      <xdr:colOff>50800</xdr:colOff>
      <xdr:row>37</xdr:row>
      <xdr:rowOff>20955</xdr:rowOff>
    </xdr:to>
    <xdr:cxnSp macro="">
      <xdr:nvCxnSpPr>
        <xdr:cNvPr id="80" name="直線コネクタ 79"/>
        <xdr:cNvCxnSpPr/>
      </xdr:nvCxnSpPr>
      <xdr:spPr>
        <a:xfrm>
          <a:off x="2019300" y="63284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81" name="楕円 80"/>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133350</xdr:rowOff>
    </xdr:from>
    <xdr:to>
      <xdr:col>10</xdr:col>
      <xdr:colOff>114300</xdr:colOff>
      <xdr:row>36</xdr:row>
      <xdr:rowOff>156210</xdr:rowOff>
    </xdr:to>
    <xdr:cxnSp macro="">
      <xdr:nvCxnSpPr>
        <xdr:cNvPr id="82" name="直線コネクタ 81"/>
        <xdr:cNvCxnSpPr/>
      </xdr:nvCxnSpPr>
      <xdr:spPr>
        <a:xfrm>
          <a:off x="1130300" y="63055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134002</xdr:rowOff>
    </xdr:from>
    <xdr:ext cx="405111" cy="259045"/>
    <xdr:sp macro="" textlink="">
      <xdr:nvSpPr>
        <xdr:cNvPr id="87" name="n_1mainValue【道路】&#10;有形固定資産減価償却率"/>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88282</xdr:rowOff>
    </xdr:from>
    <xdr:ext cx="405111" cy="259045"/>
    <xdr:sp macro="" textlink="">
      <xdr:nvSpPr>
        <xdr:cNvPr id="88" name="n_2mainValue【道路】&#10;有形固定資産減価償却率"/>
        <xdr:cNvSpPr txBox="1"/>
      </xdr:nvSpPr>
      <xdr:spPr>
        <a:xfrm>
          <a:off x="2705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9" name="n_3mainValue【道路】&#10;有形固定資産減価償却率"/>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90" name="n_4mainValue【道路】&#10;有形固定資産減価償却率"/>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145121</xdr:rowOff>
    </xdr:from>
    <xdr:to>
      <xdr:col>55</xdr:col>
      <xdr:colOff>50800</xdr:colOff>
      <xdr:row>41</xdr:row>
      <xdr:rowOff>75271</xdr:rowOff>
    </xdr:to>
    <xdr:sp macro="" textlink="">
      <xdr:nvSpPr>
        <xdr:cNvPr id="132" name="楕円 131"/>
        <xdr:cNvSpPr/>
      </xdr:nvSpPr>
      <xdr:spPr>
        <a:xfrm>
          <a:off x="10426700" y="700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60048</xdr:rowOff>
    </xdr:from>
    <xdr:ext cx="534377" cy="259045"/>
    <xdr:sp macro="" textlink="">
      <xdr:nvSpPr>
        <xdr:cNvPr id="133" name="【道路】&#10;一人当たり延長該当値テキスト"/>
        <xdr:cNvSpPr txBox="1"/>
      </xdr:nvSpPr>
      <xdr:spPr>
        <a:xfrm>
          <a:off x="10515600" y="691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149661</xdr:rowOff>
    </xdr:from>
    <xdr:to>
      <xdr:col>50</xdr:col>
      <xdr:colOff>165100</xdr:colOff>
      <xdr:row>41</xdr:row>
      <xdr:rowOff>79811</xdr:rowOff>
    </xdr:to>
    <xdr:sp macro="" textlink="">
      <xdr:nvSpPr>
        <xdr:cNvPr id="134" name="楕円 133"/>
        <xdr:cNvSpPr/>
      </xdr:nvSpPr>
      <xdr:spPr>
        <a:xfrm>
          <a:off x="9588500" y="70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24471</xdr:rowOff>
    </xdr:from>
    <xdr:to>
      <xdr:col>55</xdr:col>
      <xdr:colOff>0</xdr:colOff>
      <xdr:row>41</xdr:row>
      <xdr:rowOff>29011</xdr:rowOff>
    </xdr:to>
    <xdr:cxnSp macro="">
      <xdr:nvCxnSpPr>
        <xdr:cNvPr id="135" name="直線コネクタ 134"/>
        <xdr:cNvCxnSpPr/>
      </xdr:nvCxnSpPr>
      <xdr:spPr>
        <a:xfrm flipV="1">
          <a:off x="9639300" y="7053921"/>
          <a:ext cx="8382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152143</xdr:rowOff>
    </xdr:from>
    <xdr:to>
      <xdr:col>46</xdr:col>
      <xdr:colOff>38100</xdr:colOff>
      <xdr:row>41</xdr:row>
      <xdr:rowOff>82293</xdr:rowOff>
    </xdr:to>
    <xdr:sp macro="" textlink="">
      <xdr:nvSpPr>
        <xdr:cNvPr id="136" name="楕円 135"/>
        <xdr:cNvSpPr/>
      </xdr:nvSpPr>
      <xdr:spPr>
        <a:xfrm>
          <a:off x="8699500" y="701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29011</xdr:rowOff>
    </xdr:from>
    <xdr:to>
      <xdr:col>50</xdr:col>
      <xdr:colOff>114300</xdr:colOff>
      <xdr:row>41</xdr:row>
      <xdr:rowOff>31493</xdr:rowOff>
    </xdr:to>
    <xdr:cxnSp macro="">
      <xdr:nvCxnSpPr>
        <xdr:cNvPr id="137" name="直線コネクタ 136"/>
        <xdr:cNvCxnSpPr/>
      </xdr:nvCxnSpPr>
      <xdr:spPr>
        <a:xfrm flipV="1">
          <a:off x="8750300" y="7058461"/>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155490</xdr:rowOff>
    </xdr:from>
    <xdr:to>
      <xdr:col>41</xdr:col>
      <xdr:colOff>101600</xdr:colOff>
      <xdr:row>41</xdr:row>
      <xdr:rowOff>85640</xdr:rowOff>
    </xdr:to>
    <xdr:sp macro="" textlink="">
      <xdr:nvSpPr>
        <xdr:cNvPr id="138" name="楕円 137"/>
        <xdr:cNvSpPr/>
      </xdr:nvSpPr>
      <xdr:spPr>
        <a:xfrm>
          <a:off x="7810500" y="70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31493</xdr:rowOff>
    </xdr:from>
    <xdr:to>
      <xdr:col>45</xdr:col>
      <xdr:colOff>177800</xdr:colOff>
      <xdr:row>41</xdr:row>
      <xdr:rowOff>34840</xdr:rowOff>
    </xdr:to>
    <xdr:cxnSp macro="">
      <xdr:nvCxnSpPr>
        <xdr:cNvPr id="139" name="直線コネクタ 138"/>
        <xdr:cNvCxnSpPr/>
      </xdr:nvCxnSpPr>
      <xdr:spPr>
        <a:xfrm flipV="1">
          <a:off x="7861300" y="7060943"/>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140190</xdr:rowOff>
    </xdr:from>
    <xdr:to>
      <xdr:col>36</xdr:col>
      <xdr:colOff>165100</xdr:colOff>
      <xdr:row>41</xdr:row>
      <xdr:rowOff>70340</xdr:rowOff>
    </xdr:to>
    <xdr:sp macro="" textlink="">
      <xdr:nvSpPr>
        <xdr:cNvPr id="140" name="楕円 139"/>
        <xdr:cNvSpPr/>
      </xdr:nvSpPr>
      <xdr:spPr>
        <a:xfrm>
          <a:off x="6921500" y="69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19540</xdr:rowOff>
    </xdr:from>
    <xdr:to>
      <xdr:col>41</xdr:col>
      <xdr:colOff>50800</xdr:colOff>
      <xdr:row>41</xdr:row>
      <xdr:rowOff>34840</xdr:rowOff>
    </xdr:to>
    <xdr:cxnSp macro="">
      <xdr:nvCxnSpPr>
        <xdr:cNvPr id="141" name="直線コネクタ 140"/>
        <xdr:cNvCxnSpPr/>
      </xdr:nvCxnSpPr>
      <xdr:spPr>
        <a:xfrm>
          <a:off x="6972300" y="7048990"/>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70938</xdr:rowOff>
    </xdr:from>
    <xdr:ext cx="534377" cy="259045"/>
    <xdr:sp macro="" textlink="">
      <xdr:nvSpPr>
        <xdr:cNvPr id="146" name="n_1mainValue【道路】&#10;一人当たり延長"/>
        <xdr:cNvSpPr txBox="1"/>
      </xdr:nvSpPr>
      <xdr:spPr>
        <a:xfrm>
          <a:off x="9359411" y="710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73420</xdr:rowOff>
    </xdr:from>
    <xdr:ext cx="534377" cy="259045"/>
    <xdr:sp macro="" textlink="">
      <xdr:nvSpPr>
        <xdr:cNvPr id="147" name="n_2mainValue【道路】&#10;一人当たり延長"/>
        <xdr:cNvSpPr txBox="1"/>
      </xdr:nvSpPr>
      <xdr:spPr>
        <a:xfrm>
          <a:off x="8483111" y="710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76767</xdr:rowOff>
    </xdr:from>
    <xdr:ext cx="534377" cy="259045"/>
    <xdr:sp macro="" textlink="">
      <xdr:nvSpPr>
        <xdr:cNvPr id="148" name="n_3mainValue【道路】&#10;一人当たり延長"/>
        <xdr:cNvSpPr txBox="1"/>
      </xdr:nvSpPr>
      <xdr:spPr>
        <a:xfrm>
          <a:off x="7594111" y="710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61467</xdr:rowOff>
    </xdr:from>
    <xdr:ext cx="534377" cy="259045"/>
    <xdr:sp macro="" textlink="">
      <xdr:nvSpPr>
        <xdr:cNvPr id="149" name="n_4mainValue【道路】&#10;一人当たり延長"/>
        <xdr:cNvSpPr txBox="1"/>
      </xdr:nvSpPr>
      <xdr:spPr>
        <a:xfrm>
          <a:off x="6705111" y="70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4717</xdr:rowOff>
    </xdr:from>
    <xdr:to>
      <xdr:col>24</xdr:col>
      <xdr:colOff>114300</xdr:colOff>
      <xdr:row>58</xdr:row>
      <xdr:rowOff>106317</xdr:rowOff>
    </xdr:to>
    <xdr:sp macro="" textlink="">
      <xdr:nvSpPr>
        <xdr:cNvPr id="191" name="楕円 190"/>
        <xdr:cNvSpPr/>
      </xdr:nvSpPr>
      <xdr:spPr>
        <a:xfrm>
          <a:off x="4584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27594</xdr:rowOff>
    </xdr:from>
    <xdr:ext cx="405111" cy="259045"/>
    <xdr:sp macro="" textlink="">
      <xdr:nvSpPr>
        <xdr:cNvPr id="192" name="【橋りょう・トンネル】&#10;有形固定資産減価償却率該当値テキスト"/>
        <xdr:cNvSpPr txBox="1"/>
      </xdr:nvSpPr>
      <xdr:spPr>
        <a:xfrm>
          <a:off x="4673600"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150041</xdr:rowOff>
    </xdr:from>
    <xdr:to>
      <xdr:col>20</xdr:col>
      <xdr:colOff>38100</xdr:colOff>
      <xdr:row>58</xdr:row>
      <xdr:rowOff>80191</xdr:rowOff>
    </xdr:to>
    <xdr:sp macro="" textlink="">
      <xdr:nvSpPr>
        <xdr:cNvPr id="193" name="楕円 192"/>
        <xdr:cNvSpPr/>
      </xdr:nvSpPr>
      <xdr:spPr>
        <a:xfrm>
          <a:off x="3746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29391</xdr:rowOff>
    </xdr:from>
    <xdr:to>
      <xdr:col>24</xdr:col>
      <xdr:colOff>63500</xdr:colOff>
      <xdr:row>58</xdr:row>
      <xdr:rowOff>55517</xdr:rowOff>
    </xdr:to>
    <xdr:cxnSp macro="">
      <xdr:nvCxnSpPr>
        <xdr:cNvPr id="194" name="直線コネクタ 193"/>
        <xdr:cNvCxnSpPr/>
      </xdr:nvCxnSpPr>
      <xdr:spPr>
        <a:xfrm>
          <a:off x="3797300" y="99734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114119</xdr:rowOff>
    </xdr:from>
    <xdr:to>
      <xdr:col>15</xdr:col>
      <xdr:colOff>101600</xdr:colOff>
      <xdr:row>58</xdr:row>
      <xdr:rowOff>44269</xdr:rowOff>
    </xdr:to>
    <xdr:sp macro="" textlink="">
      <xdr:nvSpPr>
        <xdr:cNvPr id="195" name="楕円 194"/>
        <xdr:cNvSpPr/>
      </xdr:nvSpPr>
      <xdr:spPr>
        <a:xfrm>
          <a:off x="2857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164919</xdr:rowOff>
    </xdr:from>
    <xdr:to>
      <xdr:col>19</xdr:col>
      <xdr:colOff>177800</xdr:colOff>
      <xdr:row>58</xdr:row>
      <xdr:rowOff>29391</xdr:rowOff>
    </xdr:to>
    <xdr:cxnSp macro="">
      <xdr:nvCxnSpPr>
        <xdr:cNvPr id="196" name="直線コネクタ 195"/>
        <xdr:cNvCxnSpPr/>
      </xdr:nvCxnSpPr>
      <xdr:spPr>
        <a:xfrm>
          <a:off x="2908300" y="99375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97790</xdr:rowOff>
    </xdr:from>
    <xdr:to>
      <xdr:col>10</xdr:col>
      <xdr:colOff>165100</xdr:colOff>
      <xdr:row>58</xdr:row>
      <xdr:rowOff>27940</xdr:rowOff>
    </xdr:to>
    <xdr:sp macro="" textlink="">
      <xdr:nvSpPr>
        <xdr:cNvPr id="197" name="楕円 196"/>
        <xdr:cNvSpPr/>
      </xdr:nvSpPr>
      <xdr:spPr>
        <a:xfrm>
          <a:off x="1968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148590</xdr:rowOff>
    </xdr:from>
    <xdr:to>
      <xdr:col>15</xdr:col>
      <xdr:colOff>50800</xdr:colOff>
      <xdr:row>57</xdr:row>
      <xdr:rowOff>164919</xdr:rowOff>
    </xdr:to>
    <xdr:cxnSp macro="">
      <xdr:nvCxnSpPr>
        <xdr:cNvPr id="198" name="直線コネクタ 197"/>
        <xdr:cNvCxnSpPr/>
      </xdr:nvCxnSpPr>
      <xdr:spPr>
        <a:xfrm>
          <a:off x="2019300" y="992124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70031</xdr:rowOff>
    </xdr:from>
    <xdr:to>
      <xdr:col>6</xdr:col>
      <xdr:colOff>38100</xdr:colOff>
      <xdr:row>59</xdr:row>
      <xdr:rowOff>181</xdr:rowOff>
    </xdr:to>
    <xdr:sp macro="" textlink="">
      <xdr:nvSpPr>
        <xdr:cNvPr id="199" name="楕円 198"/>
        <xdr:cNvSpPr/>
      </xdr:nvSpPr>
      <xdr:spPr>
        <a:xfrm>
          <a:off x="1079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148590</xdr:rowOff>
    </xdr:from>
    <xdr:to>
      <xdr:col>10</xdr:col>
      <xdr:colOff>114300</xdr:colOff>
      <xdr:row>58</xdr:row>
      <xdr:rowOff>120831</xdr:rowOff>
    </xdr:to>
    <xdr:cxnSp macro="">
      <xdr:nvCxnSpPr>
        <xdr:cNvPr id="200" name="直線コネクタ 199"/>
        <xdr:cNvCxnSpPr/>
      </xdr:nvCxnSpPr>
      <xdr:spPr>
        <a:xfrm flipV="1">
          <a:off x="1130300" y="992124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96718</xdr:rowOff>
    </xdr:from>
    <xdr:ext cx="405111" cy="259045"/>
    <xdr:sp macro="" textlink="">
      <xdr:nvSpPr>
        <xdr:cNvPr id="205" name="n_1mainValue【橋りょう・トンネル】&#10;有形固定資産減価償却率"/>
        <xdr:cNvSpPr txBox="1"/>
      </xdr:nvSpPr>
      <xdr:spPr>
        <a:xfrm>
          <a:off x="35820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60796</xdr:rowOff>
    </xdr:from>
    <xdr:ext cx="405111" cy="259045"/>
    <xdr:sp macro="" textlink="">
      <xdr:nvSpPr>
        <xdr:cNvPr id="206" name="n_2mainValue【橋りょう・トンネル】&#10;有形固定資産減価償却率"/>
        <xdr:cNvSpPr txBox="1"/>
      </xdr:nvSpPr>
      <xdr:spPr>
        <a:xfrm>
          <a:off x="27057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44467</xdr:rowOff>
    </xdr:from>
    <xdr:ext cx="405111" cy="259045"/>
    <xdr:sp macro="" textlink="">
      <xdr:nvSpPr>
        <xdr:cNvPr id="207" name="n_3mainValue【橋りょう・トンネル】&#10;有形固定資産減価償却率"/>
        <xdr:cNvSpPr txBox="1"/>
      </xdr:nvSpPr>
      <xdr:spPr>
        <a:xfrm>
          <a:off x="1816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16708</xdr:rowOff>
    </xdr:from>
    <xdr:ext cx="405111" cy="259045"/>
    <xdr:sp macro="" textlink="">
      <xdr:nvSpPr>
        <xdr:cNvPr id="208" name="n_4mainValue【橋りょう・トンネル】&#10;有形固定資産減価償却率"/>
        <xdr:cNvSpPr txBox="1"/>
      </xdr:nvSpPr>
      <xdr:spPr>
        <a:xfrm>
          <a:off x="927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14977</xdr:rowOff>
    </xdr:from>
    <xdr:to>
      <xdr:col>55</xdr:col>
      <xdr:colOff>50800</xdr:colOff>
      <xdr:row>63</xdr:row>
      <xdr:rowOff>116577</xdr:rowOff>
    </xdr:to>
    <xdr:sp macro="" textlink="">
      <xdr:nvSpPr>
        <xdr:cNvPr id="246" name="楕円 245"/>
        <xdr:cNvSpPr/>
      </xdr:nvSpPr>
      <xdr:spPr>
        <a:xfrm>
          <a:off x="10426700" y="108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101354</xdr:rowOff>
    </xdr:from>
    <xdr:ext cx="599010" cy="259045"/>
    <xdr:sp macro="" textlink="">
      <xdr:nvSpPr>
        <xdr:cNvPr id="247" name="【橋りょう・トンネル】&#10;一人当たり有形固定資産（償却資産）額該当値テキスト"/>
        <xdr:cNvSpPr txBox="1"/>
      </xdr:nvSpPr>
      <xdr:spPr>
        <a:xfrm>
          <a:off x="10515600" y="1073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16981</xdr:rowOff>
    </xdr:from>
    <xdr:to>
      <xdr:col>50</xdr:col>
      <xdr:colOff>165100</xdr:colOff>
      <xdr:row>63</xdr:row>
      <xdr:rowOff>118581</xdr:rowOff>
    </xdr:to>
    <xdr:sp macro="" textlink="">
      <xdr:nvSpPr>
        <xdr:cNvPr id="248" name="楕円 247"/>
        <xdr:cNvSpPr/>
      </xdr:nvSpPr>
      <xdr:spPr>
        <a:xfrm>
          <a:off x="9588500" y="108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65777</xdr:rowOff>
    </xdr:from>
    <xdr:to>
      <xdr:col>55</xdr:col>
      <xdr:colOff>0</xdr:colOff>
      <xdr:row>63</xdr:row>
      <xdr:rowOff>67781</xdr:rowOff>
    </xdr:to>
    <xdr:cxnSp macro="">
      <xdr:nvCxnSpPr>
        <xdr:cNvPr id="249" name="直線コネクタ 248"/>
        <xdr:cNvCxnSpPr/>
      </xdr:nvCxnSpPr>
      <xdr:spPr>
        <a:xfrm flipV="1">
          <a:off x="9639300" y="10867127"/>
          <a:ext cx="838200" cy="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19430</xdr:rowOff>
    </xdr:from>
    <xdr:to>
      <xdr:col>46</xdr:col>
      <xdr:colOff>38100</xdr:colOff>
      <xdr:row>63</xdr:row>
      <xdr:rowOff>121030</xdr:rowOff>
    </xdr:to>
    <xdr:sp macro="" textlink="">
      <xdr:nvSpPr>
        <xdr:cNvPr id="250" name="楕円 249"/>
        <xdr:cNvSpPr/>
      </xdr:nvSpPr>
      <xdr:spPr>
        <a:xfrm>
          <a:off x="8699500" y="1082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67781</xdr:rowOff>
    </xdr:from>
    <xdr:to>
      <xdr:col>50</xdr:col>
      <xdr:colOff>114300</xdr:colOff>
      <xdr:row>63</xdr:row>
      <xdr:rowOff>70230</xdr:rowOff>
    </xdr:to>
    <xdr:cxnSp macro="">
      <xdr:nvCxnSpPr>
        <xdr:cNvPr id="251" name="直線コネクタ 250"/>
        <xdr:cNvCxnSpPr/>
      </xdr:nvCxnSpPr>
      <xdr:spPr>
        <a:xfrm flipV="1">
          <a:off x="8750300" y="10869131"/>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19478</xdr:rowOff>
    </xdr:from>
    <xdr:to>
      <xdr:col>41</xdr:col>
      <xdr:colOff>101600</xdr:colOff>
      <xdr:row>63</xdr:row>
      <xdr:rowOff>121078</xdr:rowOff>
    </xdr:to>
    <xdr:sp macro="" textlink="">
      <xdr:nvSpPr>
        <xdr:cNvPr id="252" name="楕円 251"/>
        <xdr:cNvSpPr/>
      </xdr:nvSpPr>
      <xdr:spPr>
        <a:xfrm>
          <a:off x="7810500" y="1082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70230</xdr:rowOff>
    </xdr:from>
    <xdr:to>
      <xdr:col>45</xdr:col>
      <xdr:colOff>177800</xdr:colOff>
      <xdr:row>63</xdr:row>
      <xdr:rowOff>70278</xdr:rowOff>
    </xdr:to>
    <xdr:cxnSp macro="">
      <xdr:nvCxnSpPr>
        <xdr:cNvPr id="253" name="直線コネクタ 252"/>
        <xdr:cNvCxnSpPr/>
      </xdr:nvCxnSpPr>
      <xdr:spPr>
        <a:xfrm flipV="1">
          <a:off x="7861300" y="10871580"/>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80046</xdr:rowOff>
    </xdr:from>
    <xdr:to>
      <xdr:col>36</xdr:col>
      <xdr:colOff>165100</xdr:colOff>
      <xdr:row>64</xdr:row>
      <xdr:rowOff>10196</xdr:rowOff>
    </xdr:to>
    <xdr:sp macro="" textlink="">
      <xdr:nvSpPr>
        <xdr:cNvPr id="254" name="楕円 253"/>
        <xdr:cNvSpPr/>
      </xdr:nvSpPr>
      <xdr:spPr>
        <a:xfrm>
          <a:off x="6921500" y="108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70278</xdr:rowOff>
    </xdr:from>
    <xdr:to>
      <xdr:col>41</xdr:col>
      <xdr:colOff>50800</xdr:colOff>
      <xdr:row>63</xdr:row>
      <xdr:rowOff>130846</xdr:rowOff>
    </xdr:to>
    <xdr:cxnSp macro="">
      <xdr:nvCxnSpPr>
        <xdr:cNvPr id="255" name="直線コネクタ 254"/>
        <xdr:cNvCxnSpPr/>
      </xdr:nvCxnSpPr>
      <xdr:spPr>
        <a:xfrm flipV="1">
          <a:off x="6972300" y="10871628"/>
          <a:ext cx="889000" cy="6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109708</xdr:rowOff>
    </xdr:from>
    <xdr:ext cx="599010" cy="259045"/>
    <xdr:sp macro="" textlink="">
      <xdr:nvSpPr>
        <xdr:cNvPr id="260" name="n_1mainValue【橋りょう・トンネル】&#10;一人当たり有形固定資産（償却資産）額"/>
        <xdr:cNvSpPr txBox="1"/>
      </xdr:nvSpPr>
      <xdr:spPr>
        <a:xfrm>
          <a:off x="9327095" y="1091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112157</xdr:rowOff>
    </xdr:from>
    <xdr:ext cx="599010" cy="259045"/>
    <xdr:sp macro="" textlink="">
      <xdr:nvSpPr>
        <xdr:cNvPr id="261" name="n_2mainValue【橋りょう・トンネル】&#10;一人当たり有形固定資産（償却資産）額"/>
        <xdr:cNvSpPr txBox="1"/>
      </xdr:nvSpPr>
      <xdr:spPr>
        <a:xfrm>
          <a:off x="8450795" y="1091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112205</xdr:rowOff>
    </xdr:from>
    <xdr:ext cx="599010" cy="259045"/>
    <xdr:sp macro="" textlink="">
      <xdr:nvSpPr>
        <xdr:cNvPr id="262" name="n_3mainValue【橋りょう・トンネル】&#10;一人当たり有形固定資産（償却資産）額"/>
        <xdr:cNvSpPr txBox="1"/>
      </xdr:nvSpPr>
      <xdr:spPr>
        <a:xfrm>
          <a:off x="7561795" y="109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1323</xdr:rowOff>
    </xdr:from>
    <xdr:ext cx="534377" cy="259045"/>
    <xdr:sp macro="" textlink="">
      <xdr:nvSpPr>
        <xdr:cNvPr id="263" name="n_4mainValue【橋りょう・トンネル】&#10;一人当たり有形固定資産（償却資産）額"/>
        <xdr:cNvSpPr txBox="1"/>
      </xdr:nvSpPr>
      <xdr:spPr>
        <a:xfrm>
          <a:off x="6705111" y="109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8255</xdr:rowOff>
    </xdr:from>
    <xdr:to>
      <xdr:col>24</xdr:col>
      <xdr:colOff>114300</xdr:colOff>
      <xdr:row>84</xdr:row>
      <xdr:rowOff>109855</xdr:rowOff>
    </xdr:to>
    <xdr:sp macro="" textlink="">
      <xdr:nvSpPr>
        <xdr:cNvPr id="304" name="楕円 303"/>
        <xdr:cNvSpPr/>
      </xdr:nvSpPr>
      <xdr:spPr>
        <a:xfrm>
          <a:off x="45847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158132</xdr:rowOff>
    </xdr:from>
    <xdr:ext cx="405111" cy="259045"/>
    <xdr:sp macro="" textlink="">
      <xdr:nvSpPr>
        <xdr:cNvPr id="305" name="【公営住宅】&#10;有形固定資産減価償却率該当値テキスト"/>
        <xdr:cNvSpPr txBox="1"/>
      </xdr:nvSpPr>
      <xdr:spPr>
        <a:xfrm>
          <a:off x="4673600"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156845</xdr:rowOff>
    </xdr:from>
    <xdr:to>
      <xdr:col>20</xdr:col>
      <xdr:colOff>38100</xdr:colOff>
      <xdr:row>84</xdr:row>
      <xdr:rowOff>86995</xdr:rowOff>
    </xdr:to>
    <xdr:sp macro="" textlink="">
      <xdr:nvSpPr>
        <xdr:cNvPr id="306" name="楕円 305"/>
        <xdr:cNvSpPr/>
      </xdr:nvSpPr>
      <xdr:spPr>
        <a:xfrm>
          <a:off x="3746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36195</xdr:rowOff>
    </xdr:from>
    <xdr:to>
      <xdr:col>24</xdr:col>
      <xdr:colOff>63500</xdr:colOff>
      <xdr:row>84</xdr:row>
      <xdr:rowOff>59055</xdr:rowOff>
    </xdr:to>
    <xdr:cxnSp macro="">
      <xdr:nvCxnSpPr>
        <xdr:cNvPr id="307" name="直線コネクタ 306"/>
        <xdr:cNvCxnSpPr/>
      </xdr:nvCxnSpPr>
      <xdr:spPr>
        <a:xfrm>
          <a:off x="3797300" y="144379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133986</xdr:rowOff>
    </xdr:from>
    <xdr:to>
      <xdr:col>15</xdr:col>
      <xdr:colOff>101600</xdr:colOff>
      <xdr:row>84</xdr:row>
      <xdr:rowOff>64136</xdr:rowOff>
    </xdr:to>
    <xdr:sp macro="" textlink="">
      <xdr:nvSpPr>
        <xdr:cNvPr id="308" name="楕円 307"/>
        <xdr:cNvSpPr/>
      </xdr:nvSpPr>
      <xdr:spPr>
        <a:xfrm>
          <a:off x="2857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13336</xdr:rowOff>
    </xdr:from>
    <xdr:to>
      <xdr:col>19</xdr:col>
      <xdr:colOff>177800</xdr:colOff>
      <xdr:row>84</xdr:row>
      <xdr:rowOff>36195</xdr:rowOff>
    </xdr:to>
    <xdr:cxnSp macro="">
      <xdr:nvCxnSpPr>
        <xdr:cNvPr id="309" name="直線コネクタ 308"/>
        <xdr:cNvCxnSpPr/>
      </xdr:nvCxnSpPr>
      <xdr:spPr>
        <a:xfrm>
          <a:off x="2908300" y="144151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111125</xdr:rowOff>
    </xdr:from>
    <xdr:to>
      <xdr:col>10</xdr:col>
      <xdr:colOff>165100</xdr:colOff>
      <xdr:row>84</xdr:row>
      <xdr:rowOff>41275</xdr:rowOff>
    </xdr:to>
    <xdr:sp macro="" textlink="">
      <xdr:nvSpPr>
        <xdr:cNvPr id="310" name="楕円 309"/>
        <xdr:cNvSpPr/>
      </xdr:nvSpPr>
      <xdr:spPr>
        <a:xfrm>
          <a:off x="1968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161925</xdr:rowOff>
    </xdr:from>
    <xdr:to>
      <xdr:col>15</xdr:col>
      <xdr:colOff>50800</xdr:colOff>
      <xdr:row>84</xdr:row>
      <xdr:rowOff>13336</xdr:rowOff>
    </xdr:to>
    <xdr:cxnSp macro="">
      <xdr:nvCxnSpPr>
        <xdr:cNvPr id="311" name="直線コネクタ 310"/>
        <xdr:cNvCxnSpPr/>
      </xdr:nvCxnSpPr>
      <xdr:spPr>
        <a:xfrm>
          <a:off x="2019300" y="143922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88264</xdr:rowOff>
    </xdr:from>
    <xdr:to>
      <xdr:col>6</xdr:col>
      <xdr:colOff>38100</xdr:colOff>
      <xdr:row>84</xdr:row>
      <xdr:rowOff>18414</xdr:rowOff>
    </xdr:to>
    <xdr:sp macro="" textlink="">
      <xdr:nvSpPr>
        <xdr:cNvPr id="312" name="楕円 311"/>
        <xdr:cNvSpPr/>
      </xdr:nvSpPr>
      <xdr:spPr>
        <a:xfrm>
          <a:off x="1079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139064</xdr:rowOff>
    </xdr:from>
    <xdr:to>
      <xdr:col>10</xdr:col>
      <xdr:colOff>114300</xdr:colOff>
      <xdr:row>83</xdr:row>
      <xdr:rowOff>161925</xdr:rowOff>
    </xdr:to>
    <xdr:cxnSp macro="">
      <xdr:nvCxnSpPr>
        <xdr:cNvPr id="313" name="直線コネクタ 312"/>
        <xdr:cNvCxnSpPr/>
      </xdr:nvCxnSpPr>
      <xdr:spPr>
        <a:xfrm>
          <a:off x="1130300" y="143694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5" name="n_2aveValue【公営住宅】&#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6"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7"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78122</xdr:rowOff>
    </xdr:from>
    <xdr:ext cx="405111" cy="259045"/>
    <xdr:sp macro="" textlink="">
      <xdr:nvSpPr>
        <xdr:cNvPr id="318" name="n_1mainValue【公営住宅】&#10;有形固定資産減価償却率"/>
        <xdr:cNvSpPr txBox="1"/>
      </xdr:nvSpPr>
      <xdr:spPr>
        <a:xfrm>
          <a:off x="35820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55263</xdr:rowOff>
    </xdr:from>
    <xdr:ext cx="405111" cy="259045"/>
    <xdr:sp macro="" textlink="">
      <xdr:nvSpPr>
        <xdr:cNvPr id="319" name="n_2mainValue【公営住宅】&#10;有形固定資産減価償却率"/>
        <xdr:cNvSpPr txBox="1"/>
      </xdr:nvSpPr>
      <xdr:spPr>
        <a:xfrm>
          <a:off x="2705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320" name="n_3mainValue【公営住宅】&#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9541</xdr:rowOff>
    </xdr:from>
    <xdr:ext cx="405111" cy="259045"/>
    <xdr:sp macro="" textlink="">
      <xdr:nvSpPr>
        <xdr:cNvPr id="321" name="n_4mainValue【公営住宅】&#10;有形固定資産減価償却率"/>
        <xdr:cNvSpPr txBox="1"/>
      </xdr:nvSpPr>
      <xdr:spPr>
        <a:xfrm>
          <a:off x="927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14949</xdr:rowOff>
    </xdr:from>
    <xdr:to>
      <xdr:col>55</xdr:col>
      <xdr:colOff>50800</xdr:colOff>
      <xdr:row>86</xdr:row>
      <xdr:rowOff>116549</xdr:rowOff>
    </xdr:to>
    <xdr:sp macro="" textlink="">
      <xdr:nvSpPr>
        <xdr:cNvPr id="363" name="楕円 362"/>
        <xdr:cNvSpPr/>
      </xdr:nvSpPr>
      <xdr:spPr>
        <a:xfrm>
          <a:off x="10426700" y="147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118017</xdr:rowOff>
    </xdr:from>
    <xdr:ext cx="469744" cy="259045"/>
    <xdr:sp macro="" textlink="">
      <xdr:nvSpPr>
        <xdr:cNvPr id="364" name="【公営住宅】&#10;一人当たり面積該当値テキスト"/>
        <xdr:cNvSpPr txBox="1"/>
      </xdr:nvSpPr>
      <xdr:spPr>
        <a:xfrm>
          <a:off x="10515600" y="1469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16909</xdr:rowOff>
    </xdr:from>
    <xdr:to>
      <xdr:col>50</xdr:col>
      <xdr:colOff>165100</xdr:colOff>
      <xdr:row>86</xdr:row>
      <xdr:rowOff>118509</xdr:rowOff>
    </xdr:to>
    <xdr:sp macro="" textlink="">
      <xdr:nvSpPr>
        <xdr:cNvPr id="365" name="楕円 364"/>
        <xdr:cNvSpPr/>
      </xdr:nvSpPr>
      <xdr:spPr>
        <a:xfrm>
          <a:off x="9588500" y="147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65749</xdr:rowOff>
    </xdr:from>
    <xdr:to>
      <xdr:col>55</xdr:col>
      <xdr:colOff>0</xdr:colOff>
      <xdr:row>86</xdr:row>
      <xdr:rowOff>67709</xdr:rowOff>
    </xdr:to>
    <xdr:cxnSp macro="">
      <xdr:nvCxnSpPr>
        <xdr:cNvPr id="366" name="直線コネクタ 365"/>
        <xdr:cNvCxnSpPr/>
      </xdr:nvCxnSpPr>
      <xdr:spPr>
        <a:xfrm flipV="1">
          <a:off x="9639300" y="14810449"/>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17997</xdr:rowOff>
    </xdr:from>
    <xdr:to>
      <xdr:col>46</xdr:col>
      <xdr:colOff>38100</xdr:colOff>
      <xdr:row>86</xdr:row>
      <xdr:rowOff>119597</xdr:rowOff>
    </xdr:to>
    <xdr:sp macro="" textlink="">
      <xdr:nvSpPr>
        <xdr:cNvPr id="367" name="楕円 366"/>
        <xdr:cNvSpPr/>
      </xdr:nvSpPr>
      <xdr:spPr>
        <a:xfrm>
          <a:off x="8699500" y="1476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67709</xdr:rowOff>
    </xdr:from>
    <xdr:to>
      <xdr:col>50</xdr:col>
      <xdr:colOff>114300</xdr:colOff>
      <xdr:row>86</xdr:row>
      <xdr:rowOff>68797</xdr:rowOff>
    </xdr:to>
    <xdr:cxnSp macro="">
      <xdr:nvCxnSpPr>
        <xdr:cNvPr id="368" name="直線コネクタ 367"/>
        <xdr:cNvCxnSpPr/>
      </xdr:nvCxnSpPr>
      <xdr:spPr>
        <a:xfrm flipV="1">
          <a:off x="8750300" y="1481240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19304</xdr:rowOff>
    </xdr:from>
    <xdr:to>
      <xdr:col>41</xdr:col>
      <xdr:colOff>101600</xdr:colOff>
      <xdr:row>86</xdr:row>
      <xdr:rowOff>120904</xdr:rowOff>
    </xdr:to>
    <xdr:sp macro="" textlink="">
      <xdr:nvSpPr>
        <xdr:cNvPr id="369" name="楕円 368"/>
        <xdr:cNvSpPr/>
      </xdr:nvSpPr>
      <xdr:spPr>
        <a:xfrm>
          <a:off x="7810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68797</xdr:rowOff>
    </xdr:from>
    <xdr:to>
      <xdr:col>45</xdr:col>
      <xdr:colOff>177800</xdr:colOff>
      <xdr:row>86</xdr:row>
      <xdr:rowOff>70104</xdr:rowOff>
    </xdr:to>
    <xdr:cxnSp macro="">
      <xdr:nvCxnSpPr>
        <xdr:cNvPr id="370" name="直線コネクタ 369"/>
        <xdr:cNvCxnSpPr/>
      </xdr:nvCxnSpPr>
      <xdr:spPr>
        <a:xfrm flipV="1">
          <a:off x="7861300" y="1481349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20393</xdr:rowOff>
    </xdr:from>
    <xdr:to>
      <xdr:col>36</xdr:col>
      <xdr:colOff>165100</xdr:colOff>
      <xdr:row>86</xdr:row>
      <xdr:rowOff>121993</xdr:rowOff>
    </xdr:to>
    <xdr:sp macro="" textlink="">
      <xdr:nvSpPr>
        <xdr:cNvPr id="371" name="楕円 370"/>
        <xdr:cNvSpPr/>
      </xdr:nvSpPr>
      <xdr:spPr>
        <a:xfrm>
          <a:off x="6921500" y="147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70104</xdr:rowOff>
    </xdr:from>
    <xdr:to>
      <xdr:col>41</xdr:col>
      <xdr:colOff>50800</xdr:colOff>
      <xdr:row>86</xdr:row>
      <xdr:rowOff>71193</xdr:rowOff>
    </xdr:to>
    <xdr:cxnSp macro="">
      <xdr:nvCxnSpPr>
        <xdr:cNvPr id="372" name="直線コネクタ 371"/>
        <xdr:cNvCxnSpPr/>
      </xdr:nvCxnSpPr>
      <xdr:spPr>
        <a:xfrm flipV="1">
          <a:off x="6972300" y="1481480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109636</xdr:rowOff>
    </xdr:from>
    <xdr:ext cx="469744" cy="259045"/>
    <xdr:sp macro="" textlink="">
      <xdr:nvSpPr>
        <xdr:cNvPr id="377" name="n_1mainValue【公営住宅】&#10;一人当たり面積"/>
        <xdr:cNvSpPr txBox="1"/>
      </xdr:nvSpPr>
      <xdr:spPr>
        <a:xfrm>
          <a:off x="9391727" y="1485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110724</xdr:rowOff>
    </xdr:from>
    <xdr:ext cx="469744" cy="259045"/>
    <xdr:sp macro="" textlink="">
      <xdr:nvSpPr>
        <xdr:cNvPr id="378" name="n_2mainValue【公営住宅】&#10;一人当たり面積"/>
        <xdr:cNvSpPr txBox="1"/>
      </xdr:nvSpPr>
      <xdr:spPr>
        <a:xfrm>
          <a:off x="8515427" y="1485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112031</xdr:rowOff>
    </xdr:from>
    <xdr:ext cx="469744" cy="259045"/>
    <xdr:sp macro="" textlink="">
      <xdr:nvSpPr>
        <xdr:cNvPr id="379" name="n_3mainValue【公営住宅】&#10;一人当たり面積"/>
        <xdr:cNvSpPr txBox="1"/>
      </xdr:nvSpPr>
      <xdr:spPr>
        <a:xfrm>
          <a:off x="7626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113120</xdr:rowOff>
    </xdr:from>
    <xdr:ext cx="469744" cy="259045"/>
    <xdr:sp macro="" textlink="">
      <xdr:nvSpPr>
        <xdr:cNvPr id="380" name="n_4mainValue【公営住宅】&#10;一人当たり面積"/>
        <xdr:cNvSpPr txBox="1"/>
      </xdr:nvSpPr>
      <xdr:spPr>
        <a:xfrm>
          <a:off x="6737427" y="148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7438</xdr:rowOff>
    </xdr:from>
    <xdr:to>
      <xdr:col>85</xdr:col>
      <xdr:colOff>177800</xdr:colOff>
      <xdr:row>40</xdr:row>
      <xdr:rowOff>109038</xdr:rowOff>
    </xdr:to>
    <xdr:sp macro="" textlink="">
      <xdr:nvSpPr>
        <xdr:cNvPr id="438" name="楕円 437"/>
        <xdr:cNvSpPr/>
      </xdr:nvSpPr>
      <xdr:spPr>
        <a:xfrm>
          <a:off x="162687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157315</xdr:rowOff>
    </xdr:from>
    <xdr:ext cx="405111" cy="259045"/>
    <xdr:sp macro="" textlink="">
      <xdr:nvSpPr>
        <xdr:cNvPr id="439" name="【認定こども園・幼稚園・保育所】&#10;有形固定資産減価償却率該当値テキスト"/>
        <xdr:cNvSpPr txBox="1"/>
      </xdr:nvSpPr>
      <xdr:spPr>
        <a:xfrm>
          <a:off x="16357600"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118473</xdr:rowOff>
    </xdr:from>
    <xdr:to>
      <xdr:col>81</xdr:col>
      <xdr:colOff>101600</xdr:colOff>
      <xdr:row>40</xdr:row>
      <xdr:rowOff>48623</xdr:rowOff>
    </xdr:to>
    <xdr:sp macro="" textlink="">
      <xdr:nvSpPr>
        <xdr:cNvPr id="440" name="楕円 439"/>
        <xdr:cNvSpPr/>
      </xdr:nvSpPr>
      <xdr:spPr>
        <a:xfrm>
          <a:off x="15430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169273</xdr:rowOff>
    </xdr:from>
    <xdr:to>
      <xdr:col>85</xdr:col>
      <xdr:colOff>127000</xdr:colOff>
      <xdr:row>40</xdr:row>
      <xdr:rowOff>58238</xdr:rowOff>
    </xdr:to>
    <xdr:cxnSp macro="">
      <xdr:nvCxnSpPr>
        <xdr:cNvPr id="441" name="直線コネクタ 440"/>
        <xdr:cNvCxnSpPr/>
      </xdr:nvCxnSpPr>
      <xdr:spPr>
        <a:xfrm>
          <a:off x="15481300" y="6855823"/>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43362</xdr:rowOff>
    </xdr:from>
    <xdr:to>
      <xdr:col>76</xdr:col>
      <xdr:colOff>165100</xdr:colOff>
      <xdr:row>39</xdr:row>
      <xdr:rowOff>144962</xdr:rowOff>
    </xdr:to>
    <xdr:sp macro="" textlink="">
      <xdr:nvSpPr>
        <xdr:cNvPr id="442" name="楕円 441"/>
        <xdr:cNvSpPr/>
      </xdr:nvSpPr>
      <xdr:spPr>
        <a:xfrm>
          <a:off x="14541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94162</xdr:rowOff>
    </xdr:from>
    <xdr:to>
      <xdr:col>81</xdr:col>
      <xdr:colOff>50800</xdr:colOff>
      <xdr:row>39</xdr:row>
      <xdr:rowOff>169273</xdr:rowOff>
    </xdr:to>
    <xdr:cxnSp macro="">
      <xdr:nvCxnSpPr>
        <xdr:cNvPr id="443" name="直線コネクタ 442"/>
        <xdr:cNvCxnSpPr/>
      </xdr:nvCxnSpPr>
      <xdr:spPr>
        <a:xfrm>
          <a:off x="14592300" y="678071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44" name="楕円 443"/>
        <xdr:cNvSpPr/>
      </xdr:nvSpPr>
      <xdr:spPr>
        <a:xfrm>
          <a:off x="1365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19050</xdr:rowOff>
    </xdr:from>
    <xdr:to>
      <xdr:col>76</xdr:col>
      <xdr:colOff>114300</xdr:colOff>
      <xdr:row>39</xdr:row>
      <xdr:rowOff>94162</xdr:rowOff>
    </xdr:to>
    <xdr:cxnSp macro="">
      <xdr:nvCxnSpPr>
        <xdr:cNvPr id="445" name="直線コネクタ 444"/>
        <xdr:cNvCxnSpPr/>
      </xdr:nvCxnSpPr>
      <xdr:spPr>
        <a:xfrm>
          <a:off x="13703300" y="67056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64588</xdr:rowOff>
    </xdr:from>
    <xdr:to>
      <xdr:col>67</xdr:col>
      <xdr:colOff>101600</xdr:colOff>
      <xdr:row>38</xdr:row>
      <xdr:rowOff>166188</xdr:rowOff>
    </xdr:to>
    <xdr:sp macro="" textlink="">
      <xdr:nvSpPr>
        <xdr:cNvPr id="446" name="楕円 445"/>
        <xdr:cNvSpPr/>
      </xdr:nvSpPr>
      <xdr:spPr>
        <a:xfrm>
          <a:off x="12763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115388</xdr:rowOff>
    </xdr:from>
    <xdr:to>
      <xdr:col>71</xdr:col>
      <xdr:colOff>177800</xdr:colOff>
      <xdr:row>39</xdr:row>
      <xdr:rowOff>19050</xdr:rowOff>
    </xdr:to>
    <xdr:cxnSp macro="">
      <xdr:nvCxnSpPr>
        <xdr:cNvPr id="447" name="直線コネクタ 446"/>
        <xdr:cNvCxnSpPr/>
      </xdr:nvCxnSpPr>
      <xdr:spPr>
        <a:xfrm>
          <a:off x="12814300" y="66304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9" name="n_2aveValue【認定こども園・幼稚園・保育所】&#10;有形固定資産減価償却率"/>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39750</xdr:rowOff>
    </xdr:from>
    <xdr:ext cx="405111" cy="259045"/>
    <xdr:sp macro="" textlink="">
      <xdr:nvSpPr>
        <xdr:cNvPr id="452" name="n_1mainValue【認定こども園・幼稚園・保育所】&#10;有形固定資産減価償却率"/>
        <xdr:cNvSpPr txBox="1"/>
      </xdr:nvSpPr>
      <xdr:spPr>
        <a:xfrm>
          <a:off x="152660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136089</xdr:rowOff>
    </xdr:from>
    <xdr:ext cx="405111" cy="259045"/>
    <xdr:sp macro="" textlink="">
      <xdr:nvSpPr>
        <xdr:cNvPr id="453" name="n_2mainValue【認定こども園・幼稚園・保育所】&#10;有形固定資産減価償却率"/>
        <xdr:cNvSpPr txBox="1"/>
      </xdr:nvSpPr>
      <xdr:spPr>
        <a:xfrm>
          <a:off x="14389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54" name="n_3mainValue【認定こども園・幼稚園・保育所】&#10;有形固定資産減価償却率"/>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157315</xdr:rowOff>
    </xdr:from>
    <xdr:ext cx="405111" cy="259045"/>
    <xdr:sp macro="" textlink="">
      <xdr:nvSpPr>
        <xdr:cNvPr id="455" name="n_4mainValue【認定こども園・幼稚園・保育所】&#10;有形固定資産減価償却率"/>
        <xdr:cNvSpPr txBox="1"/>
      </xdr:nvSpPr>
      <xdr:spPr>
        <a:xfrm>
          <a:off x="12611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6" name="【認定こども園・幼稚園・保育所】&#10;一人当たり面積平均値テキスト"/>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69487</xdr:rowOff>
    </xdr:from>
    <xdr:to>
      <xdr:col>116</xdr:col>
      <xdr:colOff>114300</xdr:colOff>
      <xdr:row>38</xdr:row>
      <xdr:rowOff>171087</xdr:rowOff>
    </xdr:to>
    <xdr:sp macro="" textlink="">
      <xdr:nvSpPr>
        <xdr:cNvPr id="497" name="楕円 496"/>
        <xdr:cNvSpPr/>
      </xdr:nvSpPr>
      <xdr:spPr>
        <a:xfrm>
          <a:off x="22110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92364</xdr:rowOff>
    </xdr:from>
    <xdr:ext cx="469744" cy="259045"/>
    <xdr:sp macro="" textlink="">
      <xdr:nvSpPr>
        <xdr:cNvPr id="498" name="【認定こども園・幼稚園・保育所】&#10;一人当たり面積該当値テキスト"/>
        <xdr:cNvSpPr txBox="1"/>
      </xdr:nvSpPr>
      <xdr:spPr>
        <a:xfrm>
          <a:off x="22199600" y="64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82550</xdr:rowOff>
    </xdr:from>
    <xdr:to>
      <xdr:col>112</xdr:col>
      <xdr:colOff>38100</xdr:colOff>
      <xdr:row>39</xdr:row>
      <xdr:rowOff>12700</xdr:rowOff>
    </xdr:to>
    <xdr:sp macro="" textlink="">
      <xdr:nvSpPr>
        <xdr:cNvPr id="499" name="楕円 498"/>
        <xdr:cNvSpPr/>
      </xdr:nvSpPr>
      <xdr:spPr>
        <a:xfrm>
          <a:off x="2127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120287</xdr:rowOff>
    </xdr:from>
    <xdr:to>
      <xdr:col>116</xdr:col>
      <xdr:colOff>63500</xdr:colOff>
      <xdr:row>38</xdr:row>
      <xdr:rowOff>133350</xdr:rowOff>
    </xdr:to>
    <xdr:cxnSp macro="">
      <xdr:nvCxnSpPr>
        <xdr:cNvPr id="500" name="直線コネクタ 499"/>
        <xdr:cNvCxnSpPr/>
      </xdr:nvCxnSpPr>
      <xdr:spPr>
        <a:xfrm flipV="1">
          <a:off x="21323300" y="663538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89081</xdr:rowOff>
    </xdr:from>
    <xdr:to>
      <xdr:col>107</xdr:col>
      <xdr:colOff>101600</xdr:colOff>
      <xdr:row>39</xdr:row>
      <xdr:rowOff>19231</xdr:rowOff>
    </xdr:to>
    <xdr:sp macro="" textlink="">
      <xdr:nvSpPr>
        <xdr:cNvPr id="501" name="楕円 500"/>
        <xdr:cNvSpPr/>
      </xdr:nvSpPr>
      <xdr:spPr>
        <a:xfrm>
          <a:off x="20383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133350</xdr:rowOff>
    </xdr:from>
    <xdr:to>
      <xdr:col>111</xdr:col>
      <xdr:colOff>177800</xdr:colOff>
      <xdr:row>38</xdr:row>
      <xdr:rowOff>139881</xdr:rowOff>
    </xdr:to>
    <xdr:cxnSp macro="">
      <xdr:nvCxnSpPr>
        <xdr:cNvPr id="502" name="直線コネクタ 501"/>
        <xdr:cNvCxnSpPr/>
      </xdr:nvCxnSpPr>
      <xdr:spPr>
        <a:xfrm flipV="1">
          <a:off x="20434300" y="664845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97246</xdr:rowOff>
    </xdr:from>
    <xdr:to>
      <xdr:col>102</xdr:col>
      <xdr:colOff>165100</xdr:colOff>
      <xdr:row>39</xdr:row>
      <xdr:rowOff>27396</xdr:rowOff>
    </xdr:to>
    <xdr:sp macro="" textlink="">
      <xdr:nvSpPr>
        <xdr:cNvPr id="503" name="楕円 502"/>
        <xdr:cNvSpPr/>
      </xdr:nvSpPr>
      <xdr:spPr>
        <a:xfrm>
          <a:off x="19494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139881</xdr:rowOff>
    </xdr:from>
    <xdr:to>
      <xdr:col>107</xdr:col>
      <xdr:colOff>50800</xdr:colOff>
      <xdr:row>38</xdr:row>
      <xdr:rowOff>148046</xdr:rowOff>
    </xdr:to>
    <xdr:cxnSp macro="">
      <xdr:nvCxnSpPr>
        <xdr:cNvPr id="504" name="直線コネクタ 503"/>
        <xdr:cNvCxnSpPr/>
      </xdr:nvCxnSpPr>
      <xdr:spPr>
        <a:xfrm flipV="1">
          <a:off x="19545300" y="665498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105410</xdr:rowOff>
    </xdr:from>
    <xdr:to>
      <xdr:col>98</xdr:col>
      <xdr:colOff>38100</xdr:colOff>
      <xdr:row>39</xdr:row>
      <xdr:rowOff>35560</xdr:rowOff>
    </xdr:to>
    <xdr:sp macro="" textlink="">
      <xdr:nvSpPr>
        <xdr:cNvPr id="505" name="楕円 504"/>
        <xdr:cNvSpPr/>
      </xdr:nvSpPr>
      <xdr:spPr>
        <a:xfrm>
          <a:off x="18605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148046</xdr:rowOff>
    </xdr:from>
    <xdr:to>
      <xdr:col>102</xdr:col>
      <xdr:colOff>114300</xdr:colOff>
      <xdr:row>38</xdr:row>
      <xdr:rowOff>156210</xdr:rowOff>
    </xdr:to>
    <xdr:cxnSp macro="">
      <xdr:nvCxnSpPr>
        <xdr:cNvPr id="506" name="直線コネクタ 505"/>
        <xdr:cNvCxnSpPr/>
      </xdr:nvCxnSpPr>
      <xdr:spPr>
        <a:xfrm flipV="1">
          <a:off x="18656300" y="666314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507" name="n_1aveValue【認定こども園・幼稚園・保育所】&#10;一人当たり面積"/>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508" name="n_2aveValue【認定こども園・幼稚園・保育所】&#10;一人当たり面積"/>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509" name="n_3aveValue【認定こども園・幼稚園・保育所】&#10;一人当たり面積"/>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510" name="n_4aveValue【認定こども園・幼稚園・保育所】&#10;一人当たり面積"/>
        <xdr:cNvSpPr txBox="1"/>
      </xdr:nvSpPr>
      <xdr:spPr>
        <a:xfrm>
          <a:off x="18421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29227</xdr:rowOff>
    </xdr:from>
    <xdr:ext cx="469744" cy="259045"/>
    <xdr:sp macro="" textlink="">
      <xdr:nvSpPr>
        <xdr:cNvPr id="511" name="n_1mainValue【認定こども園・幼稚園・保育所】&#10;一人当たり面積"/>
        <xdr:cNvSpPr txBox="1"/>
      </xdr:nvSpPr>
      <xdr:spPr>
        <a:xfrm>
          <a:off x="21075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35758</xdr:rowOff>
    </xdr:from>
    <xdr:ext cx="469744" cy="259045"/>
    <xdr:sp macro="" textlink="">
      <xdr:nvSpPr>
        <xdr:cNvPr id="512" name="n_2mainValue【認定こども園・幼稚園・保育所】&#10;一人当たり面積"/>
        <xdr:cNvSpPr txBox="1"/>
      </xdr:nvSpPr>
      <xdr:spPr>
        <a:xfrm>
          <a:off x="20199427" y="637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43923</xdr:rowOff>
    </xdr:from>
    <xdr:ext cx="469744" cy="259045"/>
    <xdr:sp macro="" textlink="">
      <xdr:nvSpPr>
        <xdr:cNvPr id="513" name="n_3mainValue【認定こども園・幼稚園・保育所】&#10;一人当たり面積"/>
        <xdr:cNvSpPr txBox="1"/>
      </xdr:nvSpPr>
      <xdr:spPr>
        <a:xfrm>
          <a:off x="19310427" y="638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52087</xdr:rowOff>
    </xdr:from>
    <xdr:ext cx="469744" cy="259045"/>
    <xdr:sp macro="" textlink="">
      <xdr:nvSpPr>
        <xdr:cNvPr id="514" name="n_4mainValue【認定こども園・幼稚園・保育所】&#10;一人当たり面積"/>
        <xdr:cNvSpPr txBox="1"/>
      </xdr:nvSpPr>
      <xdr:spPr>
        <a:xfrm>
          <a:off x="18421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xdr:nvSpPr>
        <xdr:cNvPr id="555" name="楕円 554"/>
        <xdr:cNvSpPr/>
      </xdr:nvSpPr>
      <xdr:spPr>
        <a:xfrm>
          <a:off x="16268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139082</xdr:rowOff>
    </xdr:from>
    <xdr:ext cx="405111" cy="259045"/>
    <xdr:sp macro="" textlink="">
      <xdr:nvSpPr>
        <xdr:cNvPr id="556" name="【学校施設】&#10;有形固定資産減価償却率該当値テキスト"/>
        <xdr:cNvSpPr txBox="1"/>
      </xdr:nvSpPr>
      <xdr:spPr>
        <a:xfrm>
          <a:off x="16357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130175</xdr:rowOff>
    </xdr:from>
    <xdr:to>
      <xdr:col>81</xdr:col>
      <xdr:colOff>101600</xdr:colOff>
      <xdr:row>61</xdr:row>
      <xdr:rowOff>60325</xdr:rowOff>
    </xdr:to>
    <xdr:sp macro="" textlink="">
      <xdr:nvSpPr>
        <xdr:cNvPr id="557" name="楕円 556"/>
        <xdr:cNvSpPr/>
      </xdr:nvSpPr>
      <xdr:spPr>
        <a:xfrm>
          <a:off x="15430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xdr:rowOff>
    </xdr:from>
    <xdr:to>
      <xdr:col>85</xdr:col>
      <xdr:colOff>127000</xdr:colOff>
      <xdr:row>61</xdr:row>
      <xdr:rowOff>40005</xdr:rowOff>
    </xdr:to>
    <xdr:cxnSp macro="">
      <xdr:nvCxnSpPr>
        <xdr:cNvPr id="558" name="直線コネクタ 557"/>
        <xdr:cNvCxnSpPr/>
      </xdr:nvCxnSpPr>
      <xdr:spPr>
        <a:xfrm>
          <a:off x="15481300" y="104679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90170</xdr:rowOff>
    </xdr:from>
    <xdr:to>
      <xdr:col>76</xdr:col>
      <xdr:colOff>165100</xdr:colOff>
      <xdr:row>61</xdr:row>
      <xdr:rowOff>20320</xdr:rowOff>
    </xdr:to>
    <xdr:sp macro="" textlink="">
      <xdr:nvSpPr>
        <xdr:cNvPr id="559" name="楕円 558"/>
        <xdr:cNvSpPr/>
      </xdr:nvSpPr>
      <xdr:spPr>
        <a:xfrm>
          <a:off x="14541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140970</xdr:rowOff>
    </xdr:from>
    <xdr:to>
      <xdr:col>81</xdr:col>
      <xdr:colOff>50800</xdr:colOff>
      <xdr:row>61</xdr:row>
      <xdr:rowOff>9525</xdr:rowOff>
    </xdr:to>
    <xdr:cxnSp macro="">
      <xdr:nvCxnSpPr>
        <xdr:cNvPr id="560" name="直線コネクタ 559"/>
        <xdr:cNvCxnSpPr/>
      </xdr:nvCxnSpPr>
      <xdr:spPr>
        <a:xfrm>
          <a:off x="14592300" y="104279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61" name="楕円 560"/>
        <xdr:cNvSpPr/>
      </xdr:nvSpPr>
      <xdr:spPr>
        <a:xfrm>
          <a:off x="13652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99060</xdr:rowOff>
    </xdr:from>
    <xdr:to>
      <xdr:col>76</xdr:col>
      <xdr:colOff>114300</xdr:colOff>
      <xdr:row>60</xdr:row>
      <xdr:rowOff>140970</xdr:rowOff>
    </xdr:to>
    <xdr:cxnSp macro="">
      <xdr:nvCxnSpPr>
        <xdr:cNvPr id="562" name="直線コネクタ 561"/>
        <xdr:cNvCxnSpPr/>
      </xdr:nvCxnSpPr>
      <xdr:spPr>
        <a:xfrm>
          <a:off x="13703300" y="10386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xdr:rowOff>
    </xdr:from>
    <xdr:to>
      <xdr:col>67</xdr:col>
      <xdr:colOff>101600</xdr:colOff>
      <xdr:row>60</xdr:row>
      <xdr:rowOff>111760</xdr:rowOff>
    </xdr:to>
    <xdr:sp macro="" textlink="">
      <xdr:nvSpPr>
        <xdr:cNvPr id="563" name="楕円 562"/>
        <xdr:cNvSpPr/>
      </xdr:nvSpPr>
      <xdr:spPr>
        <a:xfrm>
          <a:off x="12763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60960</xdr:rowOff>
    </xdr:from>
    <xdr:to>
      <xdr:col>71</xdr:col>
      <xdr:colOff>177800</xdr:colOff>
      <xdr:row>60</xdr:row>
      <xdr:rowOff>99060</xdr:rowOff>
    </xdr:to>
    <xdr:cxnSp macro="">
      <xdr:nvCxnSpPr>
        <xdr:cNvPr id="564" name="直線コネクタ 563"/>
        <xdr:cNvCxnSpPr/>
      </xdr:nvCxnSpPr>
      <xdr:spPr>
        <a:xfrm>
          <a:off x="12814300" y="10347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5" name="n_1ave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6"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7"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8"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51452</xdr:rowOff>
    </xdr:from>
    <xdr:ext cx="405111" cy="259045"/>
    <xdr:sp macro="" textlink="">
      <xdr:nvSpPr>
        <xdr:cNvPr id="569" name="n_1mainValue【学校施設】&#10;有形固定資産減価償却率"/>
        <xdr:cNvSpPr txBox="1"/>
      </xdr:nvSpPr>
      <xdr:spPr>
        <a:xfrm>
          <a:off x="152660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11447</xdr:rowOff>
    </xdr:from>
    <xdr:ext cx="405111" cy="259045"/>
    <xdr:sp macro="" textlink="">
      <xdr:nvSpPr>
        <xdr:cNvPr id="570" name="n_2mainValue【学校施設】&#10;有形固定資産減価償却率"/>
        <xdr:cNvSpPr txBox="1"/>
      </xdr:nvSpPr>
      <xdr:spPr>
        <a:xfrm>
          <a:off x="14389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571" name="n_3mainValue【学校施設】&#10;有形固定資産減価償却率"/>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102887</xdr:rowOff>
    </xdr:from>
    <xdr:ext cx="405111" cy="259045"/>
    <xdr:sp macro="" textlink="">
      <xdr:nvSpPr>
        <xdr:cNvPr id="572" name="n_4mainValue【学校施設】&#10;有形固定資産減価償却率"/>
        <xdr:cNvSpPr txBox="1"/>
      </xdr:nvSpPr>
      <xdr:spPr>
        <a:xfrm>
          <a:off x="12611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03" name="【学校施設】&#10;一人当たり面積平均値テキスト"/>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171269</xdr:rowOff>
    </xdr:from>
    <xdr:to>
      <xdr:col>116</xdr:col>
      <xdr:colOff>114300</xdr:colOff>
      <xdr:row>61</xdr:row>
      <xdr:rowOff>101419</xdr:rowOff>
    </xdr:to>
    <xdr:sp macro="" textlink="">
      <xdr:nvSpPr>
        <xdr:cNvPr id="614" name="楕円 613"/>
        <xdr:cNvSpPr/>
      </xdr:nvSpPr>
      <xdr:spPr>
        <a:xfrm>
          <a:off x="22110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22696</xdr:rowOff>
    </xdr:from>
    <xdr:ext cx="469744" cy="259045"/>
    <xdr:sp macro="" textlink="">
      <xdr:nvSpPr>
        <xdr:cNvPr id="615" name="【学校施設】&#10;一人当たり面積該当値テキスト"/>
        <xdr:cNvSpPr txBox="1"/>
      </xdr:nvSpPr>
      <xdr:spPr>
        <a:xfrm>
          <a:off x="22199600" y="1030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11249</xdr:rowOff>
    </xdr:from>
    <xdr:to>
      <xdr:col>112</xdr:col>
      <xdr:colOff>38100</xdr:colOff>
      <xdr:row>61</xdr:row>
      <xdr:rowOff>112849</xdr:rowOff>
    </xdr:to>
    <xdr:sp macro="" textlink="">
      <xdr:nvSpPr>
        <xdr:cNvPr id="616" name="楕円 615"/>
        <xdr:cNvSpPr/>
      </xdr:nvSpPr>
      <xdr:spPr>
        <a:xfrm>
          <a:off x="21272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50619</xdr:rowOff>
    </xdr:from>
    <xdr:to>
      <xdr:col>116</xdr:col>
      <xdr:colOff>63500</xdr:colOff>
      <xdr:row>61</xdr:row>
      <xdr:rowOff>62049</xdr:rowOff>
    </xdr:to>
    <xdr:cxnSp macro="">
      <xdr:nvCxnSpPr>
        <xdr:cNvPr id="617" name="直線コネクタ 616"/>
        <xdr:cNvCxnSpPr/>
      </xdr:nvCxnSpPr>
      <xdr:spPr>
        <a:xfrm flipV="1">
          <a:off x="21323300" y="1050906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17453</xdr:rowOff>
    </xdr:from>
    <xdr:to>
      <xdr:col>107</xdr:col>
      <xdr:colOff>101600</xdr:colOff>
      <xdr:row>61</xdr:row>
      <xdr:rowOff>119053</xdr:rowOff>
    </xdr:to>
    <xdr:sp macro="" textlink="">
      <xdr:nvSpPr>
        <xdr:cNvPr id="618" name="楕円 617"/>
        <xdr:cNvSpPr/>
      </xdr:nvSpPr>
      <xdr:spPr>
        <a:xfrm>
          <a:off x="20383500" y="104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62049</xdr:rowOff>
    </xdr:from>
    <xdr:to>
      <xdr:col>111</xdr:col>
      <xdr:colOff>177800</xdr:colOff>
      <xdr:row>61</xdr:row>
      <xdr:rowOff>68253</xdr:rowOff>
    </xdr:to>
    <xdr:cxnSp macro="">
      <xdr:nvCxnSpPr>
        <xdr:cNvPr id="619" name="直線コネクタ 618"/>
        <xdr:cNvCxnSpPr/>
      </xdr:nvCxnSpPr>
      <xdr:spPr>
        <a:xfrm flipV="1">
          <a:off x="20434300" y="10520499"/>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25128</xdr:rowOff>
    </xdr:from>
    <xdr:to>
      <xdr:col>102</xdr:col>
      <xdr:colOff>165100</xdr:colOff>
      <xdr:row>61</xdr:row>
      <xdr:rowOff>126728</xdr:rowOff>
    </xdr:to>
    <xdr:sp macro="" textlink="">
      <xdr:nvSpPr>
        <xdr:cNvPr id="620" name="楕円 619"/>
        <xdr:cNvSpPr/>
      </xdr:nvSpPr>
      <xdr:spPr>
        <a:xfrm>
          <a:off x="19494500" y="104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68253</xdr:rowOff>
    </xdr:from>
    <xdr:to>
      <xdr:col>107</xdr:col>
      <xdr:colOff>50800</xdr:colOff>
      <xdr:row>61</xdr:row>
      <xdr:rowOff>75928</xdr:rowOff>
    </xdr:to>
    <xdr:cxnSp macro="">
      <xdr:nvCxnSpPr>
        <xdr:cNvPr id="621" name="直線コネクタ 620"/>
        <xdr:cNvCxnSpPr/>
      </xdr:nvCxnSpPr>
      <xdr:spPr>
        <a:xfrm flipV="1">
          <a:off x="19545300" y="10526703"/>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27414</xdr:rowOff>
    </xdr:from>
    <xdr:to>
      <xdr:col>98</xdr:col>
      <xdr:colOff>38100</xdr:colOff>
      <xdr:row>61</xdr:row>
      <xdr:rowOff>129014</xdr:rowOff>
    </xdr:to>
    <xdr:sp macro="" textlink="">
      <xdr:nvSpPr>
        <xdr:cNvPr id="622" name="楕円 621"/>
        <xdr:cNvSpPr/>
      </xdr:nvSpPr>
      <xdr:spPr>
        <a:xfrm>
          <a:off x="18605500" y="1048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75928</xdr:rowOff>
    </xdr:from>
    <xdr:to>
      <xdr:col>102</xdr:col>
      <xdr:colOff>114300</xdr:colOff>
      <xdr:row>61</xdr:row>
      <xdr:rowOff>78214</xdr:rowOff>
    </xdr:to>
    <xdr:cxnSp macro="">
      <xdr:nvCxnSpPr>
        <xdr:cNvPr id="623" name="直線コネクタ 622"/>
        <xdr:cNvCxnSpPr/>
      </xdr:nvCxnSpPr>
      <xdr:spPr>
        <a:xfrm flipV="1">
          <a:off x="18656300" y="105343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24" name="n_1aveValue【学校施設】&#10;一人当たり面積"/>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625" name="n_2aveValue【学校施設】&#10;一人当たり面積"/>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626" name="n_3aveValue【学校施設】&#10;一人当たり面積"/>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627" name="n_4aveValue【学校施設】&#10;一人当たり面積"/>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129376</xdr:rowOff>
    </xdr:from>
    <xdr:ext cx="469744" cy="259045"/>
    <xdr:sp macro="" textlink="">
      <xdr:nvSpPr>
        <xdr:cNvPr id="628" name="n_1mainValue【学校施設】&#10;一人当たり面積"/>
        <xdr:cNvSpPr txBox="1"/>
      </xdr:nvSpPr>
      <xdr:spPr>
        <a:xfrm>
          <a:off x="21075727" y="1024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135580</xdr:rowOff>
    </xdr:from>
    <xdr:ext cx="469744" cy="259045"/>
    <xdr:sp macro="" textlink="">
      <xdr:nvSpPr>
        <xdr:cNvPr id="629" name="n_2mainValue【学校施設】&#10;一人当たり面積"/>
        <xdr:cNvSpPr txBox="1"/>
      </xdr:nvSpPr>
      <xdr:spPr>
        <a:xfrm>
          <a:off x="20199427" y="1025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143255</xdr:rowOff>
    </xdr:from>
    <xdr:ext cx="469744" cy="259045"/>
    <xdr:sp macro="" textlink="">
      <xdr:nvSpPr>
        <xdr:cNvPr id="630" name="n_3mainValue【学校施設】&#10;一人当たり面積"/>
        <xdr:cNvSpPr txBox="1"/>
      </xdr:nvSpPr>
      <xdr:spPr>
        <a:xfrm>
          <a:off x="19310427" y="102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145541</xdr:rowOff>
    </xdr:from>
    <xdr:ext cx="469744" cy="259045"/>
    <xdr:sp macro="" textlink="">
      <xdr:nvSpPr>
        <xdr:cNvPr id="631" name="n_4mainValue【学校施設】&#10;一人当たり面積"/>
        <xdr:cNvSpPr txBox="1"/>
      </xdr:nvSpPr>
      <xdr:spPr>
        <a:xfrm>
          <a:off x="18421427" y="102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2" name="直線コネクタ 671"/>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4" name="直線コネクタ 67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5"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6" name="直線コネクタ 675"/>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77" name="【公民館】&#10;有形固定資産減価償却率平均値テキスト"/>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8" name="フローチャート: 判断 677"/>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9" name="フローチャート: 判断 678"/>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0" name="フローチャート: 判断 679"/>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81" name="フローチャート: 判断 680"/>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82" name="フローチャート: 判断 681"/>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50164</xdr:rowOff>
    </xdr:from>
    <xdr:to>
      <xdr:col>85</xdr:col>
      <xdr:colOff>177800</xdr:colOff>
      <xdr:row>108</xdr:row>
      <xdr:rowOff>151764</xdr:rowOff>
    </xdr:to>
    <xdr:sp macro="" textlink="">
      <xdr:nvSpPr>
        <xdr:cNvPr id="688" name="楕円 687"/>
        <xdr:cNvSpPr/>
      </xdr:nvSpPr>
      <xdr:spPr>
        <a:xfrm>
          <a:off x="16268700" y="18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136541</xdr:rowOff>
    </xdr:from>
    <xdr:ext cx="405111" cy="259045"/>
    <xdr:sp macro="" textlink="">
      <xdr:nvSpPr>
        <xdr:cNvPr id="689" name="【公民館】&#10;有形固定資産減価償却率該当値テキスト"/>
        <xdr:cNvSpPr txBox="1"/>
      </xdr:nvSpPr>
      <xdr:spPr>
        <a:xfrm>
          <a:off x="16357600" y="184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31114</xdr:rowOff>
    </xdr:from>
    <xdr:to>
      <xdr:col>81</xdr:col>
      <xdr:colOff>101600</xdr:colOff>
      <xdr:row>108</xdr:row>
      <xdr:rowOff>132714</xdr:rowOff>
    </xdr:to>
    <xdr:sp macro="" textlink="">
      <xdr:nvSpPr>
        <xdr:cNvPr id="690" name="楕円 689"/>
        <xdr:cNvSpPr/>
      </xdr:nvSpPr>
      <xdr:spPr>
        <a:xfrm>
          <a:off x="154305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81914</xdr:rowOff>
    </xdr:from>
    <xdr:to>
      <xdr:col>85</xdr:col>
      <xdr:colOff>127000</xdr:colOff>
      <xdr:row>108</xdr:row>
      <xdr:rowOff>100964</xdr:rowOff>
    </xdr:to>
    <xdr:cxnSp macro="">
      <xdr:nvCxnSpPr>
        <xdr:cNvPr id="691" name="直線コネクタ 690"/>
        <xdr:cNvCxnSpPr/>
      </xdr:nvCxnSpPr>
      <xdr:spPr>
        <a:xfrm>
          <a:off x="15481300" y="1859851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2539</xdr:rowOff>
    </xdr:from>
    <xdr:to>
      <xdr:col>76</xdr:col>
      <xdr:colOff>165100</xdr:colOff>
      <xdr:row>108</xdr:row>
      <xdr:rowOff>104139</xdr:rowOff>
    </xdr:to>
    <xdr:sp macro="" textlink="">
      <xdr:nvSpPr>
        <xdr:cNvPr id="692" name="楕円 691"/>
        <xdr:cNvSpPr/>
      </xdr:nvSpPr>
      <xdr:spPr>
        <a:xfrm>
          <a:off x="14541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53339</xdr:rowOff>
    </xdr:from>
    <xdr:to>
      <xdr:col>81</xdr:col>
      <xdr:colOff>50800</xdr:colOff>
      <xdr:row>108</xdr:row>
      <xdr:rowOff>81914</xdr:rowOff>
    </xdr:to>
    <xdr:cxnSp macro="">
      <xdr:nvCxnSpPr>
        <xdr:cNvPr id="693" name="直線コネクタ 692"/>
        <xdr:cNvCxnSpPr/>
      </xdr:nvCxnSpPr>
      <xdr:spPr>
        <a:xfrm>
          <a:off x="14592300" y="185699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143511</xdr:rowOff>
    </xdr:from>
    <xdr:to>
      <xdr:col>72</xdr:col>
      <xdr:colOff>38100</xdr:colOff>
      <xdr:row>108</xdr:row>
      <xdr:rowOff>73661</xdr:rowOff>
    </xdr:to>
    <xdr:sp macro="" textlink="">
      <xdr:nvSpPr>
        <xdr:cNvPr id="694" name="楕円 693"/>
        <xdr:cNvSpPr/>
      </xdr:nvSpPr>
      <xdr:spPr>
        <a:xfrm>
          <a:off x="13652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22861</xdr:rowOff>
    </xdr:from>
    <xdr:to>
      <xdr:col>76</xdr:col>
      <xdr:colOff>114300</xdr:colOff>
      <xdr:row>108</xdr:row>
      <xdr:rowOff>53339</xdr:rowOff>
    </xdr:to>
    <xdr:cxnSp macro="">
      <xdr:nvCxnSpPr>
        <xdr:cNvPr id="695" name="直線コネクタ 694"/>
        <xdr:cNvCxnSpPr/>
      </xdr:nvCxnSpPr>
      <xdr:spPr>
        <a:xfrm>
          <a:off x="13703300" y="185394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101600</xdr:rowOff>
    </xdr:from>
    <xdr:to>
      <xdr:col>67</xdr:col>
      <xdr:colOff>101600</xdr:colOff>
      <xdr:row>108</xdr:row>
      <xdr:rowOff>31750</xdr:rowOff>
    </xdr:to>
    <xdr:sp macro="" textlink="">
      <xdr:nvSpPr>
        <xdr:cNvPr id="696" name="楕円 695"/>
        <xdr:cNvSpPr/>
      </xdr:nvSpPr>
      <xdr:spPr>
        <a:xfrm>
          <a:off x="12763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152400</xdr:rowOff>
    </xdr:from>
    <xdr:to>
      <xdr:col>71</xdr:col>
      <xdr:colOff>177800</xdr:colOff>
      <xdr:row>108</xdr:row>
      <xdr:rowOff>22861</xdr:rowOff>
    </xdr:to>
    <xdr:cxnSp macro="">
      <xdr:nvCxnSpPr>
        <xdr:cNvPr id="697" name="直線コネクタ 696"/>
        <xdr:cNvCxnSpPr/>
      </xdr:nvCxnSpPr>
      <xdr:spPr>
        <a:xfrm>
          <a:off x="12814300" y="184975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8" name="n_1aveValue【公民館】&#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9"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00"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01" name="n_4aveValue【公民館】&#10;有形固定資産減価償却率"/>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123841</xdr:rowOff>
    </xdr:from>
    <xdr:ext cx="405111" cy="259045"/>
    <xdr:sp macro="" textlink="">
      <xdr:nvSpPr>
        <xdr:cNvPr id="702" name="n_1mainValue【公民館】&#10;有形固定資産減価償却率"/>
        <xdr:cNvSpPr txBox="1"/>
      </xdr:nvSpPr>
      <xdr:spPr>
        <a:xfrm>
          <a:off x="15266044" y="186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95266</xdr:rowOff>
    </xdr:from>
    <xdr:ext cx="405111" cy="259045"/>
    <xdr:sp macro="" textlink="">
      <xdr:nvSpPr>
        <xdr:cNvPr id="703" name="n_2mainValue【公民館】&#10;有形固定資産減価償却率"/>
        <xdr:cNvSpPr txBox="1"/>
      </xdr:nvSpPr>
      <xdr:spPr>
        <a:xfrm>
          <a:off x="14389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64788</xdr:rowOff>
    </xdr:from>
    <xdr:ext cx="405111" cy="259045"/>
    <xdr:sp macro="" textlink="">
      <xdr:nvSpPr>
        <xdr:cNvPr id="704" name="n_3mainValue【公民館】&#10;有形固定資産減価償却率"/>
        <xdr:cNvSpPr txBox="1"/>
      </xdr:nvSpPr>
      <xdr:spPr>
        <a:xfrm>
          <a:off x="13500744"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22877</xdr:rowOff>
    </xdr:from>
    <xdr:ext cx="405111" cy="259045"/>
    <xdr:sp macro="" textlink="">
      <xdr:nvSpPr>
        <xdr:cNvPr id="705" name="n_4mainValue【公民館】&#10;有形固定資産減価償却率"/>
        <xdr:cNvSpPr txBox="1"/>
      </xdr:nvSpPr>
      <xdr:spPr>
        <a:xfrm>
          <a:off x="12611744"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9" name="直線コネクタ 728"/>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0"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1" name="直線コネクタ 730"/>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2"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3" name="直線コネクタ 732"/>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734" name="【公民館】&#10;一人当たり面積平均値テキスト"/>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5" name="フローチャート: 判断 734"/>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6" name="フローチャート: 判断 735"/>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7" name="フローチャート: 判断 736"/>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8" name="フローチャート: 判断 737"/>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9" name="フローチャート: 判断 738"/>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39115</xdr:rowOff>
    </xdr:from>
    <xdr:to>
      <xdr:col>116</xdr:col>
      <xdr:colOff>114300</xdr:colOff>
      <xdr:row>107</xdr:row>
      <xdr:rowOff>140715</xdr:rowOff>
    </xdr:to>
    <xdr:sp macro="" textlink="">
      <xdr:nvSpPr>
        <xdr:cNvPr id="745" name="楕円 744"/>
        <xdr:cNvSpPr/>
      </xdr:nvSpPr>
      <xdr:spPr>
        <a:xfrm>
          <a:off x="221107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61992</xdr:rowOff>
    </xdr:from>
    <xdr:ext cx="469744" cy="259045"/>
    <xdr:sp macro="" textlink="">
      <xdr:nvSpPr>
        <xdr:cNvPr id="746" name="【公民館】&#10;一人当たり面積該当値テキスト"/>
        <xdr:cNvSpPr txBox="1"/>
      </xdr:nvSpPr>
      <xdr:spPr>
        <a:xfrm>
          <a:off x="22199600" y="182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43687</xdr:rowOff>
    </xdr:from>
    <xdr:to>
      <xdr:col>112</xdr:col>
      <xdr:colOff>38100</xdr:colOff>
      <xdr:row>107</xdr:row>
      <xdr:rowOff>145287</xdr:rowOff>
    </xdr:to>
    <xdr:sp macro="" textlink="">
      <xdr:nvSpPr>
        <xdr:cNvPr id="747" name="楕円 746"/>
        <xdr:cNvSpPr/>
      </xdr:nvSpPr>
      <xdr:spPr>
        <a:xfrm>
          <a:off x="21272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89915</xdr:rowOff>
    </xdr:from>
    <xdr:to>
      <xdr:col>116</xdr:col>
      <xdr:colOff>63500</xdr:colOff>
      <xdr:row>107</xdr:row>
      <xdr:rowOff>94487</xdr:rowOff>
    </xdr:to>
    <xdr:cxnSp macro="">
      <xdr:nvCxnSpPr>
        <xdr:cNvPr id="748" name="直線コネクタ 747"/>
        <xdr:cNvCxnSpPr/>
      </xdr:nvCxnSpPr>
      <xdr:spPr>
        <a:xfrm flipV="1">
          <a:off x="21323300" y="1843506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45974</xdr:rowOff>
    </xdr:from>
    <xdr:to>
      <xdr:col>107</xdr:col>
      <xdr:colOff>101600</xdr:colOff>
      <xdr:row>107</xdr:row>
      <xdr:rowOff>147574</xdr:rowOff>
    </xdr:to>
    <xdr:sp macro="" textlink="">
      <xdr:nvSpPr>
        <xdr:cNvPr id="749" name="楕円 748"/>
        <xdr:cNvSpPr/>
      </xdr:nvSpPr>
      <xdr:spPr>
        <a:xfrm>
          <a:off x="20383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94487</xdr:rowOff>
    </xdr:from>
    <xdr:to>
      <xdr:col>111</xdr:col>
      <xdr:colOff>177800</xdr:colOff>
      <xdr:row>107</xdr:row>
      <xdr:rowOff>96774</xdr:rowOff>
    </xdr:to>
    <xdr:cxnSp macro="">
      <xdr:nvCxnSpPr>
        <xdr:cNvPr id="750" name="直線コネクタ 749"/>
        <xdr:cNvCxnSpPr/>
      </xdr:nvCxnSpPr>
      <xdr:spPr>
        <a:xfrm flipV="1">
          <a:off x="20434300" y="184396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49022</xdr:rowOff>
    </xdr:from>
    <xdr:to>
      <xdr:col>102</xdr:col>
      <xdr:colOff>165100</xdr:colOff>
      <xdr:row>107</xdr:row>
      <xdr:rowOff>150622</xdr:rowOff>
    </xdr:to>
    <xdr:sp macro="" textlink="">
      <xdr:nvSpPr>
        <xdr:cNvPr id="751" name="楕円 750"/>
        <xdr:cNvSpPr/>
      </xdr:nvSpPr>
      <xdr:spPr>
        <a:xfrm>
          <a:off x="19494500" y="183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96774</xdr:rowOff>
    </xdr:from>
    <xdr:to>
      <xdr:col>107</xdr:col>
      <xdr:colOff>50800</xdr:colOff>
      <xdr:row>107</xdr:row>
      <xdr:rowOff>99822</xdr:rowOff>
    </xdr:to>
    <xdr:cxnSp macro="">
      <xdr:nvCxnSpPr>
        <xdr:cNvPr id="752" name="直線コネクタ 751"/>
        <xdr:cNvCxnSpPr/>
      </xdr:nvCxnSpPr>
      <xdr:spPr>
        <a:xfrm flipV="1">
          <a:off x="19545300" y="1844192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74930</xdr:rowOff>
    </xdr:from>
    <xdr:to>
      <xdr:col>98</xdr:col>
      <xdr:colOff>38100</xdr:colOff>
      <xdr:row>108</xdr:row>
      <xdr:rowOff>5080</xdr:rowOff>
    </xdr:to>
    <xdr:sp macro="" textlink="">
      <xdr:nvSpPr>
        <xdr:cNvPr id="753" name="楕円 752"/>
        <xdr:cNvSpPr/>
      </xdr:nvSpPr>
      <xdr:spPr>
        <a:xfrm>
          <a:off x="18605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99822</xdr:rowOff>
    </xdr:from>
    <xdr:to>
      <xdr:col>102</xdr:col>
      <xdr:colOff>114300</xdr:colOff>
      <xdr:row>107</xdr:row>
      <xdr:rowOff>125730</xdr:rowOff>
    </xdr:to>
    <xdr:cxnSp macro="">
      <xdr:nvCxnSpPr>
        <xdr:cNvPr id="754" name="直線コネクタ 753"/>
        <xdr:cNvCxnSpPr/>
      </xdr:nvCxnSpPr>
      <xdr:spPr>
        <a:xfrm flipV="1">
          <a:off x="18656300" y="1844497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755" name="n_1aveValue【公民館】&#10;一人当たり面積"/>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756" name="n_2aveValue【公民館】&#10;一人当たり面積"/>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757" name="n_3aveValue【公民館】&#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25544</xdr:rowOff>
    </xdr:from>
    <xdr:ext cx="469744" cy="259045"/>
    <xdr:sp macro="" textlink="">
      <xdr:nvSpPr>
        <xdr:cNvPr id="758" name="n_4aveValue【公民館】&#10;一人当たり面積"/>
        <xdr:cNvSpPr txBox="1"/>
      </xdr:nvSpPr>
      <xdr:spPr>
        <a:xfrm>
          <a:off x="184214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161814</xdr:rowOff>
    </xdr:from>
    <xdr:ext cx="469744" cy="259045"/>
    <xdr:sp macro="" textlink="">
      <xdr:nvSpPr>
        <xdr:cNvPr id="759" name="n_1mainValue【公民館】&#10;一人当たり面積"/>
        <xdr:cNvSpPr txBox="1"/>
      </xdr:nvSpPr>
      <xdr:spPr>
        <a:xfrm>
          <a:off x="21075727" y="181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164101</xdr:rowOff>
    </xdr:from>
    <xdr:ext cx="469744" cy="259045"/>
    <xdr:sp macro="" textlink="">
      <xdr:nvSpPr>
        <xdr:cNvPr id="760" name="n_2mainValue【公民館】&#10;一人当たり面積"/>
        <xdr:cNvSpPr txBox="1"/>
      </xdr:nvSpPr>
      <xdr:spPr>
        <a:xfrm>
          <a:off x="20199427" y="181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167149</xdr:rowOff>
    </xdr:from>
    <xdr:ext cx="469744" cy="259045"/>
    <xdr:sp macro="" textlink="">
      <xdr:nvSpPr>
        <xdr:cNvPr id="761" name="n_3mainValue【公民館】&#10;一人当たり面積"/>
        <xdr:cNvSpPr txBox="1"/>
      </xdr:nvSpPr>
      <xdr:spPr>
        <a:xfrm>
          <a:off x="19310427" y="181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21607</xdr:rowOff>
    </xdr:from>
    <xdr:ext cx="469744" cy="259045"/>
    <xdr:sp macro="" textlink="">
      <xdr:nvSpPr>
        <xdr:cNvPr id="762" name="n_4mainValue【公民館】&#10;一人当たり面積"/>
        <xdr:cNvSpPr txBox="1"/>
      </xdr:nvSpPr>
      <xdr:spPr>
        <a:xfrm>
          <a:off x="18421427" y="181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道路・橋梁については長寿命化計画などにより計画的に国庫補助金を活用しながら維持補修を行っていることから類似団体よりも良好になっているものと思料する。公営住宅については老朽化した住宅の一部を新たに建替えしたことにより大幅な減少となっており、今後も建替え計画があることから、さらに減少するものと思われる。一方で小・中学校やこども園、公民館では類似団体と比較し施設の老朽化が進んでいる。学校については長寿命化計画の個別計画を策定したことから、修繕や更新を計画的に行っており、今後の減少が見込まれるほか、こども園・公民館についても個別施設計画をに基づき計画的に長寿命化や適正化に取り組んでいく予定で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8,430
8,305
270.77
6,133,186
5,839,388
271,413
3,817,980
2,554,912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130447</xdr:rowOff>
    </xdr:from>
    <xdr:to>
      <xdr:col>24</xdr:col>
      <xdr:colOff>114300</xdr:colOff>
      <xdr:row>64</xdr:row>
      <xdr:rowOff>60597</xdr:rowOff>
    </xdr:to>
    <xdr:sp macro="" textlink="">
      <xdr:nvSpPr>
        <xdr:cNvPr id="90" name="楕円 89"/>
        <xdr:cNvSpPr/>
      </xdr:nvSpPr>
      <xdr:spPr>
        <a:xfrm>
          <a:off x="45847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45374</xdr:rowOff>
    </xdr:from>
    <xdr:ext cx="405111" cy="259045"/>
    <xdr:sp macro="" textlink="">
      <xdr:nvSpPr>
        <xdr:cNvPr id="91" name="【体育館・プール】&#10;有形固定資産減価償却率該当値テキスト"/>
        <xdr:cNvSpPr txBox="1"/>
      </xdr:nvSpPr>
      <xdr:spPr>
        <a:xfrm>
          <a:off x="4673600" y="10846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9797</xdr:rowOff>
    </xdr:from>
    <xdr:to>
      <xdr:col>24</xdr:col>
      <xdr:colOff>63500</xdr:colOff>
      <xdr:row>64</xdr:row>
      <xdr:rowOff>130628</xdr:rowOff>
    </xdr:to>
    <xdr:cxnSp macro="">
      <xdr:nvCxnSpPr>
        <xdr:cNvPr id="93" name="直線コネクタ 92"/>
        <xdr:cNvCxnSpPr/>
      </xdr:nvCxnSpPr>
      <xdr:spPr>
        <a:xfrm flipV="1">
          <a:off x="3797300" y="10982597"/>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7" name="直線コネクタ 96"/>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9" name="直線コネクタ 98"/>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00" name="n_1aveValue【体育館・プール】&#10;有形固定資産減価償却率"/>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5" name="n_2mainValue【体育館・プール】&#10;有形固定資産減価償却率"/>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6" name="n_3mainValue【体育館・プール】&#10;有形固定資産減価償却率"/>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28122</xdr:rowOff>
    </xdr:from>
    <xdr:to>
      <xdr:col>55</xdr:col>
      <xdr:colOff>50800</xdr:colOff>
      <xdr:row>63</xdr:row>
      <xdr:rowOff>129722</xdr:rowOff>
    </xdr:to>
    <xdr:sp macro="" textlink="">
      <xdr:nvSpPr>
        <xdr:cNvPr id="149" name="楕円 148"/>
        <xdr:cNvSpPr/>
      </xdr:nvSpPr>
      <xdr:spPr>
        <a:xfrm>
          <a:off x="10426700" y="1082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114499</xdr:rowOff>
    </xdr:from>
    <xdr:ext cx="469744" cy="259045"/>
    <xdr:sp macro="" textlink="">
      <xdr:nvSpPr>
        <xdr:cNvPr id="150" name="【体育館・プール】&#10;一人当たり面積該当値テキスト"/>
        <xdr:cNvSpPr txBox="1"/>
      </xdr:nvSpPr>
      <xdr:spPr>
        <a:xfrm>
          <a:off x="10515600" y="1074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32476</xdr:rowOff>
    </xdr:from>
    <xdr:to>
      <xdr:col>50</xdr:col>
      <xdr:colOff>165100</xdr:colOff>
      <xdr:row>63</xdr:row>
      <xdr:rowOff>134076</xdr:rowOff>
    </xdr:to>
    <xdr:sp macro="" textlink="">
      <xdr:nvSpPr>
        <xdr:cNvPr id="151" name="楕円 150"/>
        <xdr:cNvSpPr/>
      </xdr:nvSpPr>
      <xdr:spPr>
        <a:xfrm>
          <a:off x="9588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78922</xdr:rowOff>
    </xdr:from>
    <xdr:to>
      <xdr:col>55</xdr:col>
      <xdr:colOff>0</xdr:colOff>
      <xdr:row>63</xdr:row>
      <xdr:rowOff>83276</xdr:rowOff>
    </xdr:to>
    <xdr:cxnSp macro="">
      <xdr:nvCxnSpPr>
        <xdr:cNvPr id="152" name="直線コネクタ 151"/>
        <xdr:cNvCxnSpPr/>
      </xdr:nvCxnSpPr>
      <xdr:spPr>
        <a:xfrm flipV="1">
          <a:off x="9639300" y="10880272"/>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34653</xdr:rowOff>
    </xdr:from>
    <xdr:to>
      <xdr:col>46</xdr:col>
      <xdr:colOff>38100</xdr:colOff>
      <xdr:row>63</xdr:row>
      <xdr:rowOff>136253</xdr:rowOff>
    </xdr:to>
    <xdr:sp macro="" textlink="">
      <xdr:nvSpPr>
        <xdr:cNvPr id="153" name="楕円 152"/>
        <xdr:cNvSpPr/>
      </xdr:nvSpPr>
      <xdr:spPr>
        <a:xfrm>
          <a:off x="8699500" y="108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83276</xdr:rowOff>
    </xdr:from>
    <xdr:to>
      <xdr:col>50</xdr:col>
      <xdr:colOff>114300</xdr:colOff>
      <xdr:row>63</xdr:row>
      <xdr:rowOff>85453</xdr:rowOff>
    </xdr:to>
    <xdr:cxnSp macro="">
      <xdr:nvCxnSpPr>
        <xdr:cNvPr id="154" name="直線コネクタ 153"/>
        <xdr:cNvCxnSpPr/>
      </xdr:nvCxnSpPr>
      <xdr:spPr>
        <a:xfrm flipV="1">
          <a:off x="8750300" y="1088462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37919</xdr:rowOff>
    </xdr:from>
    <xdr:to>
      <xdr:col>41</xdr:col>
      <xdr:colOff>101600</xdr:colOff>
      <xdr:row>63</xdr:row>
      <xdr:rowOff>139519</xdr:rowOff>
    </xdr:to>
    <xdr:sp macro="" textlink="">
      <xdr:nvSpPr>
        <xdr:cNvPr id="155" name="楕円 154"/>
        <xdr:cNvSpPr/>
      </xdr:nvSpPr>
      <xdr:spPr>
        <a:xfrm>
          <a:off x="7810500" y="108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85453</xdr:rowOff>
    </xdr:from>
    <xdr:to>
      <xdr:col>45</xdr:col>
      <xdr:colOff>177800</xdr:colOff>
      <xdr:row>63</xdr:row>
      <xdr:rowOff>88719</xdr:rowOff>
    </xdr:to>
    <xdr:cxnSp macro="">
      <xdr:nvCxnSpPr>
        <xdr:cNvPr id="156" name="直線コネクタ 155"/>
        <xdr:cNvCxnSpPr/>
      </xdr:nvCxnSpPr>
      <xdr:spPr>
        <a:xfrm flipV="1">
          <a:off x="7861300" y="108868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40096</xdr:rowOff>
    </xdr:from>
    <xdr:to>
      <xdr:col>36</xdr:col>
      <xdr:colOff>165100</xdr:colOff>
      <xdr:row>63</xdr:row>
      <xdr:rowOff>141696</xdr:rowOff>
    </xdr:to>
    <xdr:sp macro="" textlink="">
      <xdr:nvSpPr>
        <xdr:cNvPr id="157" name="楕円 156"/>
        <xdr:cNvSpPr/>
      </xdr:nvSpPr>
      <xdr:spPr>
        <a:xfrm>
          <a:off x="6921500" y="108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88719</xdr:rowOff>
    </xdr:from>
    <xdr:to>
      <xdr:col>41</xdr:col>
      <xdr:colOff>50800</xdr:colOff>
      <xdr:row>63</xdr:row>
      <xdr:rowOff>90896</xdr:rowOff>
    </xdr:to>
    <xdr:cxnSp macro="">
      <xdr:nvCxnSpPr>
        <xdr:cNvPr id="158" name="直線コネクタ 157"/>
        <xdr:cNvCxnSpPr/>
      </xdr:nvCxnSpPr>
      <xdr:spPr>
        <a:xfrm flipV="1">
          <a:off x="6972300" y="1089006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60" name="n_2aveValue【体育館・プール】&#10;一人当たり面積"/>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61" name="n_3aveValue【体育館・プール】&#10;一人当たり面積"/>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62" name="n_4aveValue【体育館・プール】&#10;一人当たり面積"/>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125203</xdr:rowOff>
    </xdr:from>
    <xdr:ext cx="469744" cy="259045"/>
    <xdr:sp macro="" textlink="">
      <xdr:nvSpPr>
        <xdr:cNvPr id="163" name="n_1mainValue【体育館・プール】&#10;一人当たり面積"/>
        <xdr:cNvSpPr txBox="1"/>
      </xdr:nvSpPr>
      <xdr:spPr>
        <a:xfrm>
          <a:off x="93917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127380</xdr:rowOff>
    </xdr:from>
    <xdr:ext cx="469744" cy="259045"/>
    <xdr:sp macro="" textlink="">
      <xdr:nvSpPr>
        <xdr:cNvPr id="164" name="n_2mainValue【体育館・プール】&#10;一人当たり面積"/>
        <xdr:cNvSpPr txBox="1"/>
      </xdr:nvSpPr>
      <xdr:spPr>
        <a:xfrm>
          <a:off x="8515427" y="1092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130646</xdr:rowOff>
    </xdr:from>
    <xdr:ext cx="469744" cy="259045"/>
    <xdr:sp macro="" textlink="">
      <xdr:nvSpPr>
        <xdr:cNvPr id="165" name="n_3mainValue【体育館・プール】&#10;一人当たり面積"/>
        <xdr:cNvSpPr txBox="1"/>
      </xdr:nvSpPr>
      <xdr:spPr>
        <a:xfrm>
          <a:off x="7626427" y="1093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132823</xdr:rowOff>
    </xdr:from>
    <xdr:ext cx="469744" cy="259045"/>
    <xdr:sp macro="" textlink="">
      <xdr:nvSpPr>
        <xdr:cNvPr id="166" name="n_4mainValue【体育館・プール】&#10;一人当たり面積"/>
        <xdr:cNvSpPr txBox="1"/>
      </xdr:nvSpPr>
      <xdr:spPr>
        <a:xfrm>
          <a:off x="6737427" y="1093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7" name="テキスト ボックス 2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8" name="直線コネクタ 2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9" name="テキスト ボックス 2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10" name="直線コネクタ 2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11" name="テキスト ボックス 2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2" name="直線コネクタ 2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3" name="テキスト ボックス 2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4" name="直線コネクタ 2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5" name="テキスト ボックス 2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6" name="直線コネクタ 2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7" name="テキスト ボックス 2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8" name="直線コネクタ 2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9" name="テキスト ボックス 2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0" name="直線コネクタ 2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21" name="テキスト ボックス 2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223" name="直線コネクタ 222"/>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2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5" name="直線コネクタ 2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226" name="【一般廃棄物処理施設】&#10;有形固定資産減価償却率最大値テキスト"/>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227" name="直線コネクタ 226"/>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228" name="【一般廃棄物処理施設】&#10;有形固定資産減価償却率平均値テキスト"/>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229" name="フローチャート: 判断 228"/>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230" name="フローチャート: 判断 229"/>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231" name="フローチャート: 判断 230"/>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232" name="フローチャート: 判断 231"/>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233" name="フローチャート: 判断 232"/>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4" name="テキスト ボックス 2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5" name="テキスト ボックス 2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6" name="テキスト ボックス 2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7" name="テキスト ボックス 2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8" name="テキスト ボックス 2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239" name="楕円 238"/>
        <xdr:cNvSpPr/>
      </xdr:nvSpPr>
      <xdr:spPr>
        <a:xfrm>
          <a:off x="16268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240" name="【一般廃棄物処理施設】&#10;有形固定資産減価償却率該当値テキスト"/>
        <xdr:cNvSpPr txBox="1"/>
      </xdr:nvSpPr>
      <xdr:spPr>
        <a:xfrm>
          <a:off x="16357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154940</xdr:rowOff>
    </xdr:from>
    <xdr:to>
      <xdr:col>81</xdr:col>
      <xdr:colOff>101600</xdr:colOff>
      <xdr:row>36</xdr:row>
      <xdr:rowOff>85090</xdr:rowOff>
    </xdr:to>
    <xdr:sp macro="" textlink="">
      <xdr:nvSpPr>
        <xdr:cNvPr id="241" name="楕円 240"/>
        <xdr:cNvSpPr/>
      </xdr:nvSpPr>
      <xdr:spPr>
        <a:xfrm>
          <a:off x="15430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34290</xdr:rowOff>
    </xdr:from>
    <xdr:to>
      <xdr:col>85</xdr:col>
      <xdr:colOff>127000</xdr:colOff>
      <xdr:row>36</xdr:row>
      <xdr:rowOff>116205</xdr:rowOff>
    </xdr:to>
    <xdr:cxnSp macro="">
      <xdr:nvCxnSpPr>
        <xdr:cNvPr id="242" name="直線コネクタ 241"/>
        <xdr:cNvCxnSpPr/>
      </xdr:nvCxnSpPr>
      <xdr:spPr>
        <a:xfrm>
          <a:off x="15481300" y="620649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73025</xdr:rowOff>
    </xdr:from>
    <xdr:to>
      <xdr:col>76</xdr:col>
      <xdr:colOff>165100</xdr:colOff>
      <xdr:row>36</xdr:row>
      <xdr:rowOff>3175</xdr:rowOff>
    </xdr:to>
    <xdr:sp macro="" textlink="">
      <xdr:nvSpPr>
        <xdr:cNvPr id="243" name="楕円 242"/>
        <xdr:cNvSpPr/>
      </xdr:nvSpPr>
      <xdr:spPr>
        <a:xfrm>
          <a:off x="14541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123825</xdr:rowOff>
    </xdr:from>
    <xdr:to>
      <xdr:col>81</xdr:col>
      <xdr:colOff>50800</xdr:colOff>
      <xdr:row>36</xdr:row>
      <xdr:rowOff>34290</xdr:rowOff>
    </xdr:to>
    <xdr:cxnSp macro="">
      <xdr:nvCxnSpPr>
        <xdr:cNvPr id="244" name="直線コネクタ 243"/>
        <xdr:cNvCxnSpPr/>
      </xdr:nvCxnSpPr>
      <xdr:spPr>
        <a:xfrm>
          <a:off x="14592300" y="61245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245" name="楕円 244"/>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35</xdr:row>
      <xdr:rowOff>123825</xdr:rowOff>
    </xdr:to>
    <xdr:cxnSp macro="">
      <xdr:nvCxnSpPr>
        <xdr:cNvPr id="246" name="直線コネクタ 245"/>
        <xdr:cNvCxnSpPr/>
      </xdr:nvCxnSpPr>
      <xdr:spPr>
        <a:xfrm>
          <a:off x="13703300" y="604266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61595</xdr:rowOff>
    </xdr:from>
    <xdr:to>
      <xdr:col>67</xdr:col>
      <xdr:colOff>101600</xdr:colOff>
      <xdr:row>34</xdr:row>
      <xdr:rowOff>163195</xdr:rowOff>
    </xdr:to>
    <xdr:sp macro="" textlink="">
      <xdr:nvSpPr>
        <xdr:cNvPr id="247" name="楕円 246"/>
        <xdr:cNvSpPr/>
      </xdr:nvSpPr>
      <xdr:spPr>
        <a:xfrm>
          <a:off x="12763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112395</xdr:rowOff>
    </xdr:from>
    <xdr:to>
      <xdr:col>71</xdr:col>
      <xdr:colOff>177800</xdr:colOff>
      <xdr:row>35</xdr:row>
      <xdr:rowOff>41910</xdr:rowOff>
    </xdr:to>
    <xdr:cxnSp macro="">
      <xdr:nvCxnSpPr>
        <xdr:cNvPr id="248" name="直線コネクタ 247"/>
        <xdr:cNvCxnSpPr/>
      </xdr:nvCxnSpPr>
      <xdr:spPr>
        <a:xfrm>
          <a:off x="12814300" y="594169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249" name="n_1aveValue【一般廃棄物処理施設】&#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250" name="n_2aveValue【一般廃棄物処理施設】&#10;有形固定資産減価償却率"/>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251" name="n_3aveValue【一般廃棄物処理施設】&#10;有形固定資産減価償却率"/>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53357</xdr:rowOff>
    </xdr:from>
    <xdr:ext cx="405111" cy="259045"/>
    <xdr:sp macro="" textlink="">
      <xdr:nvSpPr>
        <xdr:cNvPr id="252" name="n_4aveValue【一般廃棄物処理施設】&#10;有形固定資産減価償却率"/>
        <xdr:cNvSpPr txBox="1"/>
      </xdr:nvSpPr>
      <xdr:spPr>
        <a:xfrm>
          <a:off x="12611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101617</xdr:rowOff>
    </xdr:from>
    <xdr:ext cx="405111" cy="259045"/>
    <xdr:sp macro="" textlink="">
      <xdr:nvSpPr>
        <xdr:cNvPr id="253" name="n_1mainValue【一般廃棄物処理施設】&#10;有形固定資産減価償却率"/>
        <xdr:cNvSpPr txBox="1"/>
      </xdr:nvSpPr>
      <xdr:spPr>
        <a:xfrm>
          <a:off x="152660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19702</xdr:rowOff>
    </xdr:from>
    <xdr:ext cx="405111" cy="259045"/>
    <xdr:sp macro="" textlink="">
      <xdr:nvSpPr>
        <xdr:cNvPr id="254" name="n_2mainValue【一般廃棄物処理施設】&#10;有形固定資産減価償却率"/>
        <xdr:cNvSpPr txBox="1"/>
      </xdr:nvSpPr>
      <xdr:spPr>
        <a:xfrm>
          <a:off x="14389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255" name="n_3mainValue【一般廃棄物処理施設】&#10;有形固定資産減価償却率"/>
        <xdr:cNvSpPr txBox="1"/>
      </xdr:nvSpPr>
      <xdr:spPr>
        <a:xfrm>
          <a:off x="13500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8272</xdr:rowOff>
    </xdr:from>
    <xdr:ext cx="405111" cy="259045"/>
    <xdr:sp macro="" textlink="">
      <xdr:nvSpPr>
        <xdr:cNvPr id="256" name="n_4mainValue【一般廃棄物処理施設】&#10;有形固定資産減価償却率"/>
        <xdr:cNvSpPr txBox="1"/>
      </xdr:nvSpPr>
      <xdr:spPr>
        <a:xfrm>
          <a:off x="12611744"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5" name="テキスト ボックス 2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6" name="直線コネクタ 2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7" name="直線コネクタ 2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8" name="テキスト ボックス 26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9" name="直線コネクタ 2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70" name="テキスト ボックス 26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71" name="直線コネクタ 2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72" name="テキスト ボックス 27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73" name="直線コネクタ 2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74" name="テキスト ボックス 27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5" name="直線コネクタ 2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76" name="テキスト ボックス 27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7" name="直線コネクタ 2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8" name="テキスト ボックス 2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280" name="直線コネクタ 279"/>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281" name="【一般廃棄物処理施設】&#10;一人当たり有形固定資産（償却資産）額最小値テキスト"/>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282" name="直線コネクタ 281"/>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283" name="【一般廃棄物処理施設】&#10;一人当たり有形固定資産（償却資産）額最大値テキスト"/>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284" name="直線コネクタ 283"/>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285" name="【一般廃棄物処理施設】&#10;一人当たり有形固定資産（償却資産）額平均値テキスト"/>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286" name="フローチャート: 判断 285"/>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287" name="フローチャート: 判断 286"/>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288" name="フローチャート: 判断 287"/>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289" name="フローチャート: 判断 288"/>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290" name="フローチャート: 判断 289"/>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1" name="テキスト ボックス 2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2" name="テキスト ボックス 2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3" name="テキスト ボックス 2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4" name="テキスト ボックス 2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5" name="テキスト ボックス 2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84364</xdr:rowOff>
    </xdr:from>
    <xdr:to>
      <xdr:col>116</xdr:col>
      <xdr:colOff>114300</xdr:colOff>
      <xdr:row>39</xdr:row>
      <xdr:rowOff>14514</xdr:rowOff>
    </xdr:to>
    <xdr:sp macro="" textlink="">
      <xdr:nvSpPr>
        <xdr:cNvPr id="296" name="楕円 295"/>
        <xdr:cNvSpPr/>
      </xdr:nvSpPr>
      <xdr:spPr>
        <a:xfrm>
          <a:off x="22110700" y="65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107240</xdr:rowOff>
    </xdr:from>
    <xdr:ext cx="599010" cy="259045"/>
    <xdr:sp macro="" textlink="">
      <xdr:nvSpPr>
        <xdr:cNvPr id="297" name="【一般廃棄物処理施設】&#10;一人当たり有形固定資産（償却資産）額該当値テキスト"/>
        <xdr:cNvSpPr txBox="1"/>
      </xdr:nvSpPr>
      <xdr:spPr>
        <a:xfrm>
          <a:off x="22199600" y="645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134903</xdr:rowOff>
    </xdr:from>
    <xdr:to>
      <xdr:col>112</xdr:col>
      <xdr:colOff>38100</xdr:colOff>
      <xdr:row>39</xdr:row>
      <xdr:rowOff>65053</xdr:rowOff>
    </xdr:to>
    <xdr:sp macro="" textlink="">
      <xdr:nvSpPr>
        <xdr:cNvPr id="298" name="楕円 297"/>
        <xdr:cNvSpPr/>
      </xdr:nvSpPr>
      <xdr:spPr>
        <a:xfrm>
          <a:off x="21272500" y="66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135164</xdr:rowOff>
    </xdr:from>
    <xdr:to>
      <xdr:col>116</xdr:col>
      <xdr:colOff>63500</xdr:colOff>
      <xdr:row>39</xdr:row>
      <xdr:rowOff>14253</xdr:rowOff>
    </xdr:to>
    <xdr:cxnSp macro="">
      <xdr:nvCxnSpPr>
        <xdr:cNvPr id="299" name="直線コネクタ 298"/>
        <xdr:cNvCxnSpPr/>
      </xdr:nvCxnSpPr>
      <xdr:spPr>
        <a:xfrm flipV="1">
          <a:off x="21323300" y="6650264"/>
          <a:ext cx="838200" cy="5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166568</xdr:rowOff>
    </xdr:from>
    <xdr:to>
      <xdr:col>107</xdr:col>
      <xdr:colOff>101600</xdr:colOff>
      <xdr:row>39</xdr:row>
      <xdr:rowOff>96718</xdr:rowOff>
    </xdr:to>
    <xdr:sp macro="" textlink="">
      <xdr:nvSpPr>
        <xdr:cNvPr id="300" name="楕円 299"/>
        <xdr:cNvSpPr/>
      </xdr:nvSpPr>
      <xdr:spPr>
        <a:xfrm>
          <a:off x="20383500" y="66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14253</xdr:rowOff>
    </xdr:from>
    <xdr:to>
      <xdr:col>111</xdr:col>
      <xdr:colOff>177800</xdr:colOff>
      <xdr:row>39</xdr:row>
      <xdr:rowOff>45918</xdr:rowOff>
    </xdr:to>
    <xdr:cxnSp macro="">
      <xdr:nvCxnSpPr>
        <xdr:cNvPr id="301" name="直線コネクタ 300"/>
        <xdr:cNvCxnSpPr/>
      </xdr:nvCxnSpPr>
      <xdr:spPr>
        <a:xfrm flipV="1">
          <a:off x="20434300" y="6700803"/>
          <a:ext cx="889000" cy="3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151988</xdr:rowOff>
    </xdr:from>
    <xdr:to>
      <xdr:col>102</xdr:col>
      <xdr:colOff>165100</xdr:colOff>
      <xdr:row>39</xdr:row>
      <xdr:rowOff>82138</xdr:rowOff>
    </xdr:to>
    <xdr:sp macro="" textlink="">
      <xdr:nvSpPr>
        <xdr:cNvPr id="302" name="楕円 301"/>
        <xdr:cNvSpPr/>
      </xdr:nvSpPr>
      <xdr:spPr>
        <a:xfrm>
          <a:off x="19494500" y="66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31338</xdr:rowOff>
    </xdr:from>
    <xdr:to>
      <xdr:col>107</xdr:col>
      <xdr:colOff>50800</xdr:colOff>
      <xdr:row>39</xdr:row>
      <xdr:rowOff>45918</xdr:rowOff>
    </xdr:to>
    <xdr:cxnSp macro="">
      <xdr:nvCxnSpPr>
        <xdr:cNvPr id="303" name="直線コネクタ 302"/>
        <xdr:cNvCxnSpPr/>
      </xdr:nvCxnSpPr>
      <xdr:spPr>
        <a:xfrm>
          <a:off x="19545300" y="6717888"/>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147781</xdr:rowOff>
    </xdr:from>
    <xdr:to>
      <xdr:col>98</xdr:col>
      <xdr:colOff>38100</xdr:colOff>
      <xdr:row>39</xdr:row>
      <xdr:rowOff>77931</xdr:rowOff>
    </xdr:to>
    <xdr:sp macro="" textlink="">
      <xdr:nvSpPr>
        <xdr:cNvPr id="304" name="楕円 303"/>
        <xdr:cNvSpPr/>
      </xdr:nvSpPr>
      <xdr:spPr>
        <a:xfrm>
          <a:off x="18605500" y="666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27131</xdr:rowOff>
    </xdr:from>
    <xdr:to>
      <xdr:col>102</xdr:col>
      <xdr:colOff>114300</xdr:colOff>
      <xdr:row>39</xdr:row>
      <xdr:rowOff>31338</xdr:rowOff>
    </xdr:to>
    <xdr:cxnSp macro="">
      <xdr:nvCxnSpPr>
        <xdr:cNvPr id="305" name="直線コネクタ 304"/>
        <xdr:cNvCxnSpPr/>
      </xdr:nvCxnSpPr>
      <xdr:spPr>
        <a:xfrm>
          <a:off x="18656300" y="6713681"/>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57171</xdr:rowOff>
    </xdr:from>
    <xdr:ext cx="599010" cy="259045"/>
    <xdr:sp macro="" textlink="">
      <xdr:nvSpPr>
        <xdr:cNvPr id="306" name="n_1aveValue【一般廃棄物処理施設】&#10;一人当たり有形固定資産（償却資産）額"/>
        <xdr:cNvSpPr txBox="1"/>
      </xdr:nvSpPr>
      <xdr:spPr>
        <a:xfrm>
          <a:off x="21011095" y="67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307" name="n_2aveValue【一般廃棄物処理施設】&#10;一人当たり有形固定資産（償却資産）額"/>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110645</xdr:rowOff>
    </xdr:from>
    <xdr:ext cx="599010" cy="259045"/>
    <xdr:sp macro="" textlink="">
      <xdr:nvSpPr>
        <xdr:cNvPr id="308" name="n_3aveValue【一般廃棄物処理施設】&#10;一人当たり有形固定資産（償却資産）額"/>
        <xdr:cNvSpPr txBox="1"/>
      </xdr:nvSpPr>
      <xdr:spPr>
        <a:xfrm>
          <a:off x="19245795" y="679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309" name="n_4aveValue【一般廃棄物処理施設】&#10;一人当たり有形固定資産（償却資産）額"/>
        <xdr:cNvSpPr txBox="1"/>
      </xdr:nvSpPr>
      <xdr:spPr>
        <a:xfrm>
          <a:off x="18356795" y="68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81580</xdr:rowOff>
    </xdr:from>
    <xdr:ext cx="599010" cy="259045"/>
    <xdr:sp macro="" textlink="">
      <xdr:nvSpPr>
        <xdr:cNvPr id="310" name="n_1mainValue【一般廃棄物処理施設】&#10;一人当たり有形固定資産（償却資産）額"/>
        <xdr:cNvSpPr txBox="1"/>
      </xdr:nvSpPr>
      <xdr:spPr>
        <a:xfrm>
          <a:off x="21011095" y="642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87845</xdr:rowOff>
    </xdr:from>
    <xdr:ext cx="599010" cy="259045"/>
    <xdr:sp macro="" textlink="">
      <xdr:nvSpPr>
        <xdr:cNvPr id="311" name="n_2mainValue【一般廃棄物処理施設】&#10;一人当たり有形固定資産（償却資産）額"/>
        <xdr:cNvSpPr txBox="1"/>
      </xdr:nvSpPr>
      <xdr:spPr>
        <a:xfrm>
          <a:off x="20134795" y="677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98664</xdr:rowOff>
    </xdr:from>
    <xdr:ext cx="599010" cy="259045"/>
    <xdr:sp macro="" textlink="">
      <xdr:nvSpPr>
        <xdr:cNvPr id="312" name="n_3mainValue【一般廃棄物処理施設】&#10;一人当たり有形固定資産（償却資産）額"/>
        <xdr:cNvSpPr txBox="1"/>
      </xdr:nvSpPr>
      <xdr:spPr>
        <a:xfrm>
          <a:off x="19245795" y="644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94458</xdr:rowOff>
    </xdr:from>
    <xdr:ext cx="599010" cy="259045"/>
    <xdr:sp macro="" textlink="">
      <xdr:nvSpPr>
        <xdr:cNvPr id="313" name="n_4mainValue【一般廃棄物処理施設】&#10;一人当たり有形固定資産（償却資産）額"/>
        <xdr:cNvSpPr txBox="1"/>
      </xdr:nvSpPr>
      <xdr:spPr>
        <a:xfrm>
          <a:off x="18356795" y="643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2" name="正方形/長方形 3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3" name="正方形/長方形 3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4" name="正方形/長方形 3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5" name="正方形/長方形 3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6" name="正方形/長方形 3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7" name="正方形/長方形 3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8" name="正方形/長方形 3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0" name="正方形/長方形 3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1" name="正方形/長方形 3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2" name="正方形/長方形 3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3" name="正方形/長方形 3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4" name="正方形/長方形 3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5" name="正方形/長方形 3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6" name="正方形/長方形 3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7" name="正方形/長方形 3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8" name="テキスト ボックス 3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9" name="直線コネクタ 3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0" name="テキスト ボックス 3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41" name="直線コネクタ 3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42" name="テキスト ボックス 3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3" name="直線コネクタ 3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4" name="テキスト ボックス 3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5" name="直線コネクタ 3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6" name="テキスト ボックス 3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7" name="直線コネクタ 3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8" name="テキスト ボックス 3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9" name="直線コネクタ 3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50" name="テキスト ボックス 3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1" name="直線コネクタ 3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52" name="テキスト ボックス 35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354" name="直線コネクタ 353"/>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355"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356" name="直線コネクタ 355"/>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357"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358" name="直線コネクタ 357"/>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359"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360" name="フローチャート: 判断 359"/>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361" name="フローチャート: 判断 360"/>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362" name="フローチャート: 判断 361"/>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363" name="フローチャート: 判断 362"/>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364" name="フローチャート: 判断 363"/>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370" name="楕円 369"/>
        <xdr:cNvSpPr/>
      </xdr:nvSpPr>
      <xdr:spPr>
        <a:xfrm>
          <a:off x="16268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67327</xdr:rowOff>
    </xdr:from>
    <xdr:ext cx="405111" cy="259045"/>
    <xdr:sp macro="" textlink="">
      <xdr:nvSpPr>
        <xdr:cNvPr id="371" name="【消防施設】&#10;有形固定資産減価償却率該当値テキスト"/>
        <xdr:cNvSpPr txBox="1"/>
      </xdr:nvSpPr>
      <xdr:spPr>
        <a:xfrm>
          <a:off x="16357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156845</xdr:rowOff>
    </xdr:from>
    <xdr:to>
      <xdr:col>81</xdr:col>
      <xdr:colOff>101600</xdr:colOff>
      <xdr:row>81</xdr:row>
      <xdr:rowOff>86995</xdr:rowOff>
    </xdr:to>
    <xdr:sp macro="" textlink="">
      <xdr:nvSpPr>
        <xdr:cNvPr id="372" name="楕円 371"/>
        <xdr:cNvSpPr/>
      </xdr:nvSpPr>
      <xdr:spPr>
        <a:xfrm>
          <a:off x="15430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36195</xdr:rowOff>
    </xdr:from>
    <xdr:to>
      <xdr:col>85</xdr:col>
      <xdr:colOff>127000</xdr:colOff>
      <xdr:row>81</xdr:row>
      <xdr:rowOff>95250</xdr:rowOff>
    </xdr:to>
    <xdr:cxnSp macro="">
      <xdr:nvCxnSpPr>
        <xdr:cNvPr id="373" name="直線コネクタ 372"/>
        <xdr:cNvCxnSpPr/>
      </xdr:nvCxnSpPr>
      <xdr:spPr>
        <a:xfrm>
          <a:off x="15481300" y="1392364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90170</xdr:rowOff>
    </xdr:from>
    <xdr:to>
      <xdr:col>76</xdr:col>
      <xdr:colOff>165100</xdr:colOff>
      <xdr:row>81</xdr:row>
      <xdr:rowOff>20320</xdr:rowOff>
    </xdr:to>
    <xdr:sp macro="" textlink="">
      <xdr:nvSpPr>
        <xdr:cNvPr id="374" name="楕円 373"/>
        <xdr:cNvSpPr/>
      </xdr:nvSpPr>
      <xdr:spPr>
        <a:xfrm>
          <a:off x="14541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140970</xdr:rowOff>
    </xdr:from>
    <xdr:to>
      <xdr:col>81</xdr:col>
      <xdr:colOff>50800</xdr:colOff>
      <xdr:row>81</xdr:row>
      <xdr:rowOff>36195</xdr:rowOff>
    </xdr:to>
    <xdr:cxnSp macro="">
      <xdr:nvCxnSpPr>
        <xdr:cNvPr id="375" name="直線コネクタ 374"/>
        <xdr:cNvCxnSpPr/>
      </xdr:nvCxnSpPr>
      <xdr:spPr>
        <a:xfrm>
          <a:off x="14592300" y="138569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53975</xdr:rowOff>
    </xdr:from>
    <xdr:to>
      <xdr:col>72</xdr:col>
      <xdr:colOff>38100</xdr:colOff>
      <xdr:row>80</xdr:row>
      <xdr:rowOff>155575</xdr:rowOff>
    </xdr:to>
    <xdr:sp macro="" textlink="">
      <xdr:nvSpPr>
        <xdr:cNvPr id="376" name="楕円 375"/>
        <xdr:cNvSpPr/>
      </xdr:nvSpPr>
      <xdr:spPr>
        <a:xfrm>
          <a:off x="13652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104775</xdr:rowOff>
    </xdr:from>
    <xdr:to>
      <xdr:col>76</xdr:col>
      <xdr:colOff>114300</xdr:colOff>
      <xdr:row>80</xdr:row>
      <xdr:rowOff>140970</xdr:rowOff>
    </xdr:to>
    <xdr:cxnSp macro="">
      <xdr:nvCxnSpPr>
        <xdr:cNvPr id="377" name="直線コネクタ 376"/>
        <xdr:cNvCxnSpPr/>
      </xdr:nvCxnSpPr>
      <xdr:spPr>
        <a:xfrm>
          <a:off x="13703300" y="138207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46355</xdr:rowOff>
    </xdr:from>
    <xdr:to>
      <xdr:col>67</xdr:col>
      <xdr:colOff>101600</xdr:colOff>
      <xdr:row>79</xdr:row>
      <xdr:rowOff>147955</xdr:rowOff>
    </xdr:to>
    <xdr:sp macro="" textlink="">
      <xdr:nvSpPr>
        <xdr:cNvPr id="378" name="楕円 377"/>
        <xdr:cNvSpPr/>
      </xdr:nvSpPr>
      <xdr:spPr>
        <a:xfrm>
          <a:off x="12763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97155</xdr:rowOff>
    </xdr:from>
    <xdr:to>
      <xdr:col>71</xdr:col>
      <xdr:colOff>177800</xdr:colOff>
      <xdr:row>80</xdr:row>
      <xdr:rowOff>104775</xdr:rowOff>
    </xdr:to>
    <xdr:cxnSp macro="">
      <xdr:nvCxnSpPr>
        <xdr:cNvPr id="379" name="直線コネクタ 378"/>
        <xdr:cNvCxnSpPr/>
      </xdr:nvCxnSpPr>
      <xdr:spPr>
        <a:xfrm>
          <a:off x="12814300" y="13641705"/>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380" name="n_1ave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381" name="n_2aveValue【消防施設】&#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382" name="n_3ave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383" name="n_4aveValue【消防施設】&#10;有形固定資産減価償却率"/>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103522</xdr:rowOff>
    </xdr:from>
    <xdr:ext cx="405111" cy="259045"/>
    <xdr:sp macro="" textlink="">
      <xdr:nvSpPr>
        <xdr:cNvPr id="384" name="n_1mainValue【消防施設】&#10;有形固定資産減価償却率"/>
        <xdr:cNvSpPr txBox="1"/>
      </xdr:nvSpPr>
      <xdr:spPr>
        <a:xfrm>
          <a:off x="15266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385" name="n_2main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652</xdr:rowOff>
    </xdr:from>
    <xdr:ext cx="405111" cy="259045"/>
    <xdr:sp macro="" textlink="">
      <xdr:nvSpPr>
        <xdr:cNvPr id="386" name="n_3mainValue【消防施設】&#10;有形固定資産減価償却率"/>
        <xdr:cNvSpPr txBox="1"/>
      </xdr:nvSpPr>
      <xdr:spPr>
        <a:xfrm>
          <a:off x="13500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164482</xdr:rowOff>
    </xdr:from>
    <xdr:ext cx="405111" cy="259045"/>
    <xdr:sp macro="" textlink="">
      <xdr:nvSpPr>
        <xdr:cNvPr id="387" name="n_4mainValue【消防施設】&#10;有形固定資産減価償却率"/>
        <xdr:cNvSpPr txBox="1"/>
      </xdr:nvSpPr>
      <xdr:spPr>
        <a:xfrm>
          <a:off x="1261174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8" name="直線コネクタ 3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9" name="テキスト ボックス 3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0" name="直線コネクタ 3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1" name="テキスト ボックス 4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2" name="直線コネクタ 4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3" name="テキスト ボックス 4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4" name="直線コネクタ 4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5" name="テキスト ボックス 4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409" name="直線コネクタ 408"/>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410"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411" name="直線コネクタ 410"/>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412"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413" name="直線コネクタ 412"/>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414"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415" name="フローチャート: 判断 414"/>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416" name="フローチャート: 判断 415"/>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417" name="フローチャート: 判断 416"/>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418" name="フローチャート: 判断 417"/>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419" name="フローチャート: 判断 418"/>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0" name="テキスト ボックス 4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85141</xdr:rowOff>
    </xdr:from>
    <xdr:to>
      <xdr:col>116</xdr:col>
      <xdr:colOff>114300</xdr:colOff>
      <xdr:row>86</xdr:row>
      <xdr:rowOff>15291</xdr:rowOff>
    </xdr:to>
    <xdr:sp macro="" textlink="">
      <xdr:nvSpPr>
        <xdr:cNvPr id="425" name="楕円 424"/>
        <xdr:cNvSpPr/>
      </xdr:nvSpPr>
      <xdr:spPr>
        <a:xfrm>
          <a:off x="22110700" y="146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35679</xdr:rowOff>
    </xdr:from>
    <xdr:ext cx="469744" cy="259045"/>
    <xdr:sp macro="" textlink="">
      <xdr:nvSpPr>
        <xdr:cNvPr id="426" name="【消防施設】&#10;一人当たり面積該当値テキスト"/>
        <xdr:cNvSpPr txBox="1"/>
      </xdr:nvSpPr>
      <xdr:spPr>
        <a:xfrm>
          <a:off x="22199600"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88342</xdr:rowOff>
    </xdr:from>
    <xdr:to>
      <xdr:col>112</xdr:col>
      <xdr:colOff>38100</xdr:colOff>
      <xdr:row>86</xdr:row>
      <xdr:rowOff>18492</xdr:rowOff>
    </xdr:to>
    <xdr:sp macro="" textlink="">
      <xdr:nvSpPr>
        <xdr:cNvPr id="427" name="楕円 426"/>
        <xdr:cNvSpPr/>
      </xdr:nvSpPr>
      <xdr:spPr>
        <a:xfrm>
          <a:off x="21272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135941</xdr:rowOff>
    </xdr:from>
    <xdr:to>
      <xdr:col>116</xdr:col>
      <xdr:colOff>63500</xdr:colOff>
      <xdr:row>85</xdr:row>
      <xdr:rowOff>139142</xdr:rowOff>
    </xdr:to>
    <xdr:cxnSp macro="">
      <xdr:nvCxnSpPr>
        <xdr:cNvPr id="428" name="直線コネクタ 427"/>
        <xdr:cNvCxnSpPr/>
      </xdr:nvCxnSpPr>
      <xdr:spPr>
        <a:xfrm flipV="1">
          <a:off x="21323300" y="1470919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86513</xdr:rowOff>
    </xdr:from>
    <xdr:to>
      <xdr:col>107</xdr:col>
      <xdr:colOff>101600</xdr:colOff>
      <xdr:row>86</xdr:row>
      <xdr:rowOff>16663</xdr:rowOff>
    </xdr:to>
    <xdr:sp macro="" textlink="">
      <xdr:nvSpPr>
        <xdr:cNvPr id="429" name="楕円 428"/>
        <xdr:cNvSpPr/>
      </xdr:nvSpPr>
      <xdr:spPr>
        <a:xfrm>
          <a:off x="203835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137313</xdr:rowOff>
    </xdr:from>
    <xdr:to>
      <xdr:col>111</xdr:col>
      <xdr:colOff>177800</xdr:colOff>
      <xdr:row>85</xdr:row>
      <xdr:rowOff>139142</xdr:rowOff>
    </xdr:to>
    <xdr:cxnSp macro="">
      <xdr:nvCxnSpPr>
        <xdr:cNvPr id="430" name="直線コネクタ 429"/>
        <xdr:cNvCxnSpPr/>
      </xdr:nvCxnSpPr>
      <xdr:spPr>
        <a:xfrm>
          <a:off x="20434300" y="1471056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86513</xdr:rowOff>
    </xdr:from>
    <xdr:to>
      <xdr:col>102</xdr:col>
      <xdr:colOff>165100</xdr:colOff>
      <xdr:row>86</xdr:row>
      <xdr:rowOff>16663</xdr:rowOff>
    </xdr:to>
    <xdr:sp macro="" textlink="">
      <xdr:nvSpPr>
        <xdr:cNvPr id="431" name="楕円 430"/>
        <xdr:cNvSpPr/>
      </xdr:nvSpPr>
      <xdr:spPr>
        <a:xfrm>
          <a:off x="194945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137313</xdr:rowOff>
    </xdr:from>
    <xdr:to>
      <xdr:col>107</xdr:col>
      <xdr:colOff>50800</xdr:colOff>
      <xdr:row>85</xdr:row>
      <xdr:rowOff>137313</xdr:rowOff>
    </xdr:to>
    <xdr:cxnSp macro="">
      <xdr:nvCxnSpPr>
        <xdr:cNvPr id="432" name="直線コネクタ 431"/>
        <xdr:cNvCxnSpPr/>
      </xdr:nvCxnSpPr>
      <xdr:spPr>
        <a:xfrm>
          <a:off x="19545300" y="14710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88342</xdr:rowOff>
    </xdr:from>
    <xdr:to>
      <xdr:col>98</xdr:col>
      <xdr:colOff>38100</xdr:colOff>
      <xdr:row>86</xdr:row>
      <xdr:rowOff>18492</xdr:rowOff>
    </xdr:to>
    <xdr:sp macro="" textlink="">
      <xdr:nvSpPr>
        <xdr:cNvPr id="433" name="楕円 432"/>
        <xdr:cNvSpPr/>
      </xdr:nvSpPr>
      <xdr:spPr>
        <a:xfrm>
          <a:off x="18605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137313</xdr:rowOff>
    </xdr:from>
    <xdr:to>
      <xdr:col>102</xdr:col>
      <xdr:colOff>114300</xdr:colOff>
      <xdr:row>85</xdr:row>
      <xdr:rowOff>139142</xdr:rowOff>
    </xdr:to>
    <xdr:cxnSp macro="">
      <xdr:nvCxnSpPr>
        <xdr:cNvPr id="434" name="直線コネクタ 433"/>
        <xdr:cNvCxnSpPr/>
      </xdr:nvCxnSpPr>
      <xdr:spPr>
        <a:xfrm flipV="1">
          <a:off x="18656300" y="1471056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435" name="n_1aveValue【消防施設】&#10;一人当たり面積"/>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436" name="n_2aveValue【消防施設】&#10;一人当たり面積"/>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437" name="n_3aveValue【消防施設】&#10;一人当たり面積"/>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438" name="n_4aveValue【消防施設】&#10;一人当たり面積"/>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9619</xdr:rowOff>
    </xdr:from>
    <xdr:ext cx="469744" cy="259045"/>
    <xdr:sp macro="" textlink="">
      <xdr:nvSpPr>
        <xdr:cNvPr id="439" name="n_1mainValue【消防施設】&#10;一人当たり面積"/>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7790</xdr:rowOff>
    </xdr:from>
    <xdr:ext cx="469744" cy="259045"/>
    <xdr:sp macro="" textlink="">
      <xdr:nvSpPr>
        <xdr:cNvPr id="440" name="n_2mainValue【消防施設】&#10;一人当たり面積"/>
        <xdr:cNvSpPr txBox="1"/>
      </xdr:nvSpPr>
      <xdr:spPr>
        <a:xfrm>
          <a:off x="20199427" y="147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7790</xdr:rowOff>
    </xdr:from>
    <xdr:ext cx="469744" cy="259045"/>
    <xdr:sp macro="" textlink="">
      <xdr:nvSpPr>
        <xdr:cNvPr id="441" name="n_3mainValue【消防施設】&#10;一人当たり面積"/>
        <xdr:cNvSpPr txBox="1"/>
      </xdr:nvSpPr>
      <xdr:spPr>
        <a:xfrm>
          <a:off x="19310427" y="147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9619</xdr:rowOff>
    </xdr:from>
    <xdr:ext cx="469744" cy="259045"/>
    <xdr:sp macro="" textlink="">
      <xdr:nvSpPr>
        <xdr:cNvPr id="442" name="n_4mainValue【消防施設】&#10;一人当たり面積"/>
        <xdr:cNvSpPr txBox="1"/>
      </xdr:nvSpPr>
      <xdr:spPr>
        <a:xfrm>
          <a:off x="184214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4" name="直線コネクタ 4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5" name="テキスト ボックス 4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6" name="直線コネクタ 4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7" name="テキスト ボックス 4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8" name="直線コネクタ 4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9" name="テキスト ボックス 4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0" name="直線コネクタ 4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1" name="テキスト ボックス 4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2" name="直線コネクタ 4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3" name="テキスト ボックス 4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4" name="直線コネクタ 4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5" name="テキスト ボックス 4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6" name="直線コネクタ 4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468" name="直線コネクタ 467"/>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69"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70" name="直線コネクタ 469"/>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471"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472" name="直線コネクタ 471"/>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473" name="【庁舎】&#10;有形固定資産減価償却率平均値テキスト"/>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474" name="フローチャート: 判断 473"/>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475" name="フローチャート: 判断 474"/>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476" name="フローチャート: 判断 475"/>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477" name="フローチャート: 判断 476"/>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478" name="フローチャート: 判断 477"/>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9" name="テキスト ボックス 4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0" name="テキスト ボックス 4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1" name="テキスト ボックス 4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2" name="テキスト ボックス 4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3" name="テキスト ボックス 4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95613</xdr:rowOff>
    </xdr:from>
    <xdr:to>
      <xdr:col>85</xdr:col>
      <xdr:colOff>177800</xdr:colOff>
      <xdr:row>105</xdr:row>
      <xdr:rowOff>25763</xdr:rowOff>
    </xdr:to>
    <xdr:sp macro="" textlink="">
      <xdr:nvSpPr>
        <xdr:cNvPr id="484" name="楕円 483"/>
        <xdr:cNvSpPr/>
      </xdr:nvSpPr>
      <xdr:spPr>
        <a:xfrm>
          <a:off x="162687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118490</xdr:rowOff>
    </xdr:from>
    <xdr:ext cx="405111" cy="259045"/>
    <xdr:sp macro="" textlink="">
      <xdr:nvSpPr>
        <xdr:cNvPr id="485" name="【庁舎】&#10;有形固定資産減価償却率該当値テキスト"/>
        <xdr:cNvSpPr txBox="1"/>
      </xdr:nvSpPr>
      <xdr:spPr>
        <a:xfrm>
          <a:off x="16357600" y="177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62956</xdr:rowOff>
    </xdr:from>
    <xdr:to>
      <xdr:col>81</xdr:col>
      <xdr:colOff>101600</xdr:colOff>
      <xdr:row>104</xdr:row>
      <xdr:rowOff>164556</xdr:rowOff>
    </xdr:to>
    <xdr:sp macro="" textlink="">
      <xdr:nvSpPr>
        <xdr:cNvPr id="486" name="楕円 485"/>
        <xdr:cNvSpPr/>
      </xdr:nvSpPr>
      <xdr:spPr>
        <a:xfrm>
          <a:off x="15430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113756</xdr:rowOff>
    </xdr:from>
    <xdr:to>
      <xdr:col>85</xdr:col>
      <xdr:colOff>127000</xdr:colOff>
      <xdr:row>104</xdr:row>
      <xdr:rowOff>146413</xdr:rowOff>
    </xdr:to>
    <xdr:cxnSp macro="">
      <xdr:nvCxnSpPr>
        <xdr:cNvPr id="487" name="直線コネクタ 486"/>
        <xdr:cNvCxnSpPr/>
      </xdr:nvCxnSpPr>
      <xdr:spPr>
        <a:xfrm>
          <a:off x="15481300" y="179445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61323</xdr:rowOff>
    </xdr:from>
    <xdr:to>
      <xdr:col>76</xdr:col>
      <xdr:colOff>165100</xdr:colOff>
      <xdr:row>104</xdr:row>
      <xdr:rowOff>162923</xdr:rowOff>
    </xdr:to>
    <xdr:sp macro="" textlink="">
      <xdr:nvSpPr>
        <xdr:cNvPr id="488" name="楕円 487"/>
        <xdr:cNvSpPr/>
      </xdr:nvSpPr>
      <xdr:spPr>
        <a:xfrm>
          <a:off x="14541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112123</xdr:rowOff>
    </xdr:from>
    <xdr:to>
      <xdr:col>81</xdr:col>
      <xdr:colOff>50800</xdr:colOff>
      <xdr:row>104</xdr:row>
      <xdr:rowOff>113756</xdr:rowOff>
    </xdr:to>
    <xdr:cxnSp macro="">
      <xdr:nvCxnSpPr>
        <xdr:cNvPr id="489" name="直線コネクタ 488"/>
        <xdr:cNvCxnSpPr/>
      </xdr:nvCxnSpPr>
      <xdr:spPr>
        <a:xfrm>
          <a:off x="14592300" y="179429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18869</xdr:rowOff>
    </xdr:from>
    <xdr:to>
      <xdr:col>72</xdr:col>
      <xdr:colOff>38100</xdr:colOff>
      <xdr:row>104</xdr:row>
      <xdr:rowOff>120469</xdr:rowOff>
    </xdr:to>
    <xdr:sp macro="" textlink="">
      <xdr:nvSpPr>
        <xdr:cNvPr id="490" name="楕円 489"/>
        <xdr:cNvSpPr/>
      </xdr:nvSpPr>
      <xdr:spPr>
        <a:xfrm>
          <a:off x="13652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69669</xdr:rowOff>
    </xdr:from>
    <xdr:to>
      <xdr:col>76</xdr:col>
      <xdr:colOff>114300</xdr:colOff>
      <xdr:row>104</xdr:row>
      <xdr:rowOff>112123</xdr:rowOff>
    </xdr:to>
    <xdr:cxnSp macro="">
      <xdr:nvCxnSpPr>
        <xdr:cNvPr id="491" name="直線コネクタ 490"/>
        <xdr:cNvCxnSpPr/>
      </xdr:nvCxnSpPr>
      <xdr:spPr>
        <a:xfrm>
          <a:off x="13703300" y="179004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146231</xdr:rowOff>
    </xdr:from>
    <xdr:to>
      <xdr:col>67</xdr:col>
      <xdr:colOff>101600</xdr:colOff>
      <xdr:row>104</xdr:row>
      <xdr:rowOff>76381</xdr:rowOff>
    </xdr:to>
    <xdr:sp macro="" textlink="">
      <xdr:nvSpPr>
        <xdr:cNvPr id="492" name="楕円 491"/>
        <xdr:cNvSpPr/>
      </xdr:nvSpPr>
      <xdr:spPr>
        <a:xfrm>
          <a:off x="12763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25581</xdr:rowOff>
    </xdr:from>
    <xdr:to>
      <xdr:col>71</xdr:col>
      <xdr:colOff>177800</xdr:colOff>
      <xdr:row>104</xdr:row>
      <xdr:rowOff>69669</xdr:rowOff>
    </xdr:to>
    <xdr:cxnSp macro="">
      <xdr:nvCxnSpPr>
        <xdr:cNvPr id="493" name="直線コネクタ 492"/>
        <xdr:cNvCxnSpPr/>
      </xdr:nvCxnSpPr>
      <xdr:spPr>
        <a:xfrm>
          <a:off x="12814300" y="178563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494" name="n_1aveValue【庁舎】&#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495" name="n_2aveValue【庁舎】&#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496"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497"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9633</xdr:rowOff>
    </xdr:from>
    <xdr:ext cx="405111" cy="259045"/>
    <xdr:sp macro="" textlink="">
      <xdr:nvSpPr>
        <xdr:cNvPr id="498" name="n_1mainValue【庁舎】&#10;有形固定資産減価償却率"/>
        <xdr:cNvSpPr txBox="1"/>
      </xdr:nvSpPr>
      <xdr:spPr>
        <a:xfrm>
          <a:off x="15266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8000</xdr:rowOff>
    </xdr:from>
    <xdr:ext cx="405111" cy="259045"/>
    <xdr:sp macro="" textlink="">
      <xdr:nvSpPr>
        <xdr:cNvPr id="499" name="n_2mainValue【庁舎】&#10;有形固定資産減価償却率"/>
        <xdr:cNvSpPr txBox="1"/>
      </xdr:nvSpPr>
      <xdr:spPr>
        <a:xfrm>
          <a:off x="14389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136996</xdr:rowOff>
    </xdr:from>
    <xdr:ext cx="405111" cy="259045"/>
    <xdr:sp macro="" textlink="">
      <xdr:nvSpPr>
        <xdr:cNvPr id="500" name="n_3mainValue【庁舎】&#10;有形固定資産減価償却率"/>
        <xdr:cNvSpPr txBox="1"/>
      </xdr:nvSpPr>
      <xdr:spPr>
        <a:xfrm>
          <a:off x="13500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92908</xdr:rowOff>
    </xdr:from>
    <xdr:ext cx="405111" cy="259045"/>
    <xdr:sp macro="" textlink="">
      <xdr:nvSpPr>
        <xdr:cNvPr id="501" name="n_4mainValue【庁舎】&#10;有形固定資産減価償却率"/>
        <xdr:cNvSpPr txBox="1"/>
      </xdr:nvSpPr>
      <xdr:spPr>
        <a:xfrm>
          <a:off x="12611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0" name="テキスト ボックス 5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1" name="直線コネクタ 5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2" name="直線コネクタ 5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3" name="テキスト ボックス 5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4" name="直線コネクタ 5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5" name="テキスト ボックス 5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6" name="直線コネクタ 5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7" name="テキスト ボックス 5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8" name="直線コネクタ 5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9" name="テキスト ボックス 5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0" name="直線コネクタ 5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1" name="テキスト ボックス 5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2" name="直線コネクタ 5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3" name="テキスト ボックス 5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4" name="直線コネクタ 5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5" name="テキスト ボックス 5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527" name="直線コネクタ 526"/>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528"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529" name="直線コネクタ 528"/>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530"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531" name="直線コネクタ 530"/>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532"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533" name="フローチャート: 判断 532"/>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534" name="フローチャート: 判断 533"/>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535" name="フローチャート: 判断 534"/>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536" name="フローチャート: 判断 535"/>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537" name="フローチャート: 判断 536"/>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8" name="テキスト ボックス 5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9" name="テキスト ボックス 5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0" name="テキスト ボックス 5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1" name="テキスト ボックス 5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2" name="テキスト ボックス 5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543" name="楕円 542"/>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92727</xdr:rowOff>
    </xdr:from>
    <xdr:ext cx="469744" cy="259045"/>
    <xdr:sp macro="" textlink="">
      <xdr:nvSpPr>
        <xdr:cNvPr id="544" name="【庁舎】&#10;一人当たり面積該当値テキスト"/>
        <xdr:cNvSpPr txBox="1"/>
      </xdr:nvSpPr>
      <xdr:spPr>
        <a:xfrm>
          <a:off x="22199600" y="182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11793</xdr:rowOff>
    </xdr:from>
    <xdr:to>
      <xdr:col>112</xdr:col>
      <xdr:colOff>38100</xdr:colOff>
      <xdr:row>107</xdr:row>
      <xdr:rowOff>113393</xdr:rowOff>
    </xdr:to>
    <xdr:sp macro="" textlink="">
      <xdr:nvSpPr>
        <xdr:cNvPr id="545" name="楕円 544"/>
        <xdr:cNvSpPr/>
      </xdr:nvSpPr>
      <xdr:spPr>
        <a:xfrm>
          <a:off x="21272500" y="183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57150</xdr:rowOff>
    </xdr:from>
    <xdr:to>
      <xdr:col>116</xdr:col>
      <xdr:colOff>63500</xdr:colOff>
      <xdr:row>107</xdr:row>
      <xdr:rowOff>62593</xdr:rowOff>
    </xdr:to>
    <xdr:cxnSp macro="">
      <xdr:nvCxnSpPr>
        <xdr:cNvPr id="546" name="直線コネクタ 545"/>
        <xdr:cNvCxnSpPr/>
      </xdr:nvCxnSpPr>
      <xdr:spPr>
        <a:xfrm flipV="1">
          <a:off x="21323300" y="1840230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15058</xdr:rowOff>
    </xdr:from>
    <xdr:to>
      <xdr:col>107</xdr:col>
      <xdr:colOff>101600</xdr:colOff>
      <xdr:row>107</xdr:row>
      <xdr:rowOff>116658</xdr:rowOff>
    </xdr:to>
    <xdr:sp macro="" textlink="">
      <xdr:nvSpPr>
        <xdr:cNvPr id="547" name="楕円 546"/>
        <xdr:cNvSpPr/>
      </xdr:nvSpPr>
      <xdr:spPr>
        <a:xfrm>
          <a:off x="20383500" y="183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62593</xdr:rowOff>
    </xdr:from>
    <xdr:to>
      <xdr:col>111</xdr:col>
      <xdr:colOff>177800</xdr:colOff>
      <xdr:row>107</xdr:row>
      <xdr:rowOff>65858</xdr:rowOff>
    </xdr:to>
    <xdr:cxnSp macro="">
      <xdr:nvCxnSpPr>
        <xdr:cNvPr id="548" name="直線コネクタ 547"/>
        <xdr:cNvCxnSpPr/>
      </xdr:nvCxnSpPr>
      <xdr:spPr>
        <a:xfrm flipV="1">
          <a:off x="20434300" y="184077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19413</xdr:rowOff>
    </xdr:from>
    <xdr:to>
      <xdr:col>102</xdr:col>
      <xdr:colOff>165100</xdr:colOff>
      <xdr:row>107</xdr:row>
      <xdr:rowOff>121013</xdr:rowOff>
    </xdr:to>
    <xdr:sp macro="" textlink="">
      <xdr:nvSpPr>
        <xdr:cNvPr id="549" name="楕円 548"/>
        <xdr:cNvSpPr/>
      </xdr:nvSpPr>
      <xdr:spPr>
        <a:xfrm>
          <a:off x="19494500" y="183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65858</xdr:rowOff>
    </xdr:from>
    <xdr:to>
      <xdr:col>107</xdr:col>
      <xdr:colOff>50800</xdr:colOff>
      <xdr:row>107</xdr:row>
      <xdr:rowOff>70213</xdr:rowOff>
    </xdr:to>
    <xdr:cxnSp macro="">
      <xdr:nvCxnSpPr>
        <xdr:cNvPr id="550" name="直線コネクタ 549"/>
        <xdr:cNvCxnSpPr/>
      </xdr:nvCxnSpPr>
      <xdr:spPr>
        <a:xfrm flipV="1">
          <a:off x="19545300" y="1841100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23768</xdr:rowOff>
    </xdr:from>
    <xdr:to>
      <xdr:col>98</xdr:col>
      <xdr:colOff>38100</xdr:colOff>
      <xdr:row>107</xdr:row>
      <xdr:rowOff>125368</xdr:rowOff>
    </xdr:to>
    <xdr:sp macro="" textlink="">
      <xdr:nvSpPr>
        <xdr:cNvPr id="551" name="楕円 550"/>
        <xdr:cNvSpPr/>
      </xdr:nvSpPr>
      <xdr:spPr>
        <a:xfrm>
          <a:off x="18605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70213</xdr:rowOff>
    </xdr:from>
    <xdr:to>
      <xdr:col>102</xdr:col>
      <xdr:colOff>114300</xdr:colOff>
      <xdr:row>107</xdr:row>
      <xdr:rowOff>74568</xdr:rowOff>
    </xdr:to>
    <xdr:cxnSp macro="">
      <xdr:nvCxnSpPr>
        <xdr:cNvPr id="552" name="直線コネクタ 551"/>
        <xdr:cNvCxnSpPr/>
      </xdr:nvCxnSpPr>
      <xdr:spPr>
        <a:xfrm flipV="1">
          <a:off x="18656300" y="18415363"/>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553" name="n_1aveValue【庁舎】&#10;一人当たり面積"/>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554" name="n_2aveValue【庁舎】&#10;一人当たり面積"/>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555" name="n_3aveValue【庁舎】&#10;一人当たり面積"/>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556" name="n_4aveValue【庁舎】&#10;一人当たり面積"/>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104520</xdr:rowOff>
    </xdr:from>
    <xdr:ext cx="469744" cy="259045"/>
    <xdr:sp macro="" textlink="">
      <xdr:nvSpPr>
        <xdr:cNvPr id="557" name="n_1mainValue【庁舎】&#10;一人当たり面積"/>
        <xdr:cNvSpPr txBox="1"/>
      </xdr:nvSpPr>
      <xdr:spPr>
        <a:xfrm>
          <a:off x="21075727" y="184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107785</xdr:rowOff>
    </xdr:from>
    <xdr:ext cx="469744" cy="259045"/>
    <xdr:sp macro="" textlink="">
      <xdr:nvSpPr>
        <xdr:cNvPr id="558" name="n_2mainValue【庁舎】&#10;一人当たり面積"/>
        <xdr:cNvSpPr txBox="1"/>
      </xdr:nvSpPr>
      <xdr:spPr>
        <a:xfrm>
          <a:off x="20199427" y="1845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112140</xdr:rowOff>
    </xdr:from>
    <xdr:ext cx="469744" cy="259045"/>
    <xdr:sp macro="" textlink="">
      <xdr:nvSpPr>
        <xdr:cNvPr id="559" name="n_3mainValue【庁舎】&#10;一人当たり面積"/>
        <xdr:cNvSpPr txBox="1"/>
      </xdr:nvSpPr>
      <xdr:spPr>
        <a:xfrm>
          <a:off x="19310427" y="1845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116495</xdr:rowOff>
    </xdr:from>
    <xdr:ext cx="469744" cy="259045"/>
    <xdr:sp macro="" textlink="">
      <xdr:nvSpPr>
        <xdr:cNvPr id="560" name="n_4mainValue【庁舎】&#10;一人当たり面積"/>
        <xdr:cNvSpPr txBox="1"/>
      </xdr:nvSpPr>
      <xdr:spPr>
        <a:xfrm>
          <a:off x="18421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仙南地域広域行政事務組合が管理する消防施設、庁舎においては、緊急防災・減災対策（消防施設）、耐震化事業（庁舎）</a:t>
          </a:r>
          <a:r>
            <a:rPr kumimoji="1" lang="ja-JP" altLang="en-US" sz="1100">
              <a:solidFill>
                <a:schemeClr val="dk1"/>
              </a:solidFill>
              <a:effectLst/>
              <a:latin typeface="+mn-lt"/>
              <a:ea typeface="+mn-ea"/>
              <a:cs typeface="+mn-cs"/>
            </a:rPr>
            <a:t>などを実施してきたほか、</a:t>
          </a:r>
          <a:r>
            <a:rPr kumimoji="1" lang="ja-JP" altLang="ja-JP" sz="1100">
              <a:solidFill>
                <a:schemeClr val="dk1"/>
              </a:solidFill>
              <a:effectLst/>
              <a:latin typeface="+mn-lt"/>
              <a:ea typeface="+mn-ea"/>
              <a:cs typeface="+mn-cs"/>
            </a:rPr>
            <a:t>体育館について、</a:t>
          </a:r>
          <a:r>
            <a:rPr kumimoji="1" lang="ja-JP" altLang="en-US" sz="1100">
              <a:solidFill>
                <a:schemeClr val="dk1"/>
              </a:solidFill>
              <a:effectLst/>
              <a:latin typeface="+mn-lt"/>
              <a:ea typeface="+mn-ea"/>
              <a:cs typeface="+mn-cs"/>
            </a:rPr>
            <a:t>この度</a:t>
          </a:r>
          <a:r>
            <a:rPr kumimoji="1" lang="ja-JP" altLang="ja-JP" sz="1100">
              <a:solidFill>
                <a:schemeClr val="dk1"/>
              </a:solidFill>
              <a:effectLst/>
              <a:latin typeface="+mn-lt"/>
              <a:ea typeface="+mn-ea"/>
              <a:cs typeface="+mn-cs"/>
            </a:rPr>
            <a:t>長寿命化事業により有形固定資産減価償却率が</a:t>
          </a:r>
          <a:r>
            <a:rPr kumimoji="1" lang="ja-JP" altLang="en-US" sz="1100">
              <a:solidFill>
                <a:schemeClr val="dk1"/>
              </a:solidFill>
              <a:effectLst/>
              <a:latin typeface="+mn-lt"/>
              <a:ea typeface="+mn-ea"/>
              <a:cs typeface="+mn-cs"/>
            </a:rPr>
            <a:t>改善したところである</a:t>
          </a:r>
          <a:r>
            <a:rPr kumimoji="1" lang="ja-JP" altLang="ja-JP" sz="1100">
              <a:solidFill>
                <a:schemeClr val="dk1"/>
              </a:solidFill>
              <a:effectLst/>
              <a:latin typeface="+mn-lt"/>
              <a:ea typeface="+mn-ea"/>
              <a:cs typeface="+mn-cs"/>
            </a:rPr>
            <a:t>。災害対策としてこれらの施設の整備が重要であることから、今後も長寿命化と適切な適切な管理に努めていきたい。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8,430
8,305
270.77
6,133,186
5,839,388
271,413
3,817,980
2,554,912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72085" y="444649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豪雪地域であることや森林面積割合が約８割の山間地域であること等地理的要素も相まって、企業の進出が低迷していること、また、従来から基幹産業とされた第一次産業の衰退も影響して財政基盤が弱く、類似団体や全国市町村平均を大幅に下回っている。企業誘致や地場産業活性化の伸展を図り、税収を基幹とした自主財源の確保を図っていく。</a:t>
          </a:r>
          <a:endParaRPr lang="ja-JP" altLang="ja-JP" sz="18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1411</xdr:rowOff>
    </xdr:to>
    <xdr:cxnSp macro="">
      <xdr:nvCxnSpPr>
        <xdr:cNvPr id="68" name="直線コネクタ 67"/>
        <xdr:cNvCxnSpPr/>
      </xdr:nvCxnSpPr>
      <xdr:spPr>
        <a:xfrm>
          <a:off x="4114800" y="734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4" name="直線コネクタ 73"/>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42</xdr:row>
      <xdr:rowOff>159455</xdr:rowOff>
    </xdr:to>
    <xdr:cxnSp macro="">
      <xdr:nvCxnSpPr>
        <xdr:cNvPr id="77" name="直線コネクタ 76"/>
        <xdr:cNvCxnSpPr/>
      </xdr:nvCxnSpPr>
      <xdr:spPr>
        <a:xfrm>
          <a:off x="1447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7" name="楕円 86"/>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8"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9" name="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1" name="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3" name="楕円 92"/>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4" name="テキスト ボックス 93"/>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5" name="楕円 94"/>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6" name="テキスト ボックス 95"/>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ea"/>
              <a:ea typeface="+mn-ea"/>
              <a:cs typeface="+mn-cs"/>
            </a:rPr>
            <a:t>　令和２</a:t>
          </a:r>
          <a:r>
            <a:rPr kumimoji="1" lang="ja-JP" altLang="ja-JP" sz="1400">
              <a:solidFill>
                <a:schemeClr val="dk1"/>
              </a:solidFill>
              <a:effectLst/>
              <a:latin typeface="+mn-ea"/>
              <a:ea typeface="+mn-ea"/>
              <a:cs typeface="+mn-cs"/>
            </a:rPr>
            <a:t>年度から</a:t>
          </a:r>
          <a:r>
            <a:rPr kumimoji="1" lang="en-US" altLang="ja-JP" sz="1400">
              <a:solidFill>
                <a:schemeClr val="dk1"/>
              </a:solidFill>
              <a:effectLst/>
              <a:latin typeface="+mn-ea"/>
              <a:ea typeface="+mn-ea"/>
              <a:cs typeface="+mn-cs"/>
            </a:rPr>
            <a:t>9.0</a:t>
          </a:r>
          <a:r>
            <a:rPr kumimoji="1" lang="ja-JP" altLang="ja-JP" sz="1400">
              <a:solidFill>
                <a:schemeClr val="dk1"/>
              </a:solidFill>
              <a:effectLst/>
              <a:latin typeface="+mn-ea"/>
              <a:ea typeface="+mn-ea"/>
              <a:cs typeface="+mn-cs"/>
            </a:rPr>
            <a:t>ポイントの</a:t>
          </a:r>
          <a:r>
            <a:rPr kumimoji="1" lang="ja-JP" altLang="en-US" sz="1400">
              <a:solidFill>
                <a:schemeClr val="dk1"/>
              </a:solidFill>
              <a:effectLst/>
              <a:latin typeface="+mn-ea"/>
              <a:ea typeface="+mn-ea"/>
              <a:cs typeface="+mn-cs"/>
            </a:rPr>
            <a:t>低下</a:t>
          </a:r>
          <a:r>
            <a:rPr kumimoji="1" lang="ja-JP" altLang="ja-JP" sz="1400">
              <a:solidFill>
                <a:schemeClr val="dk1"/>
              </a:solidFill>
              <a:effectLst/>
              <a:latin typeface="+mn-ea"/>
              <a:ea typeface="+mn-ea"/>
              <a:cs typeface="+mn-cs"/>
            </a:rPr>
            <a:t>となったが類似団体平均値と比較すると</a:t>
          </a:r>
          <a:r>
            <a:rPr kumimoji="1" lang="en-US" altLang="ja-JP" sz="1400">
              <a:solidFill>
                <a:schemeClr val="dk1"/>
              </a:solidFill>
              <a:effectLst/>
              <a:latin typeface="+mn-ea"/>
              <a:ea typeface="+mn-ea"/>
              <a:cs typeface="+mn-cs"/>
            </a:rPr>
            <a:t>1.7</a:t>
          </a:r>
          <a:r>
            <a:rPr kumimoji="1" lang="ja-JP" altLang="ja-JP" sz="1400">
              <a:solidFill>
                <a:schemeClr val="dk1"/>
              </a:solidFill>
              <a:effectLst/>
              <a:latin typeface="+mn-ea"/>
              <a:ea typeface="+mn-ea"/>
              <a:cs typeface="+mn-cs"/>
            </a:rPr>
            <a:t>ポイント高い比率となっている。</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前年度から</a:t>
          </a:r>
          <a:r>
            <a:rPr kumimoji="1" lang="ja-JP" altLang="en-US" sz="1400">
              <a:solidFill>
                <a:schemeClr val="dk1"/>
              </a:solidFill>
              <a:effectLst/>
              <a:latin typeface="+mn-ea"/>
              <a:ea typeface="+mn-ea"/>
              <a:cs typeface="+mn-cs"/>
            </a:rPr>
            <a:t>低下</a:t>
          </a:r>
          <a:r>
            <a:rPr kumimoji="1" lang="ja-JP" altLang="ja-JP" sz="1400">
              <a:solidFill>
                <a:schemeClr val="dk1"/>
              </a:solidFill>
              <a:effectLst/>
              <a:latin typeface="+mn-ea"/>
              <a:ea typeface="+mn-ea"/>
              <a:cs typeface="+mn-cs"/>
            </a:rPr>
            <a:t>した要因としては、職員数の多い世代が定年退職を迎えたことにより人件費が減少したこと</a:t>
          </a:r>
          <a:r>
            <a:rPr kumimoji="1" lang="ja-JP" altLang="en-US" sz="1400">
              <a:solidFill>
                <a:schemeClr val="dk1"/>
              </a:solidFill>
              <a:effectLst/>
              <a:latin typeface="+mn-ea"/>
              <a:ea typeface="+mn-ea"/>
              <a:cs typeface="+mn-cs"/>
            </a:rPr>
            <a:t>などが</a:t>
          </a:r>
          <a:r>
            <a:rPr kumimoji="1" lang="ja-JP" altLang="ja-JP" sz="1400">
              <a:solidFill>
                <a:schemeClr val="dk1"/>
              </a:solidFill>
              <a:effectLst/>
              <a:latin typeface="+mn-ea"/>
              <a:ea typeface="+mn-ea"/>
              <a:cs typeface="+mn-cs"/>
            </a:rPr>
            <a:t>挙げられる。</a:t>
          </a:r>
          <a:endParaRPr lang="ja-JP" altLang="ja-JP" sz="1400">
            <a:effectLst/>
            <a:latin typeface="+mn-ea"/>
            <a:ea typeface="+mn-ea"/>
          </a:endParaRPr>
        </a:p>
        <a:p>
          <a:r>
            <a:rPr kumimoji="1" lang="ja-JP" altLang="ja-JP" sz="1400">
              <a:solidFill>
                <a:schemeClr val="dk1"/>
              </a:solidFill>
              <a:effectLst/>
              <a:latin typeface="+mn-ea"/>
              <a:ea typeface="+mn-ea"/>
              <a:cs typeface="+mn-cs"/>
            </a:rPr>
            <a:t>　また、一般財源についても普通交付税の増減により大きく左右されている状況であることから、経常的な経費の削減に努め、地方税を含めた自主財源の確保を強化し、安定した財政基盤の構築を目指す。</a:t>
          </a:r>
          <a:endParaRPr lang="ja-JP" altLang="ja-JP" sz="14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135709</xdr:rowOff>
    </xdr:from>
    <xdr:to>
      <xdr:col>23</xdr:col>
      <xdr:colOff>133350</xdr:colOff>
      <xdr:row>62</xdr:row>
      <xdr:rowOff>103051</xdr:rowOff>
    </xdr:to>
    <xdr:cxnSp macro="">
      <xdr:nvCxnSpPr>
        <xdr:cNvPr id="133" name="直線コネクタ 132"/>
        <xdr:cNvCxnSpPr/>
      </xdr:nvCxnSpPr>
      <xdr:spPr>
        <a:xfrm flipV="1">
          <a:off x="4114800" y="10422709"/>
          <a:ext cx="8382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103051</xdr:rowOff>
    </xdr:from>
    <xdr:to>
      <xdr:col>19</xdr:col>
      <xdr:colOff>133350</xdr:colOff>
      <xdr:row>62</xdr:row>
      <xdr:rowOff>154759</xdr:rowOff>
    </xdr:to>
    <xdr:cxnSp macro="">
      <xdr:nvCxnSpPr>
        <xdr:cNvPr id="136" name="直線コネクタ 135"/>
        <xdr:cNvCxnSpPr/>
      </xdr:nvCxnSpPr>
      <xdr:spPr>
        <a:xfrm flipV="1">
          <a:off x="3225800" y="1073295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130628</xdr:rowOff>
    </xdr:from>
    <xdr:to>
      <xdr:col>15</xdr:col>
      <xdr:colOff>82550</xdr:colOff>
      <xdr:row>62</xdr:row>
      <xdr:rowOff>154759</xdr:rowOff>
    </xdr:to>
    <xdr:cxnSp macro="">
      <xdr:nvCxnSpPr>
        <xdr:cNvPr id="139" name="直線コネクタ 138"/>
        <xdr:cNvCxnSpPr/>
      </xdr:nvCxnSpPr>
      <xdr:spPr>
        <a:xfrm>
          <a:off x="2336800" y="1076052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99604</xdr:rowOff>
    </xdr:from>
    <xdr:to>
      <xdr:col>11</xdr:col>
      <xdr:colOff>31750</xdr:colOff>
      <xdr:row>62</xdr:row>
      <xdr:rowOff>130628</xdr:rowOff>
    </xdr:to>
    <xdr:cxnSp macro="">
      <xdr:nvCxnSpPr>
        <xdr:cNvPr id="142" name="直線コネクタ 141"/>
        <xdr:cNvCxnSpPr/>
      </xdr:nvCxnSpPr>
      <xdr:spPr>
        <a:xfrm>
          <a:off x="1447800" y="107295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84909</xdr:rowOff>
    </xdr:from>
    <xdr:to>
      <xdr:col>23</xdr:col>
      <xdr:colOff>184150</xdr:colOff>
      <xdr:row>61</xdr:row>
      <xdr:rowOff>15059</xdr:rowOff>
    </xdr:to>
    <xdr:sp macro="" textlink="">
      <xdr:nvSpPr>
        <xdr:cNvPr id="152" name="楕円 151"/>
        <xdr:cNvSpPr/>
      </xdr:nvSpPr>
      <xdr:spPr>
        <a:xfrm>
          <a:off x="49022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56986</xdr:rowOff>
    </xdr:from>
    <xdr:ext cx="762000" cy="259045"/>
    <xdr:sp macro="" textlink="">
      <xdr:nvSpPr>
        <xdr:cNvPr id="153" name="財政構造の弾力性該当値テキスト"/>
        <xdr:cNvSpPr txBox="1"/>
      </xdr:nvSpPr>
      <xdr:spPr>
        <a:xfrm>
          <a:off x="5041900" y="1034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52251</xdr:rowOff>
    </xdr:from>
    <xdr:to>
      <xdr:col>19</xdr:col>
      <xdr:colOff>184150</xdr:colOff>
      <xdr:row>62</xdr:row>
      <xdr:rowOff>153851</xdr:rowOff>
    </xdr:to>
    <xdr:sp macro="" textlink="">
      <xdr:nvSpPr>
        <xdr:cNvPr id="154" name="楕円 153"/>
        <xdr:cNvSpPr/>
      </xdr:nvSpPr>
      <xdr:spPr>
        <a:xfrm>
          <a:off x="4064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138628</xdr:rowOff>
    </xdr:from>
    <xdr:ext cx="736600" cy="259045"/>
    <xdr:sp macro="" textlink="">
      <xdr:nvSpPr>
        <xdr:cNvPr id="155" name="テキスト ボックス 154"/>
        <xdr:cNvSpPr txBox="1"/>
      </xdr:nvSpPr>
      <xdr:spPr>
        <a:xfrm>
          <a:off x="3733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103959</xdr:rowOff>
    </xdr:from>
    <xdr:to>
      <xdr:col>15</xdr:col>
      <xdr:colOff>133350</xdr:colOff>
      <xdr:row>63</xdr:row>
      <xdr:rowOff>34109</xdr:rowOff>
    </xdr:to>
    <xdr:sp macro="" textlink="">
      <xdr:nvSpPr>
        <xdr:cNvPr id="156" name="楕円 155"/>
        <xdr:cNvSpPr/>
      </xdr:nvSpPr>
      <xdr:spPr>
        <a:xfrm>
          <a:off x="3175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18886</xdr:rowOff>
    </xdr:from>
    <xdr:ext cx="762000" cy="259045"/>
    <xdr:sp macro="" textlink="">
      <xdr:nvSpPr>
        <xdr:cNvPr id="157" name="テキスト ボックス 156"/>
        <xdr:cNvSpPr txBox="1"/>
      </xdr:nvSpPr>
      <xdr:spPr>
        <a:xfrm>
          <a:off x="2844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79828</xdr:rowOff>
    </xdr:from>
    <xdr:to>
      <xdr:col>11</xdr:col>
      <xdr:colOff>82550</xdr:colOff>
      <xdr:row>63</xdr:row>
      <xdr:rowOff>9978</xdr:rowOff>
    </xdr:to>
    <xdr:sp macro="" textlink="">
      <xdr:nvSpPr>
        <xdr:cNvPr id="158" name="楕円 157"/>
        <xdr:cNvSpPr/>
      </xdr:nvSpPr>
      <xdr:spPr>
        <a:xfrm>
          <a:off x="2286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166205</xdr:rowOff>
    </xdr:from>
    <xdr:ext cx="762000" cy="259045"/>
    <xdr:sp macro="" textlink="">
      <xdr:nvSpPr>
        <xdr:cNvPr id="159" name="テキスト ボックス 158"/>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48804</xdr:rowOff>
    </xdr:from>
    <xdr:to>
      <xdr:col>7</xdr:col>
      <xdr:colOff>31750</xdr:colOff>
      <xdr:row>62</xdr:row>
      <xdr:rowOff>150404</xdr:rowOff>
    </xdr:to>
    <xdr:sp macro="" textlink="">
      <xdr:nvSpPr>
        <xdr:cNvPr id="160" name="楕円 159"/>
        <xdr:cNvSpPr/>
      </xdr:nvSpPr>
      <xdr:spPr>
        <a:xfrm>
          <a:off x="1397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135181</xdr:rowOff>
    </xdr:from>
    <xdr:ext cx="762000" cy="259045"/>
    <xdr:sp macro="" textlink="">
      <xdr:nvSpPr>
        <xdr:cNvPr id="161" name="テキスト ボックス 160"/>
        <xdr:cNvSpPr txBox="1"/>
      </xdr:nvSpPr>
      <xdr:spPr>
        <a:xfrm>
          <a:off x="1066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前年度比で</a:t>
          </a:r>
          <a:r>
            <a:rPr kumimoji="1" lang="en-US" altLang="ja-JP" sz="1400">
              <a:solidFill>
                <a:schemeClr val="dk1"/>
              </a:solidFill>
              <a:effectLst/>
              <a:latin typeface="+mn-ea"/>
              <a:ea typeface="+mn-ea"/>
              <a:cs typeface="+mn-cs"/>
            </a:rPr>
            <a:t>2,930</a:t>
          </a:r>
          <a:r>
            <a:rPr kumimoji="1" lang="ja-JP" altLang="ja-JP" sz="1400">
              <a:solidFill>
                <a:schemeClr val="dk1"/>
              </a:solidFill>
              <a:effectLst/>
              <a:latin typeface="+mn-ea"/>
              <a:ea typeface="+mn-ea"/>
              <a:cs typeface="+mn-cs"/>
            </a:rPr>
            <a:t>円の増加となったものの、類似団体よりも</a:t>
          </a:r>
          <a:r>
            <a:rPr kumimoji="1" lang="en-US" altLang="ja-JP" sz="1400">
              <a:solidFill>
                <a:schemeClr val="dk1"/>
              </a:solidFill>
              <a:effectLst/>
              <a:latin typeface="+mn-ea"/>
              <a:ea typeface="+mn-ea"/>
              <a:cs typeface="+mn-cs"/>
            </a:rPr>
            <a:t>24,483</a:t>
          </a:r>
          <a:r>
            <a:rPr kumimoji="1" lang="ja-JP" altLang="ja-JP" sz="1400">
              <a:solidFill>
                <a:schemeClr val="dk1"/>
              </a:solidFill>
              <a:effectLst/>
              <a:latin typeface="+mn-ea"/>
              <a:ea typeface="+mn-ea"/>
              <a:cs typeface="+mn-cs"/>
            </a:rPr>
            <a:t>円低い数値となった。これは、人件費において全国的に会計年度任用職員制度により総額が高くなったものの、当町は職員数が多い世代が定年退職を迎えたため、類似団体よりも低くなったと思われる。</a:t>
          </a:r>
          <a:endParaRPr lang="ja-JP" altLang="ja-JP" sz="1800">
            <a:effectLst/>
            <a:latin typeface="+mn-ea"/>
            <a:ea typeface="+mn-ea"/>
          </a:endParaRPr>
        </a:p>
        <a:p>
          <a:r>
            <a:rPr kumimoji="1" lang="ja-JP" altLang="ja-JP" sz="1400">
              <a:solidFill>
                <a:schemeClr val="dk1"/>
              </a:solidFill>
              <a:effectLst/>
              <a:latin typeface="+mn-ea"/>
              <a:ea typeface="+mn-ea"/>
              <a:cs typeface="+mn-cs"/>
            </a:rPr>
            <a:t>　これまでも物件費については各集落地区散在に伴うコミュニティ施設等の公共施設に係る維持管理経費などにより高水準であったが、それに加えて新型コロナウイルス感染症対策として消毒業務の委託や備品購入を行ったことにより前年度よりも高い数値となっている。</a:t>
          </a:r>
          <a:endParaRPr lang="ja-JP" altLang="ja-JP" sz="18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142666</xdr:rowOff>
    </xdr:from>
    <xdr:to>
      <xdr:col>23</xdr:col>
      <xdr:colOff>133350</xdr:colOff>
      <xdr:row>81</xdr:row>
      <xdr:rowOff>146031</xdr:rowOff>
    </xdr:to>
    <xdr:cxnSp macro="">
      <xdr:nvCxnSpPr>
        <xdr:cNvPr id="197" name="直線コネクタ 196"/>
        <xdr:cNvCxnSpPr/>
      </xdr:nvCxnSpPr>
      <xdr:spPr>
        <a:xfrm>
          <a:off x="4114800" y="14030116"/>
          <a:ext cx="8382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130810</xdr:rowOff>
    </xdr:from>
    <xdr:ext cx="762000" cy="259045"/>
    <xdr:sp macro="" textlink="">
      <xdr:nvSpPr>
        <xdr:cNvPr id="198" name="人件費・物件費等の状況平均値テキスト"/>
        <xdr:cNvSpPr txBox="1"/>
      </xdr:nvSpPr>
      <xdr:spPr>
        <a:xfrm>
          <a:off x="5041900" y="140182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125281</xdr:rowOff>
    </xdr:from>
    <xdr:to>
      <xdr:col>19</xdr:col>
      <xdr:colOff>133350</xdr:colOff>
      <xdr:row>81</xdr:row>
      <xdr:rowOff>142666</xdr:rowOff>
    </xdr:to>
    <xdr:cxnSp macro="">
      <xdr:nvCxnSpPr>
        <xdr:cNvPr id="200" name="直線コネクタ 199"/>
        <xdr:cNvCxnSpPr/>
      </xdr:nvCxnSpPr>
      <xdr:spPr>
        <a:xfrm>
          <a:off x="3225800" y="14012731"/>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119205</xdr:rowOff>
    </xdr:from>
    <xdr:to>
      <xdr:col>15</xdr:col>
      <xdr:colOff>82550</xdr:colOff>
      <xdr:row>81</xdr:row>
      <xdr:rowOff>125281</xdr:rowOff>
    </xdr:to>
    <xdr:cxnSp macro="">
      <xdr:nvCxnSpPr>
        <xdr:cNvPr id="203" name="直線コネクタ 202"/>
        <xdr:cNvCxnSpPr/>
      </xdr:nvCxnSpPr>
      <xdr:spPr>
        <a:xfrm>
          <a:off x="2336800" y="14006655"/>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110111</xdr:rowOff>
    </xdr:from>
    <xdr:to>
      <xdr:col>11</xdr:col>
      <xdr:colOff>31750</xdr:colOff>
      <xdr:row>81</xdr:row>
      <xdr:rowOff>119205</xdr:rowOff>
    </xdr:to>
    <xdr:cxnSp macro="">
      <xdr:nvCxnSpPr>
        <xdr:cNvPr id="206" name="直線コネクタ 205"/>
        <xdr:cNvCxnSpPr/>
      </xdr:nvCxnSpPr>
      <xdr:spPr>
        <a:xfrm>
          <a:off x="1447800" y="13997561"/>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95231</xdr:rowOff>
    </xdr:from>
    <xdr:to>
      <xdr:col>23</xdr:col>
      <xdr:colOff>184150</xdr:colOff>
      <xdr:row>82</xdr:row>
      <xdr:rowOff>25381</xdr:rowOff>
    </xdr:to>
    <xdr:sp macro="" textlink="">
      <xdr:nvSpPr>
        <xdr:cNvPr id="216" name="楕円 215"/>
        <xdr:cNvSpPr/>
      </xdr:nvSpPr>
      <xdr:spPr>
        <a:xfrm>
          <a:off x="4902200" y="139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16508</xdr:rowOff>
    </xdr:from>
    <xdr:ext cx="762000" cy="259045"/>
    <xdr:sp macro="" textlink="">
      <xdr:nvSpPr>
        <xdr:cNvPr id="217" name="人件費・物件費等の状況該当値テキスト"/>
        <xdr:cNvSpPr txBox="1"/>
      </xdr:nvSpPr>
      <xdr:spPr>
        <a:xfrm>
          <a:off x="5041900" y="139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91866</xdr:rowOff>
    </xdr:from>
    <xdr:to>
      <xdr:col>19</xdr:col>
      <xdr:colOff>184150</xdr:colOff>
      <xdr:row>82</xdr:row>
      <xdr:rowOff>22016</xdr:rowOff>
    </xdr:to>
    <xdr:sp macro="" textlink="">
      <xdr:nvSpPr>
        <xdr:cNvPr id="218" name="楕円 217"/>
        <xdr:cNvSpPr/>
      </xdr:nvSpPr>
      <xdr:spPr>
        <a:xfrm>
          <a:off x="4064000" y="1397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32193</xdr:rowOff>
    </xdr:from>
    <xdr:ext cx="736600" cy="259045"/>
    <xdr:sp macro="" textlink="">
      <xdr:nvSpPr>
        <xdr:cNvPr id="219" name="テキスト ボックス 218"/>
        <xdr:cNvSpPr txBox="1"/>
      </xdr:nvSpPr>
      <xdr:spPr>
        <a:xfrm>
          <a:off x="3733800" y="13748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74481</xdr:rowOff>
    </xdr:from>
    <xdr:to>
      <xdr:col>15</xdr:col>
      <xdr:colOff>133350</xdr:colOff>
      <xdr:row>82</xdr:row>
      <xdr:rowOff>4631</xdr:rowOff>
    </xdr:to>
    <xdr:sp macro="" textlink="">
      <xdr:nvSpPr>
        <xdr:cNvPr id="220" name="楕円 219"/>
        <xdr:cNvSpPr/>
      </xdr:nvSpPr>
      <xdr:spPr>
        <a:xfrm>
          <a:off x="3175000" y="139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160858</xdr:rowOff>
    </xdr:from>
    <xdr:ext cx="762000" cy="259045"/>
    <xdr:sp macro="" textlink="">
      <xdr:nvSpPr>
        <xdr:cNvPr id="221" name="テキスト ボックス 220"/>
        <xdr:cNvSpPr txBox="1"/>
      </xdr:nvSpPr>
      <xdr:spPr>
        <a:xfrm>
          <a:off x="2844800" y="1404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68405</xdr:rowOff>
    </xdr:from>
    <xdr:to>
      <xdr:col>11</xdr:col>
      <xdr:colOff>82550</xdr:colOff>
      <xdr:row>81</xdr:row>
      <xdr:rowOff>170005</xdr:rowOff>
    </xdr:to>
    <xdr:sp macro="" textlink="">
      <xdr:nvSpPr>
        <xdr:cNvPr id="222" name="楕円 221"/>
        <xdr:cNvSpPr/>
      </xdr:nvSpPr>
      <xdr:spPr>
        <a:xfrm>
          <a:off x="2286000" y="139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154782</xdr:rowOff>
    </xdr:from>
    <xdr:ext cx="762000" cy="259045"/>
    <xdr:sp macro="" textlink="">
      <xdr:nvSpPr>
        <xdr:cNvPr id="223" name="テキスト ボックス 222"/>
        <xdr:cNvSpPr txBox="1"/>
      </xdr:nvSpPr>
      <xdr:spPr>
        <a:xfrm>
          <a:off x="1955800" y="1404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59311</xdr:rowOff>
    </xdr:from>
    <xdr:to>
      <xdr:col>7</xdr:col>
      <xdr:colOff>31750</xdr:colOff>
      <xdr:row>81</xdr:row>
      <xdr:rowOff>160911</xdr:rowOff>
    </xdr:to>
    <xdr:sp macro="" textlink="">
      <xdr:nvSpPr>
        <xdr:cNvPr id="224" name="楕円 223"/>
        <xdr:cNvSpPr/>
      </xdr:nvSpPr>
      <xdr:spPr>
        <a:xfrm>
          <a:off x="1397000" y="139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171088</xdr:rowOff>
    </xdr:from>
    <xdr:ext cx="762000" cy="259045"/>
    <xdr:sp macro="" textlink="">
      <xdr:nvSpPr>
        <xdr:cNvPr id="225" name="テキスト ボックス 224"/>
        <xdr:cNvSpPr txBox="1"/>
      </xdr:nvSpPr>
      <xdr:spPr>
        <a:xfrm>
          <a:off x="1066800" y="137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当町は、各階層における職員数が均衡でないため、経験年数階層の変動が大きく影響するが、現在は</a:t>
          </a:r>
          <a:r>
            <a:rPr kumimoji="1" lang="en-US" altLang="ja-JP" sz="1400">
              <a:solidFill>
                <a:schemeClr val="dk1"/>
              </a:solidFill>
              <a:effectLst/>
              <a:latin typeface="+mn-ea"/>
              <a:ea typeface="+mn-ea"/>
              <a:cs typeface="+mn-cs"/>
            </a:rPr>
            <a:t>H30</a:t>
          </a:r>
          <a:r>
            <a:rPr kumimoji="1" lang="ja-JP" altLang="ja-JP" sz="1400">
              <a:solidFill>
                <a:schemeClr val="dk1"/>
              </a:solidFill>
              <a:effectLst/>
              <a:latin typeface="+mn-ea"/>
              <a:ea typeface="+mn-ea"/>
              <a:cs typeface="+mn-cs"/>
            </a:rPr>
            <a:t>から給料表の改定により７級制を導入したことから高水準となっている。</a:t>
          </a:r>
          <a:endParaRPr lang="ja-JP" altLang="ja-JP" sz="1800">
            <a:effectLst/>
            <a:latin typeface="+mn-ea"/>
            <a:ea typeface="+mn-ea"/>
          </a:endParaRPr>
        </a:p>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今後も経験年数階層の平準化を図る。</a:t>
          </a:r>
          <a:endParaRPr lang="ja-JP" altLang="ja-JP" sz="18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113998</xdr:rowOff>
    </xdr:from>
    <xdr:to>
      <xdr:col>81</xdr:col>
      <xdr:colOff>44450</xdr:colOff>
      <xdr:row>87</xdr:row>
      <xdr:rowOff>113998</xdr:rowOff>
    </xdr:to>
    <xdr:cxnSp macro="">
      <xdr:nvCxnSpPr>
        <xdr:cNvPr id="261" name="直線コネクタ 260"/>
        <xdr:cNvCxnSpPr/>
      </xdr:nvCxnSpPr>
      <xdr:spPr>
        <a:xfrm>
          <a:off x="16179800" y="1503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113998</xdr:rowOff>
    </xdr:from>
    <xdr:to>
      <xdr:col>77</xdr:col>
      <xdr:colOff>44450</xdr:colOff>
      <xdr:row>87</xdr:row>
      <xdr:rowOff>113998</xdr:rowOff>
    </xdr:to>
    <xdr:cxnSp macro="">
      <xdr:nvCxnSpPr>
        <xdr:cNvPr id="264" name="直線コネクタ 263"/>
        <xdr:cNvCxnSpPr/>
      </xdr:nvCxnSpPr>
      <xdr:spPr>
        <a:xfrm>
          <a:off x="15290800" y="1503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113998</xdr:rowOff>
    </xdr:to>
    <xdr:cxnSp macro="">
      <xdr:nvCxnSpPr>
        <xdr:cNvPr id="267" name="直線コネクタ 266"/>
        <xdr:cNvCxnSpPr/>
      </xdr:nvCxnSpPr>
      <xdr:spPr>
        <a:xfrm>
          <a:off x="14401800" y="1501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87</xdr:row>
      <xdr:rowOff>102507</xdr:rowOff>
    </xdr:to>
    <xdr:cxnSp macro="">
      <xdr:nvCxnSpPr>
        <xdr:cNvPr id="270" name="直線コネクタ 269"/>
        <xdr:cNvCxnSpPr/>
      </xdr:nvCxnSpPr>
      <xdr:spPr>
        <a:xfrm>
          <a:off x="13512800" y="14685434"/>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63198</xdr:rowOff>
    </xdr:from>
    <xdr:to>
      <xdr:col>81</xdr:col>
      <xdr:colOff>95250</xdr:colOff>
      <xdr:row>87</xdr:row>
      <xdr:rowOff>164798</xdr:rowOff>
    </xdr:to>
    <xdr:sp macro="" textlink="">
      <xdr:nvSpPr>
        <xdr:cNvPr id="280" name="楕円 279"/>
        <xdr:cNvSpPr/>
      </xdr:nvSpPr>
      <xdr:spPr>
        <a:xfrm>
          <a:off x="169672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35275</xdr:rowOff>
    </xdr:from>
    <xdr:ext cx="762000" cy="259045"/>
    <xdr:sp macro="" textlink="">
      <xdr:nvSpPr>
        <xdr:cNvPr id="281" name="給与水準   （国との比較）該当値テキスト"/>
        <xdr:cNvSpPr txBox="1"/>
      </xdr:nvSpPr>
      <xdr:spPr>
        <a:xfrm>
          <a:off x="17106900" y="149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63198</xdr:rowOff>
    </xdr:from>
    <xdr:to>
      <xdr:col>77</xdr:col>
      <xdr:colOff>95250</xdr:colOff>
      <xdr:row>87</xdr:row>
      <xdr:rowOff>164798</xdr:rowOff>
    </xdr:to>
    <xdr:sp macro="" textlink="">
      <xdr:nvSpPr>
        <xdr:cNvPr id="282" name="楕円 281"/>
        <xdr:cNvSpPr/>
      </xdr:nvSpPr>
      <xdr:spPr>
        <a:xfrm>
          <a:off x="16129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149575</xdr:rowOff>
    </xdr:from>
    <xdr:ext cx="736600" cy="259045"/>
    <xdr:sp macro="" textlink="">
      <xdr:nvSpPr>
        <xdr:cNvPr id="283" name="テキスト ボックス 282"/>
        <xdr:cNvSpPr txBox="1"/>
      </xdr:nvSpPr>
      <xdr:spPr>
        <a:xfrm>
          <a:off x="15798800" y="1506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84" name="楕円 283"/>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5" name="テキスト ボックス 284"/>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8" name="楕円 287"/>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9" name="テキスト ボックス 288"/>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前年度と</a:t>
          </a:r>
          <a:r>
            <a:rPr kumimoji="1" lang="ja-JP" altLang="ja-JP" sz="1400">
              <a:solidFill>
                <a:schemeClr val="dk1"/>
              </a:solidFill>
              <a:effectLst/>
              <a:latin typeface="+mn-lt"/>
              <a:ea typeface="+mn-ea"/>
              <a:cs typeface="+mn-cs"/>
            </a:rPr>
            <a:t>職員数</a:t>
          </a:r>
          <a:r>
            <a:rPr kumimoji="1" lang="ja-JP" altLang="en-US" sz="1400">
              <a:solidFill>
                <a:schemeClr val="dk1"/>
              </a:solidFill>
              <a:effectLst/>
              <a:latin typeface="+mn-lt"/>
              <a:ea typeface="+mn-ea"/>
              <a:cs typeface="+mn-cs"/>
            </a:rPr>
            <a:t>自体はほぼ同数であったが</a:t>
          </a:r>
          <a:r>
            <a:rPr kumimoji="1" lang="ja-JP" altLang="ja-JP" sz="1400">
              <a:solidFill>
                <a:schemeClr val="dk1"/>
              </a:solidFill>
              <a:effectLst/>
              <a:latin typeface="+mn-lt"/>
              <a:ea typeface="+mn-ea"/>
              <a:cs typeface="+mn-cs"/>
            </a:rPr>
            <a:t>、人口減少等により人口千人当たりの職員数が増加傾向にある。今後も民間への業務委託や事務の効率化を図り、さらに適正な定員管理を行っていく。</a:t>
          </a:r>
          <a:endParaRPr lang="ja-JP" altLang="ja-JP" sz="1800">
            <a:effectLst/>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52505</xdr:rowOff>
    </xdr:from>
    <xdr:to>
      <xdr:col>81</xdr:col>
      <xdr:colOff>44450</xdr:colOff>
      <xdr:row>61</xdr:row>
      <xdr:rowOff>70431</xdr:rowOff>
    </xdr:to>
    <xdr:cxnSp macro="">
      <xdr:nvCxnSpPr>
        <xdr:cNvPr id="326" name="直線コネクタ 325"/>
        <xdr:cNvCxnSpPr/>
      </xdr:nvCxnSpPr>
      <xdr:spPr>
        <a:xfrm>
          <a:off x="16179800" y="10510955"/>
          <a:ext cx="8382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51126</xdr:rowOff>
    </xdr:from>
    <xdr:to>
      <xdr:col>77</xdr:col>
      <xdr:colOff>44450</xdr:colOff>
      <xdr:row>61</xdr:row>
      <xdr:rowOff>52505</xdr:rowOff>
    </xdr:to>
    <xdr:cxnSp macro="">
      <xdr:nvCxnSpPr>
        <xdr:cNvPr id="329" name="直線コネクタ 328"/>
        <xdr:cNvCxnSpPr/>
      </xdr:nvCxnSpPr>
      <xdr:spPr>
        <a:xfrm>
          <a:off x="15290800" y="10509576"/>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51126</xdr:rowOff>
    </xdr:from>
    <xdr:to>
      <xdr:col>72</xdr:col>
      <xdr:colOff>203200</xdr:colOff>
      <xdr:row>61</xdr:row>
      <xdr:rowOff>69741</xdr:rowOff>
    </xdr:to>
    <xdr:cxnSp macro="">
      <xdr:nvCxnSpPr>
        <xdr:cNvPr id="332" name="直線コネクタ 331"/>
        <xdr:cNvCxnSpPr/>
      </xdr:nvCxnSpPr>
      <xdr:spPr>
        <a:xfrm flipV="1">
          <a:off x="14401800" y="10509576"/>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58020</xdr:rowOff>
    </xdr:from>
    <xdr:to>
      <xdr:col>68</xdr:col>
      <xdr:colOff>152400</xdr:colOff>
      <xdr:row>61</xdr:row>
      <xdr:rowOff>69741</xdr:rowOff>
    </xdr:to>
    <xdr:cxnSp macro="">
      <xdr:nvCxnSpPr>
        <xdr:cNvPr id="335" name="直線コネクタ 334"/>
        <xdr:cNvCxnSpPr/>
      </xdr:nvCxnSpPr>
      <xdr:spPr>
        <a:xfrm>
          <a:off x="13512800" y="10516470"/>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19631</xdr:rowOff>
    </xdr:from>
    <xdr:to>
      <xdr:col>81</xdr:col>
      <xdr:colOff>95250</xdr:colOff>
      <xdr:row>61</xdr:row>
      <xdr:rowOff>121231</xdr:rowOff>
    </xdr:to>
    <xdr:sp macro="" textlink="">
      <xdr:nvSpPr>
        <xdr:cNvPr id="345" name="楕円 344"/>
        <xdr:cNvSpPr/>
      </xdr:nvSpPr>
      <xdr:spPr>
        <a:xfrm>
          <a:off x="16967200" y="1047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163158</xdr:rowOff>
    </xdr:from>
    <xdr:ext cx="762000" cy="259045"/>
    <xdr:sp macro="" textlink="">
      <xdr:nvSpPr>
        <xdr:cNvPr id="346" name="定員管理の状況該当値テキスト"/>
        <xdr:cNvSpPr txBox="1"/>
      </xdr:nvSpPr>
      <xdr:spPr>
        <a:xfrm>
          <a:off x="17106900" y="1045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1705</xdr:rowOff>
    </xdr:from>
    <xdr:to>
      <xdr:col>77</xdr:col>
      <xdr:colOff>95250</xdr:colOff>
      <xdr:row>61</xdr:row>
      <xdr:rowOff>103305</xdr:rowOff>
    </xdr:to>
    <xdr:sp macro="" textlink="">
      <xdr:nvSpPr>
        <xdr:cNvPr id="347" name="楕円 346"/>
        <xdr:cNvSpPr/>
      </xdr:nvSpPr>
      <xdr:spPr>
        <a:xfrm>
          <a:off x="16129000" y="104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88082</xdr:rowOff>
    </xdr:from>
    <xdr:ext cx="736600" cy="259045"/>
    <xdr:sp macro="" textlink="">
      <xdr:nvSpPr>
        <xdr:cNvPr id="348" name="テキスト ボックス 347"/>
        <xdr:cNvSpPr txBox="1"/>
      </xdr:nvSpPr>
      <xdr:spPr>
        <a:xfrm>
          <a:off x="15798800" y="10546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326</xdr:rowOff>
    </xdr:from>
    <xdr:to>
      <xdr:col>73</xdr:col>
      <xdr:colOff>44450</xdr:colOff>
      <xdr:row>61</xdr:row>
      <xdr:rowOff>101926</xdr:rowOff>
    </xdr:to>
    <xdr:sp macro="" textlink="">
      <xdr:nvSpPr>
        <xdr:cNvPr id="349" name="楕円 348"/>
        <xdr:cNvSpPr/>
      </xdr:nvSpPr>
      <xdr:spPr>
        <a:xfrm>
          <a:off x="15240000" y="104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50" name="テキスト ボックス 349"/>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18941</xdr:rowOff>
    </xdr:from>
    <xdr:to>
      <xdr:col>68</xdr:col>
      <xdr:colOff>203200</xdr:colOff>
      <xdr:row>61</xdr:row>
      <xdr:rowOff>120541</xdr:rowOff>
    </xdr:to>
    <xdr:sp macro="" textlink="">
      <xdr:nvSpPr>
        <xdr:cNvPr id="351" name="楕円 350"/>
        <xdr:cNvSpPr/>
      </xdr:nvSpPr>
      <xdr:spPr>
        <a:xfrm>
          <a:off x="14351000" y="104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105318</xdr:rowOff>
    </xdr:from>
    <xdr:ext cx="762000" cy="259045"/>
    <xdr:sp macro="" textlink="">
      <xdr:nvSpPr>
        <xdr:cNvPr id="352" name="テキスト ボックス 351"/>
        <xdr:cNvSpPr txBox="1"/>
      </xdr:nvSpPr>
      <xdr:spPr>
        <a:xfrm>
          <a:off x="14020800" y="105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7220</xdr:rowOff>
    </xdr:from>
    <xdr:to>
      <xdr:col>64</xdr:col>
      <xdr:colOff>152400</xdr:colOff>
      <xdr:row>61</xdr:row>
      <xdr:rowOff>108820</xdr:rowOff>
    </xdr:to>
    <xdr:sp macro="" textlink="">
      <xdr:nvSpPr>
        <xdr:cNvPr id="353" name="楕円 352"/>
        <xdr:cNvSpPr/>
      </xdr:nvSpPr>
      <xdr:spPr>
        <a:xfrm>
          <a:off x="13462000" y="104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93597</xdr:rowOff>
    </xdr:from>
    <xdr:ext cx="762000" cy="259045"/>
    <xdr:sp macro="" textlink="">
      <xdr:nvSpPr>
        <xdr:cNvPr id="354" name="テキスト ボックス 353"/>
        <xdr:cNvSpPr txBox="1"/>
      </xdr:nvSpPr>
      <xdr:spPr>
        <a:xfrm>
          <a:off x="13131800" y="105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将来負担比率でも説明したとおり、従来より起債（借金）に依存しない財政経営を行ってきたことに加え、地方財政措置を重視した地方債の発行コントロールにより類似団体平均より良好な数値となっている。しかしながら、近年頻発する災害に備えるための防災対策などにより地方債残高が増加していることから、今後も従来の財政経営方針を踏襲し、健全財政の伸展を図っていく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112522</xdr:rowOff>
    </xdr:from>
    <xdr:to>
      <xdr:col>81</xdr:col>
      <xdr:colOff>44450</xdr:colOff>
      <xdr:row>40</xdr:row>
      <xdr:rowOff>117348</xdr:rowOff>
    </xdr:to>
    <xdr:cxnSp macro="">
      <xdr:nvCxnSpPr>
        <xdr:cNvPr id="385" name="直線コネクタ 384"/>
        <xdr:cNvCxnSpPr/>
      </xdr:nvCxnSpPr>
      <xdr:spPr>
        <a:xfrm>
          <a:off x="16179800" y="697052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112522</xdr:rowOff>
    </xdr:from>
    <xdr:to>
      <xdr:col>77</xdr:col>
      <xdr:colOff>44450</xdr:colOff>
      <xdr:row>40</xdr:row>
      <xdr:rowOff>122174</xdr:rowOff>
    </xdr:to>
    <xdr:cxnSp macro="">
      <xdr:nvCxnSpPr>
        <xdr:cNvPr id="388" name="直線コネクタ 387"/>
        <xdr:cNvCxnSpPr/>
      </xdr:nvCxnSpPr>
      <xdr:spPr>
        <a:xfrm flipV="1">
          <a:off x="15290800" y="69705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122174</xdr:rowOff>
    </xdr:to>
    <xdr:cxnSp macro="">
      <xdr:nvCxnSpPr>
        <xdr:cNvPr id="391" name="直線コネクタ 390"/>
        <xdr:cNvCxnSpPr/>
      </xdr:nvCxnSpPr>
      <xdr:spPr>
        <a:xfrm>
          <a:off x="14401800" y="69367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78740</xdr:rowOff>
    </xdr:to>
    <xdr:cxnSp macro="">
      <xdr:nvCxnSpPr>
        <xdr:cNvPr id="394" name="直線コネクタ 393"/>
        <xdr:cNvCxnSpPr/>
      </xdr:nvCxnSpPr>
      <xdr:spPr>
        <a:xfrm>
          <a:off x="13512800" y="69270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404" name="楕円 403"/>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405"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61722</xdr:rowOff>
    </xdr:from>
    <xdr:to>
      <xdr:col>77</xdr:col>
      <xdr:colOff>95250</xdr:colOff>
      <xdr:row>40</xdr:row>
      <xdr:rowOff>163322</xdr:rowOff>
    </xdr:to>
    <xdr:sp macro="" textlink="">
      <xdr:nvSpPr>
        <xdr:cNvPr id="406" name="楕円 405"/>
        <xdr:cNvSpPr/>
      </xdr:nvSpPr>
      <xdr:spPr>
        <a:xfrm>
          <a:off x="16129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2049</xdr:rowOff>
    </xdr:from>
    <xdr:ext cx="736600" cy="259045"/>
    <xdr:sp macro="" textlink="">
      <xdr:nvSpPr>
        <xdr:cNvPr id="407" name="テキスト ボックス 406"/>
        <xdr:cNvSpPr txBox="1"/>
      </xdr:nvSpPr>
      <xdr:spPr>
        <a:xfrm>
          <a:off x="15798800" y="668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71374</xdr:rowOff>
    </xdr:from>
    <xdr:to>
      <xdr:col>73</xdr:col>
      <xdr:colOff>44450</xdr:colOff>
      <xdr:row>41</xdr:row>
      <xdr:rowOff>1524</xdr:rowOff>
    </xdr:to>
    <xdr:sp macro="" textlink="">
      <xdr:nvSpPr>
        <xdr:cNvPr id="408" name="楕円 407"/>
        <xdr:cNvSpPr/>
      </xdr:nvSpPr>
      <xdr:spPr>
        <a:xfrm>
          <a:off x="15240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11701</xdr:rowOff>
    </xdr:from>
    <xdr:ext cx="762000" cy="259045"/>
    <xdr:sp macro="" textlink="">
      <xdr:nvSpPr>
        <xdr:cNvPr id="409" name="テキスト ボックス 408"/>
        <xdr:cNvSpPr txBox="1"/>
      </xdr:nvSpPr>
      <xdr:spPr>
        <a:xfrm>
          <a:off x="14909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10" name="楕円 409"/>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11" name="テキスト ボックス 410"/>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12" name="楕円 411"/>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13" name="テキスト ボックス 412"/>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が発生していないのは、従来より起債（借金）に依存しない財政経営を行ってきたことにより、地方債残高が他の類似団体と比較して少ないことに加え、基準財政需要額（借金の返済金のうち普通交付税として加算措置される額）に算入される割合が高いこと、及び地方公営企業や構成する一部事務組合に対する将来的負担が少ないことが挙げられる。また、大規模建設事業等を抑制しコンスタントに基金を積増ししてきたことも要因の一端である。</a:t>
          </a:r>
          <a:endParaRPr lang="ja-JP" altLang="ja-JP" sz="1300">
            <a:effectLst/>
          </a:endParaRPr>
        </a:p>
        <a:p>
          <a:r>
            <a:rPr kumimoji="1" lang="ja-JP" altLang="ja-JP" sz="1300">
              <a:solidFill>
                <a:schemeClr val="dk1"/>
              </a:solidFill>
              <a:effectLst/>
              <a:latin typeface="+mn-lt"/>
              <a:ea typeface="+mn-ea"/>
              <a:cs typeface="+mn-cs"/>
            </a:rPr>
            <a:t>　 一方で、近年は地方債残高の増加と基金の減少傾向が見られるるため、改めて地方債発行額の抑制と基金の積み立てに努める必要がある。</a:t>
          </a:r>
          <a:endParaRPr lang="ja-JP" altLang="ja-JP" sz="1300">
            <a:effectLst/>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8,430
8,305
270.77
6,133,186
5,839,388
271,413
3,817,980
2,554,912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類似団体平均職員数が多い世代が定年退職を迎え</a:t>
          </a:r>
          <a:r>
            <a:rPr kumimoji="1" lang="ja-JP" altLang="en-US" sz="1400">
              <a:solidFill>
                <a:schemeClr val="dk1"/>
              </a:solidFill>
              <a:effectLst/>
              <a:latin typeface="+mn-lt"/>
              <a:ea typeface="+mn-ea"/>
              <a:cs typeface="+mn-cs"/>
            </a:rPr>
            <a:t>ており</a:t>
          </a:r>
          <a:r>
            <a:rPr kumimoji="1" lang="ja-JP" altLang="ja-JP" sz="1400">
              <a:solidFill>
                <a:schemeClr val="dk1"/>
              </a:solidFill>
              <a:effectLst/>
              <a:latin typeface="+mn-lt"/>
              <a:ea typeface="+mn-ea"/>
              <a:cs typeface="+mn-cs"/>
            </a:rPr>
            <a:t>、類似団体</a:t>
          </a:r>
          <a:r>
            <a:rPr kumimoji="1" lang="ja-JP" altLang="en-US" sz="1400">
              <a:solidFill>
                <a:schemeClr val="dk1"/>
              </a:solidFill>
              <a:effectLst/>
              <a:latin typeface="+mn-lt"/>
              <a:ea typeface="+mn-ea"/>
              <a:cs typeface="+mn-cs"/>
            </a:rPr>
            <a:t>と同様の状況である</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職員定数管理の徹底や公共施設の運営に係る指定管理者制度の活用、給食業務等の外部委託を継続するほか、新たな業務の外部委託への移行を検討し人件費の削減に努める。</a:t>
          </a:r>
          <a:r>
            <a:rPr kumimoji="1" lang="en-US" altLang="ja-JP" sz="1400">
              <a:solidFill>
                <a:schemeClr val="dk1"/>
              </a:solidFill>
              <a:effectLst/>
              <a:latin typeface="+mn-lt"/>
              <a:ea typeface="+mn-ea"/>
              <a:cs typeface="+mn-cs"/>
            </a:rPr>
            <a:t>00</a:t>
          </a:r>
          <a:endParaRPr lang="ja-JP" altLang="ja-JP" sz="18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85090</xdr:rowOff>
    </xdr:to>
    <xdr:cxnSp macro="">
      <xdr:nvCxnSpPr>
        <xdr:cNvPr id="66" name="直線コネクタ 65"/>
        <xdr:cNvCxnSpPr/>
      </xdr:nvCxnSpPr>
      <xdr:spPr>
        <a:xfrm flipV="1">
          <a:off x="3987800" y="61772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85090</xdr:rowOff>
    </xdr:from>
    <xdr:to>
      <xdr:col>19</xdr:col>
      <xdr:colOff>187325</xdr:colOff>
      <xdr:row>36</xdr:row>
      <xdr:rowOff>130810</xdr:rowOff>
    </xdr:to>
    <xdr:cxnSp macro="">
      <xdr:nvCxnSpPr>
        <xdr:cNvPr id="69" name="直線コネクタ 68"/>
        <xdr:cNvCxnSpPr/>
      </xdr:nvCxnSpPr>
      <xdr:spPr>
        <a:xfrm flipV="1">
          <a:off x="3098800" y="62572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130810</xdr:rowOff>
    </xdr:from>
    <xdr:to>
      <xdr:col>15</xdr:col>
      <xdr:colOff>98425</xdr:colOff>
      <xdr:row>36</xdr:row>
      <xdr:rowOff>134620</xdr:rowOff>
    </xdr:to>
    <xdr:cxnSp macro="">
      <xdr:nvCxnSpPr>
        <xdr:cNvPr id="72" name="直線コネクタ 71"/>
        <xdr:cNvCxnSpPr/>
      </xdr:nvCxnSpPr>
      <xdr:spPr>
        <a:xfrm flipV="1">
          <a:off x="2209800" y="6303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134620</xdr:rowOff>
    </xdr:to>
    <xdr:cxnSp macro="">
      <xdr:nvCxnSpPr>
        <xdr:cNvPr id="75" name="直線コネクタ 74"/>
        <xdr:cNvCxnSpPr/>
      </xdr:nvCxnSpPr>
      <xdr:spPr>
        <a:xfrm>
          <a:off x="1320800" y="625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97807</xdr:rowOff>
    </xdr:from>
    <xdr:ext cx="762000" cy="259045"/>
    <xdr:sp macro="" textlink="">
      <xdr:nvSpPr>
        <xdr:cNvPr id="86" name="人件費該当値テキスト"/>
        <xdr:cNvSpPr txBox="1"/>
      </xdr:nvSpPr>
      <xdr:spPr>
        <a:xfrm>
          <a:off x="49149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34290</xdr:rowOff>
    </xdr:from>
    <xdr:to>
      <xdr:col>20</xdr:col>
      <xdr:colOff>38100</xdr:colOff>
      <xdr:row>36</xdr:row>
      <xdr:rowOff>135890</xdr:rowOff>
    </xdr:to>
    <xdr:sp macro="" textlink="">
      <xdr:nvSpPr>
        <xdr:cNvPr id="87" name="楕円 86"/>
        <xdr:cNvSpPr/>
      </xdr:nvSpPr>
      <xdr:spPr>
        <a:xfrm>
          <a:off x="3937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88" name="テキスト ボックス 87"/>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80010</xdr:rowOff>
    </xdr:from>
    <xdr:to>
      <xdr:col>15</xdr:col>
      <xdr:colOff>149225</xdr:colOff>
      <xdr:row>37</xdr:row>
      <xdr:rowOff>10160</xdr:rowOff>
    </xdr:to>
    <xdr:sp macro="" textlink="">
      <xdr:nvSpPr>
        <xdr:cNvPr id="89" name="楕円 88"/>
        <xdr:cNvSpPr/>
      </xdr:nvSpPr>
      <xdr:spPr>
        <a:xfrm>
          <a:off x="3048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166387</xdr:rowOff>
    </xdr:from>
    <xdr:ext cx="762000" cy="259045"/>
    <xdr:sp macro="" textlink="">
      <xdr:nvSpPr>
        <xdr:cNvPr id="90" name="テキスト ボックス 89"/>
        <xdr:cNvSpPr txBox="1"/>
      </xdr:nvSpPr>
      <xdr:spPr>
        <a:xfrm>
          <a:off x="2717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物品及び公用車の集中管理や委託事業の見直し等により物件費の節減策を実行しているものの、類似団体及び全国平均と比較すると依然として高い水準である。これは、各地区に分散した公共施設に係る維持関連経費が高水準であることがあげられる。今後の対応方針としては、類似団体の物件費水準を目標に行財政改革を一層推進する。</a:t>
          </a:r>
          <a:endParaRPr lang="ja-JP" altLang="ja-JP" sz="18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170434</xdr:rowOff>
    </xdr:from>
    <xdr:to>
      <xdr:col>82</xdr:col>
      <xdr:colOff>107950</xdr:colOff>
      <xdr:row>18</xdr:row>
      <xdr:rowOff>117856</xdr:rowOff>
    </xdr:to>
    <xdr:cxnSp macro="">
      <xdr:nvCxnSpPr>
        <xdr:cNvPr id="124" name="直線コネクタ 123"/>
        <xdr:cNvCxnSpPr/>
      </xdr:nvCxnSpPr>
      <xdr:spPr>
        <a:xfrm flipV="1">
          <a:off x="15671800" y="308508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26416</xdr:rowOff>
    </xdr:from>
    <xdr:to>
      <xdr:col>78</xdr:col>
      <xdr:colOff>69850</xdr:colOff>
      <xdr:row>18</xdr:row>
      <xdr:rowOff>117856</xdr:rowOff>
    </xdr:to>
    <xdr:cxnSp macro="">
      <xdr:nvCxnSpPr>
        <xdr:cNvPr id="127" name="直線コネクタ 126"/>
        <xdr:cNvCxnSpPr/>
      </xdr:nvCxnSpPr>
      <xdr:spPr>
        <a:xfrm>
          <a:off x="14782800" y="31125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26416</xdr:rowOff>
    </xdr:from>
    <xdr:to>
      <xdr:col>73</xdr:col>
      <xdr:colOff>180975</xdr:colOff>
      <xdr:row>18</xdr:row>
      <xdr:rowOff>40132</xdr:rowOff>
    </xdr:to>
    <xdr:cxnSp macro="">
      <xdr:nvCxnSpPr>
        <xdr:cNvPr id="130" name="直線コネクタ 129"/>
        <xdr:cNvCxnSpPr/>
      </xdr:nvCxnSpPr>
      <xdr:spPr>
        <a:xfrm flipV="1">
          <a:off x="13893800" y="31125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40132</xdr:rowOff>
    </xdr:from>
    <xdr:to>
      <xdr:col>69</xdr:col>
      <xdr:colOff>92075</xdr:colOff>
      <xdr:row>18</xdr:row>
      <xdr:rowOff>62992</xdr:rowOff>
    </xdr:to>
    <xdr:cxnSp macro="">
      <xdr:nvCxnSpPr>
        <xdr:cNvPr id="133" name="直線コネクタ 132"/>
        <xdr:cNvCxnSpPr/>
      </xdr:nvCxnSpPr>
      <xdr:spPr>
        <a:xfrm flipV="1">
          <a:off x="13004800" y="3126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119634</xdr:rowOff>
    </xdr:from>
    <xdr:to>
      <xdr:col>82</xdr:col>
      <xdr:colOff>158750</xdr:colOff>
      <xdr:row>18</xdr:row>
      <xdr:rowOff>49784</xdr:rowOff>
    </xdr:to>
    <xdr:sp macro="" textlink="">
      <xdr:nvSpPr>
        <xdr:cNvPr id="143" name="楕円 142"/>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91711</xdr:rowOff>
    </xdr:from>
    <xdr:ext cx="762000" cy="259045"/>
    <xdr:sp macro="" textlink="">
      <xdr:nvSpPr>
        <xdr:cNvPr id="144" name="物件費該当値テキスト"/>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67056</xdr:rowOff>
    </xdr:from>
    <xdr:to>
      <xdr:col>78</xdr:col>
      <xdr:colOff>120650</xdr:colOff>
      <xdr:row>18</xdr:row>
      <xdr:rowOff>168656</xdr:rowOff>
    </xdr:to>
    <xdr:sp macro="" textlink="">
      <xdr:nvSpPr>
        <xdr:cNvPr id="145" name="楕円 144"/>
        <xdr:cNvSpPr/>
      </xdr:nvSpPr>
      <xdr:spPr>
        <a:xfrm>
          <a:off x="15621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153433</xdr:rowOff>
    </xdr:from>
    <xdr:ext cx="736600" cy="259045"/>
    <xdr:sp macro="" textlink="">
      <xdr:nvSpPr>
        <xdr:cNvPr id="146" name="テキスト ボックス 145"/>
        <xdr:cNvSpPr txBox="1"/>
      </xdr:nvSpPr>
      <xdr:spPr>
        <a:xfrm>
          <a:off x="15290800" y="323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7" name="楕円 146"/>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8" name="テキスト ボックス 147"/>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160782</xdr:rowOff>
    </xdr:from>
    <xdr:to>
      <xdr:col>69</xdr:col>
      <xdr:colOff>142875</xdr:colOff>
      <xdr:row>18</xdr:row>
      <xdr:rowOff>90932</xdr:rowOff>
    </xdr:to>
    <xdr:sp macro="" textlink="">
      <xdr:nvSpPr>
        <xdr:cNvPr id="149" name="楕円 148"/>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75709</xdr:rowOff>
    </xdr:from>
    <xdr:ext cx="762000" cy="259045"/>
    <xdr:sp macro="" textlink="">
      <xdr:nvSpPr>
        <xdr:cNvPr id="150" name="テキスト ボックス 149"/>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51" name="楕円 150"/>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2" name="テキスト ボックス 151"/>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経年での比較では大きな変動がないことから、引き続き人口動態の変化による財政運営全体への影響を注視していく。</a:t>
          </a:r>
          <a:endParaRPr lang="ja-JP" altLang="ja-JP" sz="18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138430</xdr:rowOff>
    </xdr:to>
    <xdr:cxnSp macro="">
      <xdr:nvCxnSpPr>
        <xdr:cNvPr id="183" name="直線コネクタ 182"/>
        <xdr:cNvCxnSpPr/>
      </xdr:nvCxnSpPr>
      <xdr:spPr>
        <a:xfrm flipV="1">
          <a:off x="3987800" y="94538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55</xdr:row>
      <xdr:rowOff>161290</xdr:rowOff>
    </xdr:to>
    <xdr:cxnSp macro="">
      <xdr:nvCxnSpPr>
        <xdr:cNvPr id="186" name="直線コネクタ 185"/>
        <xdr:cNvCxnSpPr/>
      </xdr:nvCxnSpPr>
      <xdr:spPr>
        <a:xfrm flipV="1">
          <a:off x="3098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55</xdr:row>
      <xdr:rowOff>161290</xdr:rowOff>
    </xdr:to>
    <xdr:cxnSp macro="">
      <xdr:nvCxnSpPr>
        <xdr:cNvPr id="189" name="直線コネクタ 188"/>
        <xdr:cNvCxnSpPr/>
      </xdr:nvCxnSpPr>
      <xdr:spPr>
        <a:xfrm>
          <a:off x="2209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161290</xdr:rowOff>
    </xdr:from>
    <xdr:to>
      <xdr:col>11</xdr:col>
      <xdr:colOff>9525</xdr:colOff>
      <xdr:row>56</xdr:row>
      <xdr:rowOff>35560</xdr:rowOff>
    </xdr:to>
    <xdr:cxnSp macro="">
      <xdr:nvCxnSpPr>
        <xdr:cNvPr id="192" name="直線コネクタ 191"/>
        <xdr:cNvCxnSpPr/>
      </xdr:nvCxnSpPr>
      <xdr:spPr>
        <a:xfrm flipV="1">
          <a:off x="1320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2" name="楕円 201"/>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3"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4" name="楕円 203"/>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5" name="テキスト ボックス 204"/>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06" name="楕円 205"/>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07" name="テキスト ボックス 206"/>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08" name="楕円 207"/>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209" name="テキスト ボックス 208"/>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10" name="楕円 209"/>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11" name="テキスト ボックス 210"/>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下水道事業への経常的な繰出しが減少したため、前年度比で</a:t>
          </a:r>
          <a:r>
            <a:rPr kumimoji="1" lang="en-US" altLang="ja-JP" sz="1400">
              <a:solidFill>
                <a:schemeClr val="dk1"/>
              </a:solidFill>
              <a:effectLst/>
              <a:latin typeface="+mn-ea"/>
              <a:ea typeface="+mn-ea"/>
              <a:cs typeface="+mn-cs"/>
            </a:rPr>
            <a:t>1.9</a:t>
          </a:r>
          <a:r>
            <a:rPr kumimoji="1" lang="ja-JP" altLang="ja-JP" sz="1400">
              <a:solidFill>
                <a:schemeClr val="dk1"/>
              </a:solidFill>
              <a:effectLst/>
              <a:latin typeface="+mn-ea"/>
              <a:ea typeface="+mn-ea"/>
              <a:cs typeface="+mn-cs"/>
            </a:rPr>
            <a:t>ポイントの減となった。</a:t>
          </a:r>
          <a:endParaRPr lang="ja-JP" altLang="ja-JP" sz="1800">
            <a:effectLst/>
            <a:latin typeface="+mn-ea"/>
            <a:ea typeface="+mn-ea"/>
          </a:endParaRPr>
        </a:p>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類似団体平均を大幅に上回っているのは、慢性的な繰出金の高水準化が挙げられる。下水道事業においては、集落が点在する不採算地区での経営に伴い大規模な設備投資が発生し、維持管理費や高資本費に対する繰出しが著しく多額なものとなっていることから、適切な運営計画を立て、経営改善に努める。</a:t>
          </a:r>
          <a:endParaRPr lang="ja-JP" altLang="ja-JP" sz="1800">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77470</xdr:rowOff>
    </xdr:from>
    <xdr:to>
      <xdr:col>82</xdr:col>
      <xdr:colOff>107950</xdr:colOff>
      <xdr:row>58</xdr:row>
      <xdr:rowOff>50800</xdr:rowOff>
    </xdr:to>
    <xdr:cxnSp macro="">
      <xdr:nvCxnSpPr>
        <xdr:cNvPr id="244" name="直線コネクタ 243"/>
        <xdr:cNvCxnSpPr/>
      </xdr:nvCxnSpPr>
      <xdr:spPr>
        <a:xfrm flipV="1">
          <a:off x="15671800" y="98501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134620</xdr:rowOff>
    </xdr:to>
    <xdr:cxnSp macro="">
      <xdr:nvCxnSpPr>
        <xdr:cNvPr id="247" name="直線コネクタ 246"/>
        <xdr:cNvCxnSpPr/>
      </xdr:nvCxnSpPr>
      <xdr:spPr>
        <a:xfrm flipV="1">
          <a:off x="14782800" y="9994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58</xdr:row>
      <xdr:rowOff>134620</xdr:rowOff>
    </xdr:to>
    <xdr:cxnSp macro="">
      <xdr:nvCxnSpPr>
        <xdr:cNvPr id="250" name="直線コネクタ 249"/>
        <xdr:cNvCxnSpPr/>
      </xdr:nvCxnSpPr>
      <xdr:spPr>
        <a:xfrm>
          <a:off x="13893800" y="1004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59</xdr:row>
      <xdr:rowOff>16510</xdr:rowOff>
    </xdr:to>
    <xdr:cxnSp macro="">
      <xdr:nvCxnSpPr>
        <xdr:cNvPr id="253" name="直線コネクタ 252"/>
        <xdr:cNvCxnSpPr/>
      </xdr:nvCxnSpPr>
      <xdr:spPr>
        <a:xfrm flipV="1">
          <a:off x="13004800" y="1004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63" name="楕円 262"/>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64"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5" name="楕円 264"/>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6" name="テキスト ボックス 265"/>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67" name="楕円 266"/>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68" name="テキスト ボックス 267"/>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69" name="楕円 268"/>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0" name="テキスト ボックス 269"/>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1" name="楕円 270"/>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72" name="テキスト ボックス 271"/>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　 水道事業への補助金が年々減少していることを要因とし前年度比で</a:t>
          </a:r>
          <a:r>
            <a:rPr kumimoji="1" lang="en-US" altLang="ja-JP" sz="1400">
              <a:solidFill>
                <a:schemeClr val="dk1"/>
              </a:solidFill>
              <a:effectLst/>
              <a:latin typeface="+mn-ea"/>
              <a:ea typeface="+mn-ea"/>
              <a:cs typeface="+mn-cs"/>
            </a:rPr>
            <a:t>2.1</a:t>
          </a:r>
          <a:r>
            <a:rPr kumimoji="1" lang="ja-JP" altLang="ja-JP" sz="1400">
              <a:solidFill>
                <a:schemeClr val="dk1"/>
              </a:solidFill>
              <a:effectLst/>
              <a:latin typeface="+mn-ea"/>
              <a:ea typeface="+mn-ea"/>
              <a:cs typeface="+mn-cs"/>
            </a:rPr>
            <a:t>ポイントの減となった。しかしながら、病院事業会計への補助金が依然として高い水準にあるので適切な運営計画を立て、経営改善に努める。</a:t>
          </a:r>
          <a:endParaRPr lang="ja-JP" altLang="ja-JP" sz="18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76708</xdr:rowOff>
    </xdr:to>
    <xdr:cxnSp macro="">
      <xdr:nvCxnSpPr>
        <xdr:cNvPr id="302" name="直線コネクタ 301"/>
        <xdr:cNvCxnSpPr/>
      </xdr:nvCxnSpPr>
      <xdr:spPr>
        <a:xfrm flipV="1">
          <a:off x="15671800" y="649579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76708</xdr:rowOff>
    </xdr:from>
    <xdr:to>
      <xdr:col>78</xdr:col>
      <xdr:colOff>69850</xdr:colOff>
      <xdr:row>38</xdr:row>
      <xdr:rowOff>90424</xdr:rowOff>
    </xdr:to>
    <xdr:cxnSp macro="">
      <xdr:nvCxnSpPr>
        <xdr:cNvPr id="305" name="直線コネクタ 304"/>
        <xdr:cNvCxnSpPr/>
      </xdr:nvCxnSpPr>
      <xdr:spPr>
        <a:xfrm flipV="1">
          <a:off x="14782800" y="6591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99568</xdr:rowOff>
    </xdr:to>
    <xdr:cxnSp macro="">
      <xdr:nvCxnSpPr>
        <xdr:cNvPr id="308" name="直線コネクタ 307"/>
        <xdr:cNvCxnSpPr/>
      </xdr:nvCxnSpPr>
      <xdr:spPr>
        <a:xfrm flipV="1">
          <a:off x="13893800" y="6605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67564</xdr:rowOff>
    </xdr:from>
    <xdr:to>
      <xdr:col>69</xdr:col>
      <xdr:colOff>92075</xdr:colOff>
      <xdr:row>38</xdr:row>
      <xdr:rowOff>99568</xdr:rowOff>
    </xdr:to>
    <xdr:cxnSp macro="">
      <xdr:nvCxnSpPr>
        <xdr:cNvPr id="311" name="直線コネクタ 310"/>
        <xdr:cNvCxnSpPr/>
      </xdr:nvCxnSpPr>
      <xdr:spPr>
        <a:xfrm>
          <a:off x="13004800" y="65826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1" name="楕円 320"/>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2"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23" name="楕円 322"/>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24" name="テキスト ボックス 323"/>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25" name="楕円 324"/>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26" name="テキスト ボックス 325"/>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27" name="楕円 326"/>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28" name="テキスト ボックス 327"/>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xdr:rowOff>
    </xdr:from>
    <xdr:to>
      <xdr:col>65</xdr:col>
      <xdr:colOff>53975</xdr:colOff>
      <xdr:row>38</xdr:row>
      <xdr:rowOff>118364</xdr:rowOff>
    </xdr:to>
    <xdr:sp macro="" textlink="">
      <xdr:nvSpPr>
        <xdr:cNvPr id="329" name="楕円 328"/>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103141</xdr:rowOff>
    </xdr:from>
    <xdr:ext cx="762000" cy="259045"/>
    <xdr:sp macro="" textlink="">
      <xdr:nvSpPr>
        <xdr:cNvPr id="330" name="テキスト ボックス 329"/>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類似団体及び全国平均値よりも良好な数値となっている。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これは</a:t>
          </a:r>
          <a:r>
            <a:rPr kumimoji="1" lang="ja-JP" altLang="ja-JP" sz="1400">
              <a:solidFill>
                <a:schemeClr val="dk1"/>
              </a:solidFill>
              <a:effectLst/>
              <a:latin typeface="+mn-lt"/>
              <a:ea typeface="+mn-ea"/>
              <a:cs typeface="+mn-cs"/>
            </a:rPr>
            <a:t>財政運営指針に基づき、一般会計における地方債の発行を抑制してきた成果ではあるが、近年は防災事業などに地方債を発行していることから増加傾向にある。</a:t>
          </a:r>
          <a:endParaRPr lang="ja-JP" altLang="ja-JP" sz="1800">
            <a:effectLst/>
          </a:endParaRPr>
        </a:p>
        <a:p>
          <a:r>
            <a:rPr kumimoji="1" lang="ja-JP" altLang="ja-JP" sz="1400">
              <a:solidFill>
                <a:schemeClr val="dk1"/>
              </a:solidFill>
              <a:effectLst/>
              <a:latin typeface="+mn-lt"/>
              <a:ea typeface="+mn-ea"/>
              <a:cs typeface="+mn-cs"/>
            </a:rPr>
            <a:t>　今後は老朽化した施設の更新が迫る中で急激な増加を招かぬよう努めていく。</a:t>
          </a:r>
          <a:endParaRPr lang="ja-JP" altLang="ja-JP" sz="18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83566</xdr:rowOff>
    </xdr:from>
    <xdr:to>
      <xdr:col>24</xdr:col>
      <xdr:colOff>25400</xdr:colOff>
      <xdr:row>75</xdr:row>
      <xdr:rowOff>92710</xdr:rowOff>
    </xdr:to>
    <xdr:cxnSp macro="">
      <xdr:nvCxnSpPr>
        <xdr:cNvPr id="360" name="直線コネクタ 359"/>
        <xdr:cNvCxnSpPr/>
      </xdr:nvCxnSpPr>
      <xdr:spPr>
        <a:xfrm>
          <a:off x="3987800" y="12942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83566</xdr:rowOff>
    </xdr:from>
    <xdr:to>
      <xdr:col>19</xdr:col>
      <xdr:colOff>187325</xdr:colOff>
      <xdr:row>75</xdr:row>
      <xdr:rowOff>120142</xdr:rowOff>
    </xdr:to>
    <xdr:cxnSp macro="">
      <xdr:nvCxnSpPr>
        <xdr:cNvPr id="363" name="直線コネクタ 362"/>
        <xdr:cNvCxnSpPr/>
      </xdr:nvCxnSpPr>
      <xdr:spPr>
        <a:xfrm flipV="1">
          <a:off x="3098800" y="129423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83566</xdr:rowOff>
    </xdr:from>
    <xdr:to>
      <xdr:col>15</xdr:col>
      <xdr:colOff>98425</xdr:colOff>
      <xdr:row>75</xdr:row>
      <xdr:rowOff>120142</xdr:rowOff>
    </xdr:to>
    <xdr:cxnSp macro="">
      <xdr:nvCxnSpPr>
        <xdr:cNvPr id="366" name="直線コネクタ 365"/>
        <xdr:cNvCxnSpPr/>
      </xdr:nvCxnSpPr>
      <xdr:spPr>
        <a:xfrm>
          <a:off x="2209800" y="129423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51562</xdr:rowOff>
    </xdr:from>
    <xdr:to>
      <xdr:col>11</xdr:col>
      <xdr:colOff>9525</xdr:colOff>
      <xdr:row>75</xdr:row>
      <xdr:rowOff>83566</xdr:rowOff>
    </xdr:to>
    <xdr:cxnSp macro="">
      <xdr:nvCxnSpPr>
        <xdr:cNvPr id="369" name="直線コネクタ 368"/>
        <xdr:cNvCxnSpPr/>
      </xdr:nvCxnSpPr>
      <xdr:spPr>
        <a:xfrm>
          <a:off x="1320800" y="12910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79" name="楕円 378"/>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0"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32766</xdr:rowOff>
    </xdr:from>
    <xdr:to>
      <xdr:col>20</xdr:col>
      <xdr:colOff>38100</xdr:colOff>
      <xdr:row>75</xdr:row>
      <xdr:rowOff>134366</xdr:rowOff>
    </xdr:to>
    <xdr:sp macro="" textlink="">
      <xdr:nvSpPr>
        <xdr:cNvPr id="381" name="楕円 380"/>
        <xdr:cNvSpPr/>
      </xdr:nvSpPr>
      <xdr:spPr>
        <a:xfrm>
          <a:off x="3937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144543</xdr:rowOff>
    </xdr:from>
    <xdr:ext cx="736600" cy="259045"/>
    <xdr:sp macro="" textlink="">
      <xdr:nvSpPr>
        <xdr:cNvPr id="382" name="テキスト ボックス 381"/>
        <xdr:cNvSpPr txBox="1"/>
      </xdr:nvSpPr>
      <xdr:spPr>
        <a:xfrm>
          <a:off x="3606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69342</xdr:rowOff>
    </xdr:from>
    <xdr:to>
      <xdr:col>15</xdr:col>
      <xdr:colOff>149225</xdr:colOff>
      <xdr:row>75</xdr:row>
      <xdr:rowOff>170942</xdr:rowOff>
    </xdr:to>
    <xdr:sp macro="" textlink="">
      <xdr:nvSpPr>
        <xdr:cNvPr id="383" name="楕円 382"/>
        <xdr:cNvSpPr/>
      </xdr:nvSpPr>
      <xdr:spPr>
        <a:xfrm>
          <a:off x="3048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9669</xdr:rowOff>
    </xdr:from>
    <xdr:ext cx="762000" cy="259045"/>
    <xdr:sp macro="" textlink="">
      <xdr:nvSpPr>
        <xdr:cNvPr id="384" name="テキスト ボックス 383"/>
        <xdr:cNvSpPr txBox="1"/>
      </xdr:nvSpPr>
      <xdr:spPr>
        <a:xfrm>
          <a:off x="2717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32766</xdr:rowOff>
    </xdr:from>
    <xdr:to>
      <xdr:col>11</xdr:col>
      <xdr:colOff>60325</xdr:colOff>
      <xdr:row>75</xdr:row>
      <xdr:rowOff>134366</xdr:rowOff>
    </xdr:to>
    <xdr:sp macro="" textlink="">
      <xdr:nvSpPr>
        <xdr:cNvPr id="385" name="楕円 384"/>
        <xdr:cNvSpPr/>
      </xdr:nvSpPr>
      <xdr:spPr>
        <a:xfrm>
          <a:off x="2159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144543</xdr:rowOff>
    </xdr:from>
    <xdr:ext cx="762000" cy="259045"/>
    <xdr:sp macro="" textlink="">
      <xdr:nvSpPr>
        <xdr:cNvPr id="386" name="テキスト ボックス 385"/>
        <xdr:cNvSpPr txBox="1"/>
      </xdr:nvSpPr>
      <xdr:spPr>
        <a:xfrm>
          <a:off x="1828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xdr:rowOff>
    </xdr:from>
    <xdr:to>
      <xdr:col>6</xdr:col>
      <xdr:colOff>171450</xdr:colOff>
      <xdr:row>75</xdr:row>
      <xdr:rowOff>102362</xdr:rowOff>
    </xdr:to>
    <xdr:sp macro="" textlink="">
      <xdr:nvSpPr>
        <xdr:cNvPr id="387" name="楕円 386"/>
        <xdr:cNvSpPr/>
      </xdr:nvSpPr>
      <xdr:spPr>
        <a:xfrm>
          <a:off x="1270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112539</xdr:rowOff>
    </xdr:from>
    <xdr:ext cx="762000" cy="259045"/>
    <xdr:sp macro="" textlink="">
      <xdr:nvSpPr>
        <xdr:cNvPr id="388" name="テキスト ボックス 387"/>
        <xdr:cNvSpPr txBox="1"/>
      </xdr:nvSpPr>
      <xdr:spPr>
        <a:xfrm>
          <a:off x="939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公債費以外の経常収支比率が類似団体平均を上回っているのは、人件費をはじめ、経常的な物件費及び繰出金が他の団体より高い水準で推移していることが挙げられる。要因については他の分析欄でも記載したとおりであるため当該欄での分析は割愛するが、経常経費高水準化の要因分析を徹底し、慢性要因については抜本的な改革断行を図っていく。</a:t>
          </a:r>
          <a:endParaRPr lang="ja-JP" altLang="ja-JP" sz="18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109038</xdr:rowOff>
    </xdr:from>
    <xdr:to>
      <xdr:col>82</xdr:col>
      <xdr:colOff>107950</xdr:colOff>
      <xdr:row>79</xdr:row>
      <xdr:rowOff>66584</xdr:rowOff>
    </xdr:to>
    <xdr:cxnSp macro="">
      <xdr:nvCxnSpPr>
        <xdr:cNvPr id="423" name="直線コネクタ 422"/>
        <xdr:cNvCxnSpPr/>
      </xdr:nvCxnSpPr>
      <xdr:spPr>
        <a:xfrm flipV="1">
          <a:off x="15671800" y="13310688"/>
          <a:ext cx="8382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66584</xdr:rowOff>
    </xdr:from>
    <xdr:to>
      <xdr:col>78</xdr:col>
      <xdr:colOff>69850</xdr:colOff>
      <xdr:row>79</xdr:row>
      <xdr:rowOff>89444</xdr:rowOff>
    </xdr:to>
    <xdr:cxnSp macro="">
      <xdr:nvCxnSpPr>
        <xdr:cNvPr id="426" name="直線コネクタ 425"/>
        <xdr:cNvCxnSpPr/>
      </xdr:nvCxnSpPr>
      <xdr:spPr>
        <a:xfrm flipV="1">
          <a:off x="14782800" y="136111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89444</xdr:rowOff>
    </xdr:from>
    <xdr:to>
      <xdr:col>73</xdr:col>
      <xdr:colOff>180975</xdr:colOff>
      <xdr:row>79</xdr:row>
      <xdr:rowOff>92711</xdr:rowOff>
    </xdr:to>
    <xdr:cxnSp macro="">
      <xdr:nvCxnSpPr>
        <xdr:cNvPr id="429" name="直線コネクタ 428"/>
        <xdr:cNvCxnSpPr/>
      </xdr:nvCxnSpPr>
      <xdr:spPr>
        <a:xfrm flipV="1">
          <a:off x="13893800" y="136339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86179</xdr:rowOff>
    </xdr:from>
    <xdr:to>
      <xdr:col>69</xdr:col>
      <xdr:colOff>92075</xdr:colOff>
      <xdr:row>79</xdr:row>
      <xdr:rowOff>92711</xdr:rowOff>
    </xdr:to>
    <xdr:cxnSp macro="">
      <xdr:nvCxnSpPr>
        <xdr:cNvPr id="432" name="直線コネクタ 431"/>
        <xdr:cNvCxnSpPr/>
      </xdr:nvCxnSpPr>
      <xdr:spPr>
        <a:xfrm>
          <a:off x="13004800" y="136307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58238</xdr:rowOff>
    </xdr:from>
    <xdr:to>
      <xdr:col>82</xdr:col>
      <xdr:colOff>158750</xdr:colOff>
      <xdr:row>77</xdr:row>
      <xdr:rowOff>159838</xdr:rowOff>
    </xdr:to>
    <xdr:sp macro="" textlink="">
      <xdr:nvSpPr>
        <xdr:cNvPr id="442" name="楕円 441"/>
        <xdr:cNvSpPr/>
      </xdr:nvSpPr>
      <xdr:spPr>
        <a:xfrm>
          <a:off x="164592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30315</xdr:rowOff>
    </xdr:from>
    <xdr:ext cx="762000" cy="259045"/>
    <xdr:sp macro="" textlink="">
      <xdr:nvSpPr>
        <xdr:cNvPr id="443" name="公債費以外該当値テキスト"/>
        <xdr:cNvSpPr txBox="1"/>
      </xdr:nvSpPr>
      <xdr:spPr>
        <a:xfrm>
          <a:off x="165989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15784</xdr:rowOff>
    </xdr:from>
    <xdr:to>
      <xdr:col>78</xdr:col>
      <xdr:colOff>120650</xdr:colOff>
      <xdr:row>79</xdr:row>
      <xdr:rowOff>117384</xdr:rowOff>
    </xdr:to>
    <xdr:sp macro="" textlink="">
      <xdr:nvSpPr>
        <xdr:cNvPr id="444" name="楕円 443"/>
        <xdr:cNvSpPr/>
      </xdr:nvSpPr>
      <xdr:spPr>
        <a:xfrm>
          <a:off x="15621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102161</xdr:rowOff>
    </xdr:from>
    <xdr:ext cx="736600" cy="259045"/>
    <xdr:sp macro="" textlink="">
      <xdr:nvSpPr>
        <xdr:cNvPr id="445" name="テキスト ボックス 444"/>
        <xdr:cNvSpPr txBox="1"/>
      </xdr:nvSpPr>
      <xdr:spPr>
        <a:xfrm>
          <a:off x="15290800" y="13646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38644</xdr:rowOff>
    </xdr:from>
    <xdr:to>
      <xdr:col>74</xdr:col>
      <xdr:colOff>31750</xdr:colOff>
      <xdr:row>79</xdr:row>
      <xdr:rowOff>140244</xdr:rowOff>
    </xdr:to>
    <xdr:sp macro="" textlink="">
      <xdr:nvSpPr>
        <xdr:cNvPr id="446" name="楕円 445"/>
        <xdr:cNvSpPr/>
      </xdr:nvSpPr>
      <xdr:spPr>
        <a:xfrm>
          <a:off x="147320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125021</xdr:rowOff>
    </xdr:from>
    <xdr:ext cx="762000" cy="259045"/>
    <xdr:sp macro="" textlink="">
      <xdr:nvSpPr>
        <xdr:cNvPr id="447" name="テキスト ボックス 446"/>
        <xdr:cNvSpPr txBox="1"/>
      </xdr:nvSpPr>
      <xdr:spPr>
        <a:xfrm>
          <a:off x="14401800" y="1366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48" name="楕円 447"/>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49" name="テキスト ボックス 448"/>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35379</xdr:rowOff>
    </xdr:from>
    <xdr:to>
      <xdr:col>65</xdr:col>
      <xdr:colOff>53975</xdr:colOff>
      <xdr:row>79</xdr:row>
      <xdr:rowOff>136979</xdr:rowOff>
    </xdr:to>
    <xdr:sp macro="" textlink="">
      <xdr:nvSpPr>
        <xdr:cNvPr id="450" name="楕円 449"/>
        <xdr:cNvSpPr/>
      </xdr:nvSpPr>
      <xdr:spPr>
        <a:xfrm>
          <a:off x="12954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121756</xdr:rowOff>
    </xdr:from>
    <xdr:ext cx="762000" cy="259045"/>
    <xdr:sp macro="" textlink="">
      <xdr:nvSpPr>
        <xdr:cNvPr id="451" name="テキスト ボックス 450"/>
        <xdr:cNvSpPr txBox="1"/>
      </xdr:nvSpPr>
      <xdr:spPr>
        <a:xfrm>
          <a:off x="12623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159702</xdr:rowOff>
    </xdr:from>
    <xdr:to>
      <xdr:col>29</xdr:col>
      <xdr:colOff>127000</xdr:colOff>
      <xdr:row>18</xdr:row>
      <xdr:rowOff>51327</xdr:rowOff>
    </xdr:to>
    <xdr:cxnSp macro="">
      <xdr:nvCxnSpPr>
        <xdr:cNvPr id="48" name="直線コネクタ 47"/>
        <xdr:cNvCxnSpPr/>
      </xdr:nvCxnSpPr>
      <xdr:spPr bwMode="auto">
        <a:xfrm flipV="1">
          <a:off x="5003800" y="3121977"/>
          <a:ext cx="647700" cy="63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51090</xdr:rowOff>
    </xdr:from>
    <xdr:to>
      <xdr:col>26</xdr:col>
      <xdr:colOff>50800</xdr:colOff>
      <xdr:row>18</xdr:row>
      <xdr:rowOff>51327</xdr:rowOff>
    </xdr:to>
    <xdr:cxnSp macro="">
      <xdr:nvCxnSpPr>
        <xdr:cNvPr id="51" name="直線コネクタ 50"/>
        <xdr:cNvCxnSpPr/>
      </xdr:nvCxnSpPr>
      <xdr:spPr bwMode="auto">
        <a:xfrm>
          <a:off x="4305300" y="3184815"/>
          <a:ext cx="698500" cy="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51090</xdr:rowOff>
    </xdr:from>
    <xdr:to>
      <xdr:col>22</xdr:col>
      <xdr:colOff>114300</xdr:colOff>
      <xdr:row>18</xdr:row>
      <xdr:rowOff>91149</xdr:rowOff>
    </xdr:to>
    <xdr:cxnSp macro="">
      <xdr:nvCxnSpPr>
        <xdr:cNvPr id="54" name="直線コネクタ 53"/>
        <xdr:cNvCxnSpPr/>
      </xdr:nvCxnSpPr>
      <xdr:spPr bwMode="auto">
        <a:xfrm flipV="1">
          <a:off x="3606800" y="3184815"/>
          <a:ext cx="698500" cy="40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82133</xdr:rowOff>
    </xdr:from>
    <xdr:to>
      <xdr:col>18</xdr:col>
      <xdr:colOff>177800</xdr:colOff>
      <xdr:row>18</xdr:row>
      <xdr:rowOff>91149</xdr:rowOff>
    </xdr:to>
    <xdr:cxnSp macro="">
      <xdr:nvCxnSpPr>
        <xdr:cNvPr id="57" name="直線コネクタ 56"/>
        <xdr:cNvCxnSpPr/>
      </xdr:nvCxnSpPr>
      <xdr:spPr bwMode="auto">
        <a:xfrm>
          <a:off x="2908300" y="3215858"/>
          <a:ext cx="698500" cy="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108902</xdr:rowOff>
    </xdr:from>
    <xdr:to>
      <xdr:col>29</xdr:col>
      <xdr:colOff>177800</xdr:colOff>
      <xdr:row>18</xdr:row>
      <xdr:rowOff>39052</xdr:rowOff>
    </xdr:to>
    <xdr:sp macro="" textlink="">
      <xdr:nvSpPr>
        <xdr:cNvPr id="67" name="楕円 66"/>
        <xdr:cNvSpPr/>
      </xdr:nvSpPr>
      <xdr:spPr bwMode="auto">
        <a:xfrm>
          <a:off x="5600700" y="307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80979</xdr:rowOff>
    </xdr:from>
    <xdr:ext cx="762000" cy="259045"/>
    <xdr:sp macro="" textlink="">
      <xdr:nvSpPr>
        <xdr:cNvPr id="68" name="人口1人当たり決算額の推移該当値テキスト130"/>
        <xdr:cNvSpPr txBox="1"/>
      </xdr:nvSpPr>
      <xdr:spPr>
        <a:xfrm>
          <a:off x="5740400" y="304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527</xdr:rowOff>
    </xdr:from>
    <xdr:to>
      <xdr:col>26</xdr:col>
      <xdr:colOff>101600</xdr:colOff>
      <xdr:row>18</xdr:row>
      <xdr:rowOff>102127</xdr:rowOff>
    </xdr:to>
    <xdr:sp macro="" textlink="">
      <xdr:nvSpPr>
        <xdr:cNvPr id="69" name="楕円 68"/>
        <xdr:cNvSpPr/>
      </xdr:nvSpPr>
      <xdr:spPr bwMode="auto">
        <a:xfrm>
          <a:off x="4953000" y="3134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86904</xdr:rowOff>
    </xdr:from>
    <xdr:ext cx="736600" cy="259045"/>
    <xdr:sp macro="" textlink="">
      <xdr:nvSpPr>
        <xdr:cNvPr id="70" name="テキスト ボックス 69"/>
        <xdr:cNvSpPr txBox="1"/>
      </xdr:nvSpPr>
      <xdr:spPr>
        <a:xfrm>
          <a:off x="4622800" y="322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290</xdr:rowOff>
    </xdr:from>
    <xdr:to>
      <xdr:col>22</xdr:col>
      <xdr:colOff>165100</xdr:colOff>
      <xdr:row>18</xdr:row>
      <xdr:rowOff>101890</xdr:rowOff>
    </xdr:to>
    <xdr:sp macro="" textlink="">
      <xdr:nvSpPr>
        <xdr:cNvPr id="71" name="楕円 70"/>
        <xdr:cNvSpPr/>
      </xdr:nvSpPr>
      <xdr:spPr bwMode="auto">
        <a:xfrm>
          <a:off x="4254500" y="3134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86667</xdr:rowOff>
    </xdr:from>
    <xdr:ext cx="762000" cy="259045"/>
    <xdr:sp macro="" textlink="">
      <xdr:nvSpPr>
        <xdr:cNvPr id="72" name="テキスト ボックス 71"/>
        <xdr:cNvSpPr txBox="1"/>
      </xdr:nvSpPr>
      <xdr:spPr>
        <a:xfrm>
          <a:off x="3924300" y="322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40349</xdr:rowOff>
    </xdr:from>
    <xdr:to>
      <xdr:col>19</xdr:col>
      <xdr:colOff>38100</xdr:colOff>
      <xdr:row>18</xdr:row>
      <xdr:rowOff>141949</xdr:rowOff>
    </xdr:to>
    <xdr:sp macro="" textlink="">
      <xdr:nvSpPr>
        <xdr:cNvPr id="73" name="楕円 72"/>
        <xdr:cNvSpPr/>
      </xdr:nvSpPr>
      <xdr:spPr bwMode="auto">
        <a:xfrm>
          <a:off x="3556000" y="317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126726</xdr:rowOff>
    </xdr:from>
    <xdr:ext cx="762000" cy="259045"/>
    <xdr:sp macro="" textlink="">
      <xdr:nvSpPr>
        <xdr:cNvPr id="74" name="テキスト ボックス 73"/>
        <xdr:cNvSpPr txBox="1"/>
      </xdr:nvSpPr>
      <xdr:spPr>
        <a:xfrm>
          <a:off x="3225800" y="32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31333</xdr:rowOff>
    </xdr:from>
    <xdr:to>
      <xdr:col>15</xdr:col>
      <xdr:colOff>101600</xdr:colOff>
      <xdr:row>18</xdr:row>
      <xdr:rowOff>132933</xdr:rowOff>
    </xdr:to>
    <xdr:sp macro="" textlink="">
      <xdr:nvSpPr>
        <xdr:cNvPr id="75" name="楕円 74"/>
        <xdr:cNvSpPr/>
      </xdr:nvSpPr>
      <xdr:spPr bwMode="auto">
        <a:xfrm>
          <a:off x="2857500" y="316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117710</xdr:rowOff>
    </xdr:from>
    <xdr:ext cx="762000" cy="259045"/>
    <xdr:sp macro="" textlink="">
      <xdr:nvSpPr>
        <xdr:cNvPr id="76" name="テキスト ボックス 75"/>
        <xdr:cNvSpPr txBox="1"/>
      </xdr:nvSpPr>
      <xdr:spPr>
        <a:xfrm>
          <a:off x="2527300" y="325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262724</xdr:rowOff>
    </xdr:from>
    <xdr:to>
      <xdr:col>29</xdr:col>
      <xdr:colOff>127000</xdr:colOff>
      <xdr:row>35</xdr:row>
      <xdr:rowOff>287020</xdr:rowOff>
    </xdr:to>
    <xdr:cxnSp macro="">
      <xdr:nvCxnSpPr>
        <xdr:cNvPr id="107" name="直線コネクタ 106"/>
        <xdr:cNvCxnSpPr/>
      </xdr:nvCxnSpPr>
      <xdr:spPr bwMode="auto">
        <a:xfrm flipV="1">
          <a:off x="5003800" y="6873074"/>
          <a:ext cx="647700" cy="24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208336</xdr:rowOff>
    </xdr:from>
    <xdr:to>
      <xdr:col>26</xdr:col>
      <xdr:colOff>50800</xdr:colOff>
      <xdr:row>35</xdr:row>
      <xdr:rowOff>287020</xdr:rowOff>
    </xdr:to>
    <xdr:cxnSp macro="">
      <xdr:nvCxnSpPr>
        <xdr:cNvPr id="110" name="直線コネクタ 109"/>
        <xdr:cNvCxnSpPr/>
      </xdr:nvCxnSpPr>
      <xdr:spPr bwMode="auto">
        <a:xfrm>
          <a:off x="4305300" y="6818686"/>
          <a:ext cx="698500" cy="78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208336</xdr:rowOff>
    </xdr:from>
    <xdr:to>
      <xdr:col>22</xdr:col>
      <xdr:colOff>114300</xdr:colOff>
      <xdr:row>35</xdr:row>
      <xdr:rowOff>293905</xdr:rowOff>
    </xdr:to>
    <xdr:cxnSp macro="">
      <xdr:nvCxnSpPr>
        <xdr:cNvPr id="113" name="直線コネクタ 112"/>
        <xdr:cNvCxnSpPr/>
      </xdr:nvCxnSpPr>
      <xdr:spPr bwMode="auto">
        <a:xfrm flipV="1">
          <a:off x="3606800" y="6818686"/>
          <a:ext cx="698500" cy="85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276916</xdr:rowOff>
    </xdr:from>
    <xdr:to>
      <xdr:col>18</xdr:col>
      <xdr:colOff>177800</xdr:colOff>
      <xdr:row>35</xdr:row>
      <xdr:rowOff>293905</xdr:rowOff>
    </xdr:to>
    <xdr:cxnSp macro="">
      <xdr:nvCxnSpPr>
        <xdr:cNvPr id="116" name="直線コネクタ 115"/>
        <xdr:cNvCxnSpPr/>
      </xdr:nvCxnSpPr>
      <xdr:spPr bwMode="auto">
        <a:xfrm>
          <a:off x="2908300" y="6887266"/>
          <a:ext cx="698500" cy="1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211924</xdr:rowOff>
    </xdr:from>
    <xdr:to>
      <xdr:col>29</xdr:col>
      <xdr:colOff>177800</xdr:colOff>
      <xdr:row>35</xdr:row>
      <xdr:rowOff>313524</xdr:rowOff>
    </xdr:to>
    <xdr:sp macro="" textlink="">
      <xdr:nvSpPr>
        <xdr:cNvPr id="126" name="楕円 125"/>
        <xdr:cNvSpPr/>
      </xdr:nvSpPr>
      <xdr:spPr bwMode="auto">
        <a:xfrm>
          <a:off x="5600700" y="6822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184001</xdr:rowOff>
    </xdr:from>
    <xdr:ext cx="762000" cy="259045"/>
    <xdr:sp macro="" textlink="">
      <xdr:nvSpPr>
        <xdr:cNvPr id="127" name="人口1人当たり決算額の推移該当値テキスト445"/>
        <xdr:cNvSpPr txBox="1"/>
      </xdr:nvSpPr>
      <xdr:spPr>
        <a:xfrm>
          <a:off x="5740400" y="67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236220</xdr:rowOff>
    </xdr:from>
    <xdr:to>
      <xdr:col>26</xdr:col>
      <xdr:colOff>101600</xdr:colOff>
      <xdr:row>35</xdr:row>
      <xdr:rowOff>337820</xdr:rowOff>
    </xdr:to>
    <xdr:sp macro="" textlink="">
      <xdr:nvSpPr>
        <xdr:cNvPr id="128" name="楕円 127"/>
        <xdr:cNvSpPr/>
      </xdr:nvSpPr>
      <xdr:spPr bwMode="auto">
        <a:xfrm>
          <a:off x="4953000" y="6846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322597</xdr:rowOff>
    </xdr:from>
    <xdr:ext cx="736600" cy="259045"/>
    <xdr:sp macro="" textlink="">
      <xdr:nvSpPr>
        <xdr:cNvPr id="129" name="テキスト ボックス 128"/>
        <xdr:cNvSpPr txBox="1"/>
      </xdr:nvSpPr>
      <xdr:spPr>
        <a:xfrm>
          <a:off x="4622800" y="6932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157536</xdr:rowOff>
    </xdr:from>
    <xdr:to>
      <xdr:col>22</xdr:col>
      <xdr:colOff>165100</xdr:colOff>
      <xdr:row>35</xdr:row>
      <xdr:rowOff>259136</xdr:rowOff>
    </xdr:to>
    <xdr:sp macro="" textlink="">
      <xdr:nvSpPr>
        <xdr:cNvPr id="130" name="楕円 129"/>
        <xdr:cNvSpPr/>
      </xdr:nvSpPr>
      <xdr:spPr bwMode="auto">
        <a:xfrm>
          <a:off x="4254500" y="6767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243913</xdr:rowOff>
    </xdr:from>
    <xdr:ext cx="762000" cy="259045"/>
    <xdr:sp macro="" textlink="">
      <xdr:nvSpPr>
        <xdr:cNvPr id="131" name="テキスト ボックス 130"/>
        <xdr:cNvSpPr txBox="1"/>
      </xdr:nvSpPr>
      <xdr:spPr>
        <a:xfrm>
          <a:off x="3924300" y="685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243105</xdr:rowOff>
    </xdr:from>
    <xdr:to>
      <xdr:col>19</xdr:col>
      <xdr:colOff>38100</xdr:colOff>
      <xdr:row>36</xdr:row>
      <xdr:rowOff>1805</xdr:rowOff>
    </xdr:to>
    <xdr:sp macro="" textlink="">
      <xdr:nvSpPr>
        <xdr:cNvPr id="132" name="楕円 131"/>
        <xdr:cNvSpPr/>
      </xdr:nvSpPr>
      <xdr:spPr bwMode="auto">
        <a:xfrm>
          <a:off x="3556000" y="6853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329482</xdr:rowOff>
    </xdr:from>
    <xdr:ext cx="762000" cy="259045"/>
    <xdr:sp macro="" textlink="">
      <xdr:nvSpPr>
        <xdr:cNvPr id="133" name="テキスト ボックス 132"/>
        <xdr:cNvSpPr txBox="1"/>
      </xdr:nvSpPr>
      <xdr:spPr>
        <a:xfrm>
          <a:off x="3225800" y="693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226116</xdr:rowOff>
    </xdr:from>
    <xdr:to>
      <xdr:col>15</xdr:col>
      <xdr:colOff>101600</xdr:colOff>
      <xdr:row>35</xdr:row>
      <xdr:rowOff>327716</xdr:rowOff>
    </xdr:to>
    <xdr:sp macro="" textlink="">
      <xdr:nvSpPr>
        <xdr:cNvPr id="134" name="楕円 133"/>
        <xdr:cNvSpPr/>
      </xdr:nvSpPr>
      <xdr:spPr bwMode="auto">
        <a:xfrm>
          <a:off x="2857500" y="683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312493</xdr:rowOff>
    </xdr:from>
    <xdr:ext cx="762000" cy="259045"/>
    <xdr:sp macro="" textlink="">
      <xdr:nvSpPr>
        <xdr:cNvPr id="135" name="テキスト ボックス 134"/>
        <xdr:cNvSpPr txBox="1"/>
      </xdr:nvSpPr>
      <xdr:spPr>
        <a:xfrm>
          <a:off x="2527300" y="692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8,430
8,305
270.77
6,133,186
5,839,388
271,413
3,817,980
2,554,912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67746</xdr:rowOff>
    </xdr:from>
    <xdr:to>
      <xdr:col>24</xdr:col>
      <xdr:colOff>63500</xdr:colOff>
      <xdr:row>37</xdr:row>
      <xdr:rowOff>75948</xdr:rowOff>
    </xdr:to>
    <xdr:cxnSp macro="">
      <xdr:nvCxnSpPr>
        <xdr:cNvPr id="59" name="直線コネクタ 58"/>
        <xdr:cNvCxnSpPr/>
      </xdr:nvCxnSpPr>
      <xdr:spPr>
        <a:xfrm flipV="1">
          <a:off x="3797300" y="6411396"/>
          <a:ext cx="8382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75948</xdr:rowOff>
    </xdr:from>
    <xdr:to>
      <xdr:col>19</xdr:col>
      <xdr:colOff>177800</xdr:colOff>
      <xdr:row>37</xdr:row>
      <xdr:rowOff>148423</xdr:rowOff>
    </xdr:to>
    <xdr:cxnSp macro="">
      <xdr:nvCxnSpPr>
        <xdr:cNvPr id="62" name="直線コネクタ 61"/>
        <xdr:cNvCxnSpPr/>
      </xdr:nvCxnSpPr>
      <xdr:spPr>
        <a:xfrm flipV="1">
          <a:off x="2908300" y="6419598"/>
          <a:ext cx="889000" cy="7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148423</xdr:rowOff>
    </xdr:from>
    <xdr:to>
      <xdr:col>15</xdr:col>
      <xdr:colOff>50800</xdr:colOff>
      <xdr:row>38</xdr:row>
      <xdr:rowOff>22885</xdr:rowOff>
    </xdr:to>
    <xdr:cxnSp macro="">
      <xdr:nvCxnSpPr>
        <xdr:cNvPr id="65" name="直線コネクタ 64"/>
        <xdr:cNvCxnSpPr/>
      </xdr:nvCxnSpPr>
      <xdr:spPr>
        <a:xfrm flipV="1">
          <a:off x="2019300" y="6492073"/>
          <a:ext cx="889000" cy="4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22885</xdr:rowOff>
    </xdr:from>
    <xdr:to>
      <xdr:col>10</xdr:col>
      <xdr:colOff>114300</xdr:colOff>
      <xdr:row>38</xdr:row>
      <xdr:rowOff>49586</xdr:rowOff>
    </xdr:to>
    <xdr:cxnSp macro="">
      <xdr:nvCxnSpPr>
        <xdr:cNvPr id="68" name="直線コネクタ 67"/>
        <xdr:cNvCxnSpPr/>
      </xdr:nvCxnSpPr>
      <xdr:spPr>
        <a:xfrm flipV="1">
          <a:off x="1130300" y="6537985"/>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16946</xdr:rowOff>
    </xdr:from>
    <xdr:to>
      <xdr:col>24</xdr:col>
      <xdr:colOff>114300</xdr:colOff>
      <xdr:row>37</xdr:row>
      <xdr:rowOff>118546</xdr:rowOff>
    </xdr:to>
    <xdr:sp macro="" textlink="">
      <xdr:nvSpPr>
        <xdr:cNvPr id="78" name="楕円 77"/>
        <xdr:cNvSpPr/>
      </xdr:nvSpPr>
      <xdr:spPr>
        <a:xfrm>
          <a:off x="4584700" y="63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166823</xdr:rowOff>
    </xdr:from>
    <xdr:ext cx="599010" cy="259045"/>
    <xdr:sp macro="" textlink="">
      <xdr:nvSpPr>
        <xdr:cNvPr id="79" name="人件費該当値テキスト"/>
        <xdr:cNvSpPr txBox="1"/>
      </xdr:nvSpPr>
      <xdr:spPr>
        <a:xfrm>
          <a:off x="4686300" y="633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25148</xdr:rowOff>
    </xdr:from>
    <xdr:to>
      <xdr:col>20</xdr:col>
      <xdr:colOff>38100</xdr:colOff>
      <xdr:row>37</xdr:row>
      <xdr:rowOff>126748</xdr:rowOff>
    </xdr:to>
    <xdr:sp macro="" textlink="">
      <xdr:nvSpPr>
        <xdr:cNvPr id="80" name="楕円 79"/>
        <xdr:cNvSpPr/>
      </xdr:nvSpPr>
      <xdr:spPr>
        <a:xfrm>
          <a:off x="3746500" y="63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117875</xdr:rowOff>
    </xdr:from>
    <xdr:ext cx="599010" cy="259045"/>
    <xdr:sp macro="" textlink="">
      <xdr:nvSpPr>
        <xdr:cNvPr id="81" name="テキスト ボックス 80"/>
        <xdr:cNvSpPr txBox="1"/>
      </xdr:nvSpPr>
      <xdr:spPr>
        <a:xfrm>
          <a:off x="3497795" y="646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97623</xdr:rowOff>
    </xdr:from>
    <xdr:to>
      <xdr:col>15</xdr:col>
      <xdr:colOff>101600</xdr:colOff>
      <xdr:row>38</xdr:row>
      <xdr:rowOff>27773</xdr:rowOff>
    </xdr:to>
    <xdr:sp macro="" textlink="">
      <xdr:nvSpPr>
        <xdr:cNvPr id="82" name="楕円 81"/>
        <xdr:cNvSpPr/>
      </xdr:nvSpPr>
      <xdr:spPr>
        <a:xfrm>
          <a:off x="2857500" y="64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44300</xdr:rowOff>
    </xdr:from>
    <xdr:ext cx="599010" cy="259045"/>
    <xdr:sp macro="" textlink="">
      <xdr:nvSpPr>
        <xdr:cNvPr id="83" name="テキスト ボックス 82"/>
        <xdr:cNvSpPr txBox="1"/>
      </xdr:nvSpPr>
      <xdr:spPr>
        <a:xfrm>
          <a:off x="2608795" y="621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143535</xdr:rowOff>
    </xdr:from>
    <xdr:to>
      <xdr:col>10</xdr:col>
      <xdr:colOff>165100</xdr:colOff>
      <xdr:row>38</xdr:row>
      <xdr:rowOff>73685</xdr:rowOff>
    </xdr:to>
    <xdr:sp macro="" textlink="">
      <xdr:nvSpPr>
        <xdr:cNvPr id="84" name="楕円 83"/>
        <xdr:cNvSpPr/>
      </xdr:nvSpPr>
      <xdr:spPr>
        <a:xfrm>
          <a:off x="1968500" y="6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90212</xdr:rowOff>
    </xdr:from>
    <xdr:ext cx="599010" cy="259045"/>
    <xdr:sp macro="" textlink="">
      <xdr:nvSpPr>
        <xdr:cNvPr id="85" name="テキスト ボックス 84"/>
        <xdr:cNvSpPr txBox="1"/>
      </xdr:nvSpPr>
      <xdr:spPr>
        <a:xfrm>
          <a:off x="1719795" y="626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170236</xdr:rowOff>
    </xdr:from>
    <xdr:to>
      <xdr:col>6</xdr:col>
      <xdr:colOff>38100</xdr:colOff>
      <xdr:row>38</xdr:row>
      <xdr:rowOff>100386</xdr:rowOff>
    </xdr:to>
    <xdr:sp macro="" textlink="">
      <xdr:nvSpPr>
        <xdr:cNvPr id="86" name="楕円 85"/>
        <xdr:cNvSpPr/>
      </xdr:nvSpPr>
      <xdr:spPr>
        <a:xfrm>
          <a:off x="1079500" y="65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116913</xdr:rowOff>
    </xdr:from>
    <xdr:ext cx="599010" cy="259045"/>
    <xdr:sp macro="" textlink="">
      <xdr:nvSpPr>
        <xdr:cNvPr id="87" name="テキスト ボックス 86"/>
        <xdr:cNvSpPr txBox="1"/>
      </xdr:nvSpPr>
      <xdr:spPr>
        <a:xfrm>
          <a:off x="830795" y="628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66094</xdr:rowOff>
    </xdr:from>
    <xdr:to>
      <xdr:col>24</xdr:col>
      <xdr:colOff>63500</xdr:colOff>
      <xdr:row>58</xdr:row>
      <xdr:rowOff>67894</xdr:rowOff>
    </xdr:to>
    <xdr:cxnSp macro="">
      <xdr:nvCxnSpPr>
        <xdr:cNvPr id="116" name="直線コネクタ 115"/>
        <xdr:cNvCxnSpPr/>
      </xdr:nvCxnSpPr>
      <xdr:spPr>
        <a:xfrm>
          <a:off x="3797300" y="10010194"/>
          <a:ext cx="8382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66094</xdr:rowOff>
    </xdr:from>
    <xdr:to>
      <xdr:col>19</xdr:col>
      <xdr:colOff>177800</xdr:colOff>
      <xdr:row>58</xdr:row>
      <xdr:rowOff>70720</xdr:rowOff>
    </xdr:to>
    <xdr:cxnSp macro="">
      <xdr:nvCxnSpPr>
        <xdr:cNvPr id="119" name="直線コネクタ 118"/>
        <xdr:cNvCxnSpPr/>
      </xdr:nvCxnSpPr>
      <xdr:spPr>
        <a:xfrm flipV="1">
          <a:off x="2908300" y="10010194"/>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70720</xdr:rowOff>
    </xdr:from>
    <xdr:to>
      <xdr:col>15</xdr:col>
      <xdr:colOff>50800</xdr:colOff>
      <xdr:row>58</xdr:row>
      <xdr:rowOff>73999</xdr:rowOff>
    </xdr:to>
    <xdr:cxnSp macro="">
      <xdr:nvCxnSpPr>
        <xdr:cNvPr id="122" name="直線コネクタ 121"/>
        <xdr:cNvCxnSpPr/>
      </xdr:nvCxnSpPr>
      <xdr:spPr>
        <a:xfrm flipV="1">
          <a:off x="2019300" y="10014820"/>
          <a:ext cx="8890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73999</xdr:rowOff>
    </xdr:from>
    <xdr:to>
      <xdr:col>10</xdr:col>
      <xdr:colOff>114300</xdr:colOff>
      <xdr:row>58</xdr:row>
      <xdr:rowOff>84346</xdr:rowOff>
    </xdr:to>
    <xdr:cxnSp macro="">
      <xdr:nvCxnSpPr>
        <xdr:cNvPr id="125" name="直線コネクタ 124"/>
        <xdr:cNvCxnSpPr/>
      </xdr:nvCxnSpPr>
      <xdr:spPr>
        <a:xfrm flipV="1">
          <a:off x="1130300" y="10018099"/>
          <a:ext cx="8890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17094</xdr:rowOff>
    </xdr:from>
    <xdr:to>
      <xdr:col>24</xdr:col>
      <xdr:colOff>114300</xdr:colOff>
      <xdr:row>58</xdr:row>
      <xdr:rowOff>118694</xdr:rowOff>
    </xdr:to>
    <xdr:sp macro="" textlink="">
      <xdr:nvSpPr>
        <xdr:cNvPr id="135" name="楕円 134"/>
        <xdr:cNvSpPr/>
      </xdr:nvSpPr>
      <xdr:spPr>
        <a:xfrm>
          <a:off x="4584700" y="99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15294</xdr:rowOff>
    </xdr:from>
    <xdr:to>
      <xdr:col>20</xdr:col>
      <xdr:colOff>38100</xdr:colOff>
      <xdr:row>58</xdr:row>
      <xdr:rowOff>116894</xdr:rowOff>
    </xdr:to>
    <xdr:sp macro="" textlink="">
      <xdr:nvSpPr>
        <xdr:cNvPr id="137" name="楕円 136"/>
        <xdr:cNvSpPr/>
      </xdr:nvSpPr>
      <xdr:spPr>
        <a:xfrm>
          <a:off x="3746500" y="995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133421</xdr:rowOff>
    </xdr:from>
    <xdr:ext cx="599010" cy="259045"/>
    <xdr:sp macro="" textlink="">
      <xdr:nvSpPr>
        <xdr:cNvPr id="138" name="テキスト ボックス 137"/>
        <xdr:cNvSpPr txBox="1"/>
      </xdr:nvSpPr>
      <xdr:spPr>
        <a:xfrm>
          <a:off x="3497795" y="973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19920</xdr:rowOff>
    </xdr:from>
    <xdr:to>
      <xdr:col>15</xdr:col>
      <xdr:colOff>101600</xdr:colOff>
      <xdr:row>58</xdr:row>
      <xdr:rowOff>121520</xdr:rowOff>
    </xdr:to>
    <xdr:sp macro="" textlink="">
      <xdr:nvSpPr>
        <xdr:cNvPr id="139" name="楕円 138"/>
        <xdr:cNvSpPr/>
      </xdr:nvSpPr>
      <xdr:spPr>
        <a:xfrm>
          <a:off x="2857500" y="99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138047</xdr:rowOff>
    </xdr:from>
    <xdr:ext cx="599010" cy="259045"/>
    <xdr:sp macro="" textlink="">
      <xdr:nvSpPr>
        <xdr:cNvPr id="140" name="テキスト ボックス 139"/>
        <xdr:cNvSpPr txBox="1"/>
      </xdr:nvSpPr>
      <xdr:spPr>
        <a:xfrm>
          <a:off x="2608795" y="973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23199</xdr:rowOff>
    </xdr:from>
    <xdr:to>
      <xdr:col>10</xdr:col>
      <xdr:colOff>165100</xdr:colOff>
      <xdr:row>58</xdr:row>
      <xdr:rowOff>124799</xdr:rowOff>
    </xdr:to>
    <xdr:sp macro="" textlink="">
      <xdr:nvSpPr>
        <xdr:cNvPr id="141" name="楕円 140"/>
        <xdr:cNvSpPr/>
      </xdr:nvSpPr>
      <xdr:spPr>
        <a:xfrm>
          <a:off x="1968500" y="99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115926</xdr:rowOff>
    </xdr:from>
    <xdr:ext cx="599010" cy="259045"/>
    <xdr:sp macro="" textlink="">
      <xdr:nvSpPr>
        <xdr:cNvPr id="142" name="テキスト ボックス 141"/>
        <xdr:cNvSpPr txBox="1"/>
      </xdr:nvSpPr>
      <xdr:spPr>
        <a:xfrm>
          <a:off x="1719795" y="1006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33546</xdr:rowOff>
    </xdr:from>
    <xdr:to>
      <xdr:col>6</xdr:col>
      <xdr:colOff>38100</xdr:colOff>
      <xdr:row>58</xdr:row>
      <xdr:rowOff>135146</xdr:rowOff>
    </xdr:to>
    <xdr:sp macro="" textlink="">
      <xdr:nvSpPr>
        <xdr:cNvPr id="143" name="楕円 142"/>
        <xdr:cNvSpPr/>
      </xdr:nvSpPr>
      <xdr:spPr>
        <a:xfrm>
          <a:off x="1079500" y="997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126273</xdr:rowOff>
    </xdr:from>
    <xdr:ext cx="599010" cy="259045"/>
    <xdr:sp macro="" textlink="">
      <xdr:nvSpPr>
        <xdr:cNvPr id="144" name="テキスト ボックス 143"/>
        <xdr:cNvSpPr txBox="1"/>
      </xdr:nvSpPr>
      <xdr:spPr>
        <a:xfrm>
          <a:off x="830795" y="1007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147789</xdr:rowOff>
    </xdr:from>
    <xdr:to>
      <xdr:col>24</xdr:col>
      <xdr:colOff>63500</xdr:colOff>
      <xdr:row>77</xdr:row>
      <xdr:rowOff>149440</xdr:rowOff>
    </xdr:to>
    <xdr:cxnSp macro="">
      <xdr:nvCxnSpPr>
        <xdr:cNvPr id="173" name="直線コネクタ 172"/>
        <xdr:cNvCxnSpPr/>
      </xdr:nvCxnSpPr>
      <xdr:spPr>
        <a:xfrm flipV="1">
          <a:off x="3797300" y="13349439"/>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149440</xdr:rowOff>
    </xdr:from>
    <xdr:to>
      <xdr:col>19</xdr:col>
      <xdr:colOff>177800</xdr:colOff>
      <xdr:row>78</xdr:row>
      <xdr:rowOff>50788</xdr:rowOff>
    </xdr:to>
    <xdr:cxnSp macro="">
      <xdr:nvCxnSpPr>
        <xdr:cNvPr id="176" name="直線コネクタ 175"/>
        <xdr:cNvCxnSpPr/>
      </xdr:nvCxnSpPr>
      <xdr:spPr>
        <a:xfrm flipV="1">
          <a:off x="2908300" y="13351090"/>
          <a:ext cx="889000" cy="7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20422</xdr:rowOff>
    </xdr:from>
    <xdr:to>
      <xdr:col>15</xdr:col>
      <xdr:colOff>50800</xdr:colOff>
      <xdr:row>78</xdr:row>
      <xdr:rowOff>50788</xdr:rowOff>
    </xdr:to>
    <xdr:cxnSp macro="">
      <xdr:nvCxnSpPr>
        <xdr:cNvPr id="179" name="直線コネクタ 178"/>
        <xdr:cNvCxnSpPr/>
      </xdr:nvCxnSpPr>
      <xdr:spPr>
        <a:xfrm>
          <a:off x="2019300" y="13393522"/>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162407</xdr:rowOff>
    </xdr:from>
    <xdr:to>
      <xdr:col>10</xdr:col>
      <xdr:colOff>114300</xdr:colOff>
      <xdr:row>78</xdr:row>
      <xdr:rowOff>20422</xdr:rowOff>
    </xdr:to>
    <xdr:cxnSp macro="">
      <xdr:nvCxnSpPr>
        <xdr:cNvPr id="182" name="直線コネクタ 181"/>
        <xdr:cNvCxnSpPr/>
      </xdr:nvCxnSpPr>
      <xdr:spPr>
        <a:xfrm>
          <a:off x="1130300" y="13364057"/>
          <a:ext cx="889000" cy="2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96989</xdr:rowOff>
    </xdr:from>
    <xdr:to>
      <xdr:col>24</xdr:col>
      <xdr:colOff>114300</xdr:colOff>
      <xdr:row>78</xdr:row>
      <xdr:rowOff>27139</xdr:rowOff>
    </xdr:to>
    <xdr:sp macro="" textlink="">
      <xdr:nvSpPr>
        <xdr:cNvPr id="192" name="楕円 191"/>
        <xdr:cNvSpPr/>
      </xdr:nvSpPr>
      <xdr:spPr>
        <a:xfrm>
          <a:off x="4584700" y="1329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119866</xdr:rowOff>
    </xdr:from>
    <xdr:ext cx="534377" cy="259045"/>
    <xdr:sp macro="" textlink="">
      <xdr:nvSpPr>
        <xdr:cNvPr id="193" name="維持補修費該当値テキスト"/>
        <xdr:cNvSpPr txBox="1"/>
      </xdr:nvSpPr>
      <xdr:spPr>
        <a:xfrm>
          <a:off x="4686300" y="1315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98640</xdr:rowOff>
    </xdr:from>
    <xdr:to>
      <xdr:col>20</xdr:col>
      <xdr:colOff>38100</xdr:colOff>
      <xdr:row>78</xdr:row>
      <xdr:rowOff>28790</xdr:rowOff>
    </xdr:to>
    <xdr:sp macro="" textlink="">
      <xdr:nvSpPr>
        <xdr:cNvPr id="194" name="楕円 193"/>
        <xdr:cNvSpPr/>
      </xdr:nvSpPr>
      <xdr:spPr>
        <a:xfrm>
          <a:off x="3746500" y="1330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45317</xdr:rowOff>
    </xdr:from>
    <xdr:ext cx="534377" cy="259045"/>
    <xdr:sp macro="" textlink="">
      <xdr:nvSpPr>
        <xdr:cNvPr id="195" name="テキスト ボックス 194"/>
        <xdr:cNvSpPr txBox="1"/>
      </xdr:nvSpPr>
      <xdr:spPr>
        <a:xfrm>
          <a:off x="3530111" y="130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171438</xdr:rowOff>
    </xdr:from>
    <xdr:to>
      <xdr:col>15</xdr:col>
      <xdr:colOff>101600</xdr:colOff>
      <xdr:row>78</xdr:row>
      <xdr:rowOff>101588</xdr:rowOff>
    </xdr:to>
    <xdr:sp macro="" textlink="">
      <xdr:nvSpPr>
        <xdr:cNvPr id="196" name="楕円 195"/>
        <xdr:cNvSpPr/>
      </xdr:nvSpPr>
      <xdr:spPr>
        <a:xfrm>
          <a:off x="2857500" y="133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118115</xdr:rowOff>
    </xdr:from>
    <xdr:ext cx="534377" cy="259045"/>
    <xdr:sp macro="" textlink="">
      <xdr:nvSpPr>
        <xdr:cNvPr id="197" name="テキスト ボックス 196"/>
        <xdr:cNvSpPr txBox="1"/>
      </xdr:nvSpPr>
      <xdr:spPr>
        <a:xfrm>
          <a:off x="2641111" y="131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141072</xdr:rowOff>
    </xdr:from>
    <xdr:to>
      <xdr:col>10</xdr:col>
      <xdr:colOff>165100</xdr:colOff>
      <xdr:row>78</xdr:row>
      <xdr:rowOff>71222</xdr:rowOff>
    </xdr:to>
    <xdr:sp macro="" textlink="">
      <xdr:nvSpPr>
        <xdr:cNvPr id="198" name="楕円 197"/>
        <xdr:cNvSpPr/>
      </xdr:nvSpPr>
      <xdr:spPr>
        <a:xfrm>
          <a:off x="1968500" y="133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87749</xdr:rowOff>
    </xdr:from>
    <xdr:ext cx="534377" cy="259045"/>
    <xdr:sp macro="" textlink="">
      <xdr:nvSpPr>
        <xdr:cNvPr id="199" name="テキスト ボックス 198"/>
        <xdr:cNvSpPr txBox="1"/>
      </xdr:nvSpPr>
      <xdr:spPr>
        <a:xfrm>
          <a:off x="1752111" y="131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111607</xdr:rowOff>
    </xdr:from>
    <xdr:to>
      <xdr:col>6</xdr:col>
      <xdr:colOff>38100</xdr:colOff>
      <xdr:row>78</xdr:row>
      <xdr:rowOff>41757</xdr:rowOff>
    </xdr:to>
    <xdr:sp macro="" textlink="">
      <xdr:nvSpPr>
        <xdr:cNvPr id="200" name="楕円 199"/>
        <xdr:cNvSpPr/>
      </xdr:nvSpPr>
      <xdr:spPr>
        <a:xfrm>
          <a:off x="1079500" y="1331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58284</xdr:rowOff>
    </xdr:from>
    <xdr:ext cx="534377" cy="259045"/>
    <xdr:sp macro="" textlink="">
      <xdr:nvSpPr>
        <xdr:cNvPr id="201" name="テキスト ボックス 200"/>
        <xdr:cNvSpPr txBox="1"/>
      </xdr:nvSpPr>
      <xdr:spPr>
        <a:xfrm>
          <a:off x="863111" y="1308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58122</xdr:rowOff>
    </xdr:from>
    <xdr:to>
      <xdr:col>24</xdr:col>
      <xdr:colOff>63500</xdr:colOff>
      <xdr:row>98</xdr:row>
      <xdr:rowOff>116274</xdr:rowOff>
    </xdr:to>
    <xdr:cxnSp macro="">
      <xdr:nvCxnSpPr>
        <xdr:cNvPr id="233" name="直線コネクタ 232"/>
        <xdr:cNvCxnSpPr/>
      </xdr:nvCxnSpPr>
      <xdr:spPr>
        <a:xfrm flipV="1">
          <a:off x="3797300" y="16688772"/>
          <a:ext cx="838200" cy="22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116274</xdr:rowOff>
    </xdr:from>
    <xdr:to>
      <xdr:col>19</xdr:col>
      <xdr:colOff>177800</xdr:colOff>
      <xdr:row>98</xdr:row>
      <xdr:rowOff>135835</xdr:rowOff>
    </xdr:to>
    <xdr:cxnSp macro="">
      <xdr:nvCxnSpPr>
        <xdr:cNvPr id="236" name="直線コネクタ 235"/>
        <xdr:cNvCxnSpPr/>
      </xdr:nvCxnSpPr>
      <xdr:spPr>
        <a:xfrm flipV="1">
          <a:off x="2908300" y="16918374"/>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135835</xdr:rowOff>
    </xdr:from>
    <xdr:to>
      <xdr:col>15</xdr:col>
      <xdr:colOff>50800</xdr:colOff>
      <xdr:row>98</xdr:row>
      <xdr:rowOff>151566</xdr:rowOff>
    </xdr:to>
    <xdr:cxnSp macro="">
      <xdr:nvCxnSpPr>
        <xdr:cNvPr id="239" name="直線コネクタ 238"/>
        <xdr:cNvCxnSpPr/>
      </xdr:nvCxnSpPr>
      <xdr:spPr>
        <a:xfrm flipV="1">
          <a:off x="2019300" y="16937935"/>
          <a:ext cx="889000" cy="1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107893</xdr:rowOff>
    </xdr:from>
    <xdr:to>
      <xdr:col>10</xdr:col>
      <xdr:colOff>114300</xdr:colOff>
      <xdr:row>98</xdr:row>
      <xdr:rowOff>151566</xdr:rowOff>
    </xdr:to>
    <xdr:cxnSp macro="">
      <xdr:nvCxnSpPr>
        <xdr:cNvPr id="242" name="直線コネクタ 241"/>
        <xdr:cNvCxnSpPr/>
      </xdr:nvCxnSpPr>
      <xdr:spPr>
        <a:xfrm>
          <a:off x="1130300" y="16909993"/>
          <a:ext cx="889000" cy="4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7322</xdr:rowOff>
    </xdr:from>
    <xdr:to>
      <xdr:col>24</xdr:col>
      <xdr:colOff>114300</xdr:colOff>
      <xdr:row>97</xdr:row>
      <xdr:rowOff>108922</xdr:rowOff>
    </xdr:to>
    <xdr:sp macro="" textlink="">
      <xdr:nvSpPr>
        <xdr:cNvPr id="252" name="楕円 251"/>
        <xdr:cNvSpPr/>
      </xdr:nvSpPr>
      <xdr:spPr>
        <a:xfrm>
          <a:off x="4584700" y="166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157199</xdr:rowOff>
    </xdr:from>
    <xdr:ext cx="534377" cy="259045"/>
    <xdr:sp macro="" textlink="">
      <xdr:nvSpPr>
        <xdr:cNvPr id="253" name="扶助費該当値テキスト"/>
        <xdr:cNvSpPr txBox="1"/>
      </xdr:nvSpPr>
      <xdr:spPr>
        <a:xfrm>
          <a:off x="4686300" y="166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65474</xdr:rowOff>
    </xdr:from>
    <xdr:to>
      <xdr:col>20</xdr:col>
      <xdr:colOff>38100</xdr:colOff>
      <xdr:row>98</xdr:row>
      <xdr:rowOff>167074</xdr:rowOff>
    </xdr:to>
    <xdr:sp macro="" textlink="">
      <xdr:nvSpPr>
        <xdr:cNvPr id="254" name="楕円 253"/>
        <xdr:cNvSpPr/>
      </xdr:nvSpPr>
      <xdr:spPr>
        <a:xfrm>
          <a:off x="3746500" y="1686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158201</xdr:rowOff>
    </xdr:from>
    <xdr:ext cx="534377" cy="259045"/>
    <xdr:sp macro="" textlink="">
      <xdr:nvSpPr>
        <xdr:cNvPr id="255" name="テキスト ボックス 254"/>
        <xdr:cNvSpPr txBox="1"/>
      </xdr:nvSpPr>
      <xdr:spPr>
        <a:xfrm>
          <a:off x="3530111" y="169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85035</xdr:rowOff>
    </xdr:from>
    <xdr:to>
      <xdr:col>15</xdr:col>
      <xdr:colOff>101600</xdr:colOff>
      <xdr:row>99</xdr:row>
      <xdr:rowOff>15185</xdr:rowOff>
    </xdr:to>
    <xdr:sp macro="" textlink="">
      <xdr:nvSpPr>
        <xdr:cNvPr id="256" name="楕円 255"/>
        <xdr:cNvSpPr/>
      </xdr:nvSpPr>
      <xdr:spPr>
        <a:xfrm>
          <a:off x="2857500" y="168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6312</xdr:rowOff>
    </xdr:from>
    <xdr:ext cx="534377" cy="259045"/>
    <xdr:sp macro="" textlink="">
      <xdr:nvSpPr>
        <xdr:cNvPr id="257" name="テキスト ボックス 256"/>
        <xdr:cNvSpPr txBox="1"/>
      </xdr:nvSpPr>
      <xdr:spPr>
        <a:xfrm>
          <a:off x="2641111" y="169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100766</xdr:rowOff>
    </xdr:from>
    <xdr:to>
      <xdr:col>10</xdr:col>
      <xdr:colOff>165100</xdr:colOff>
      <xdr:row>99</xdr:row>
      <xdr:rowOff>30916</xdr:rowOff>
    </xdr:to>
    <xdr:sp macro="" textlink="">
      <xdr:nvSpPr>
        <xdr:cNvPr id="258" name="楕円 257"/>
        <xdr:cNvSpPr/>
      </xdr:nvSpPr>
      <xdr:spPr>
        <a:xfrm>
          <a:off x="1968500" y="1690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22043</xdr:rowOff>
    </xdr:from>
    <xdr:ext cx="534377" cy="259045"/>
    <xdr:sp macro="" textlink="">
      <xdr:nvSpPr>
        <xdr:cNvPr id="259" name="テキスト ボックス 258"/>
        <xdr:cNvSpPr txBox="1"/>
      </xdr:nvSpPr>
      <xdr:spPr>
        <a:xfrm>
          <a:off x="1752111" y="1699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57093</xdr:rowOff>
    </xdr:from>
    <xdr:to>
      <xdr:col>6</xdr:col>
      <xdr:colOff>38100</xdr:colOff>
      <xdr:row>98</xdr:row>
      <xdr:rowOff>158693</xdr:rowOff>
    </xdr:to>
    <xdr:sp macro="" textlink="">
      <xdr:nvSpPr>
        <xdr:cNvPr id="260" name="楕円 259"/>
        <xdr:cNvSpPr/>
      </xdr:nvSpPr>
      <xdr:spPr>
        <a:xfrm>
          <a:off x="1079500" y="1685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149820</xdr:rowOff>
    </xdr:from>
    <xdr:ext cx="534377" cy="259045"/>
    <xdr:sp macro="" textlink="">
      <xdr:nvSpPr>
        <xdr:cNvPr id="261" name="テキスト ボックス 260"/>
        <xdr:cNvSpPr txBox="1"/>
      </xdr:nvSpPr>
      <xdr:spPr>
        <a:xfrm>
          <a:off x="863111" y="1695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82698</xdr:rowOff>
    </xdr:from>
    <xdr:to>
      <xdr:col>55</xdr:col>
      <xdr:colOff>0</xdr:colOff>
      <xdr:row>36</xdr:row>
      <xdr:rowOff>135955</xdr:rowOff>
    </xdr:to>
    <xdr:cxnSp macro="">
      <xdr:nvCxnSpPr>
        <xdr:cNvPr id="290" name="直線コネクタ 289"/>
        <xdr:cNvCxnSpPr/>
      </xdr:nvCxnSpPr>
      <xdr:spPr>
        <a:xfrm>
          <a:off x="9639300" y="5911998"/>
          <a:ext cx="838200" cy="39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82698</xdr:rowOff>
    </xdr:from>
    <xdr:to>
      <xdr:col>50</xdr:col>
      <xdr:colOff>114300</xdr:colOff>
      <xdr:row>37</xdr:row>
      <xdr:rowOff>35969</xdr:rowOff>
    </xdr:to>
    <xdr:cxnSp macro="">
      <xdr:nvCxnSpPr>
        <xdr:cNvPr id="293" name="直線コネクタ 292"/>
        <xdr:cNvCxnSpPr/>
      </xdr:nvCxnSpPr>
      <xdr:spPr>
        <a:xfrm flipV="1">
          <a:off x="8750300" y="5911998"/>
          <a:ext cx="889000" cy="46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35969</xdr:rowOff>
    </xdr:from>
    <xdr:to>
      <xdr:col>45</xdr:col>
      <xdr:colOff>177800</xdr:colOff>
      <xdr:row>37</xdr:row>
      <xdr:rowOff>53663</xdr:rowOff>
    </xdr:to>
    <xdr:cxnSp macro="">
      <xdr:nvCxnSpPr>
        <xdr:cNvPr id="296" name="直線コネクタ 295"/>
        <xdr:cNvCxnSpPr/>
      </xdr:nvCxnSpPr>
      <xdr:spPr>
        <a:xfrm flipV="1">
          <a:off x="7861300" y="6379619"/>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53663</xdr:rowOff>
    </xdr:from>
    <xdr:to>
      <xdr:col>41</xdr:col>
      <xdr:colOff>50800</xdr:colOff>
      <xdr:row>37</xdr:row>
      <xdr:rowOff>57453</xdr:rowOff>
    </xdr:to>
    <xdr:cxnSp macro="">
      <xdr:nvCxnSpPr>
        <xdr:cNvPr id="299" name="直線コネクタ 298"/>
        <xdr:cNvCxnSpPr/>
      </xdr:nvCxnSpPr>
      <xdr:spPr>
        <a:xfrm flipV="1">
          <a:off x="6972300" y="6397313"/>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85155</xdr:rowOff>
    </xdr:from>
    <xdr:to>
      <xdr:col>55</xdr:col>
      <xdr:colOff>50800</xdr:colOff>
      <xdr:row>37</xdr:row>
      <xdr:rowOff>15305</xdr:rowOff>
    </xdr:to>
    <xdr:sp macro="" textlink="">
      <xdr:nvSpPr>
        <xdr:cNvPr id="309" name="楕円 308"/>
        <xdr:cNvSpPr/>
      </xdr:nvSpPr>
      <xdr:spPr>
        <a:xfrm>
          <a:off x="10426700" y="62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63582</xdr:rowOff>
    </xdr:from>
    <xdr:ext cx="599010" cy="259045"/>
    <xdr:sp macro="" textlink="">
      <xdr:nvSpPr>
        <xdr:cNvPr id="310" name="補助費等該当値テキスト"/>
        <xdr:cNvSpPr txBox="1"/>
      </xdr:nvSpPr>
      <xdr:spPr>
        <a:xfrm>
          <a:off x="10528300" y="623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31898</xdr:rowOff>
    </xdr:from>
    <xdr:to>
      <xdr:col>50</xdr:col>
      <xdr:colOff>165100</xdr:colOff>
      <xdr:row>34</xdr:row>
      <xdr:rowOff>133498</xdr:rowOff>
    </xdr:to>
    <xdr:sp macro="" textlink="">
      <xdr:nvSpPr>
        <xdr:cNvPr id="311" name="楕円 310"/>
        <xdr:cNvSpPr/>
      </xdr:nvSpPr>
      <xdr:spPr>
        <a:xfrm>
          <a:off x="9588500" y="58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124625</xdr:rowOff>
    </xdr:from>
    <xdr:ext cx="599010" cy="259045"/>
    <xdr:sp macro="" textlink="">
      <xdr:nvSpPr>
        <xdr:cNvPr id="312" name="テキスト ボックス 311"/>
        <xdr:cNvSpPr txBox="1"/>
      </xdr:nvSpPr>
      <xdr:spPr>
        <a:xfrm>
          <a:off x="9339795" y="595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156619</xdr:rowOff>
    </xdr:from>
    <xdr:to>
      <xdr:col>46</xdr:col>
      <xdr:colOff>38100</xdr:colOff>
      <xdr:row>37</xdr:row>
      <xdr:rowOff>86769</xdr:rowOff>
    </xdr:to>
    <xdr:sp macro="" textlink="">
      <xdr:nvSpPr>
        <xdr:cNvPr id="313" name="楕円 312"/>
        <xdr:cNvSpPr/>
      </xdr:nvSpPr>
      <xdr:spPr>
        <a:xfrm>
          <a:off x="8699500" y="63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77896</xdr:rowOff>
    </xdr:from>
    <xdr:ext cx="534377" cy="259045"/>
    <xdr:sp macro="" textlink="">
      <xdr:nvSpPr>
        <xdr:cNvPr id="314" name="テキスト ボックス 313"/>
        <xdr:cNvSpPr txBox="1"/>
      </xdr:nvSpPr>
      <xdr:spPr>
        <a:xfrm>
          <a:off x="8483111" y="642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2863</xdr:rowOff>
    </xdr:from>
    <xdr:to>
      <xdr:col>41</xdr:col>
      <xdr:colOff>101600</xdr:colOff>
      <xdr:row>37</xdr:row>
      <xdr:rowOff>104463</xdr:rowOff>
    </xdr:to>
    <xdr:sp macro="" textlink="">
      <xdr:nvSpPr>
        <xdr:cNvPr id="315" name="楕円 314"/>
        <xdr:cNvSpPr/>
      </xdr:nvSpPr>
      <xdr:spPr>
        <a:xfrm>
          <a:off x="7810500" y="63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95590</xdr:rowOff>
    </xdr:from>
    <xdr:ext cx="534377" cy="259045"/>
    <xdr:sp macro="" textlink="">
      <xdr:nvSpPr>
        <xdr:cNvPr id="316" name="テキスト ボックス 315"/>
        <xdr:cNvSpPr txBox="1"/>
      </xdr:nvSpPr>
      <xdr:spPr>
        <a:xfrm>
          <a:off x="7594111" y="64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6653</xdr:rowOff>
    </xdr:from>
    <xdr:to>
      <xdr:col>36</xdr:col>
      <xdr:colOff>165100</xdr:colOff>
      <xdr:row>37</xdr:row>
      <xdr:rowOff>108253</xdr:rowOff>
    </xdr:to>
    <xdr:sp macro="" textlink="">
      <xdr:nvSpPr>
        <xdr:cNvPr id="317" name="楕円 316"/>
        <xdr:cNvSpPr/>
      </xdr:nvSpPr>
      <xdr:spPr>
        <a:xfrm>
          <a:off x="6921500" y="63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99380</xdr:rowOff>
    </xdr:from>
    <xdr:ext cx="534377" cy="259045"/>
    <xdr:sp macro="" textlink="">
      <xdr:nvSpPr>
        <xdr:cNvPr id="318" name="テキスト ボックス 317"/>
        <xdr:cNvSpPr txBox="1"/>
      </xdr:nvSpPr>
      <xdr:spPr>
        <a:xfrm>
          <a:off x="6705111" y="64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93144</xdr:rowOff>
    </xdr:from>
    <xdr:to>
      <xdr:col>55</xdr:col>
      <xdr:colOff>0</xdr:colOff>
      <xdr:row>58</xdr:row>
      <xdr:rowOff>105943</xdr:rowOff>
    </xdr:to>
    <xdr:cxnSp macro="">
      <xdr:nvCxnSpPr>
        <xdr:cNvPr id="347" name="直線コネクタ 346"/>
        <xdr:cNvCxnSpPr/>
      </xdr:nvCxnSpPr>
      <xdr:spPr>
        <a:xfrm flipV="1">
          <a:off x="9639300" y="10037244"/>
          <a:ext cx="838200" cy="1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101324</xdr:rowOff>
    </xdr:from>
    <xdr:to>
      <xdr:col>50</xdr:col>
      <xdr:colOff>114300</xdr:colOff>
      <xdr:row>58</xdr:row>
      <xdr:rowOff>105943</xdr:rowOff>
    </xdr:to>
    <xdr:cxnSp macro="">
      <xdr:nvCxnSpPr>
        <xdr:cNvPr id="350" name="直線コネクタ 349"/>
        <xdr:cNvCxnSpPr/>
      </xdr:nvCxnSpPr>
      <xdr:spPr>
        <a:xfrm>
          <a:off x="8750300" y="10045424"/>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52577</xdr:rowOff>
    </xdr:from>
    <xdr:to>
      <xdr:col>45</xdr:col>
      <xdr:colOff>177800</xdr:colOff>
      <xdr:row>58</xdr:row>
      <xdr:rowOff>101324</xdr:rowOff>
    </xdr:to>
    <xdr:cxnSp macro="">
      <xdr:nvCxnSpPr>
        <xdr:cNvPr id="353" name="直線コネクタ 352"/>
        <xdr:cNvCxnSpPr/>
      </xdr:nvCxnSpPr>
      <xdr:spPr>
        <a:xfrm>
          <a:off x="7861300" y="9996677"/>
          <a:ext cx="889000" cy="4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52577</xdr:rowOff>
    </xdr:from>
    <xdr:to>
      <xdr:col>41</xdr:col>
      <xdr:colOff>50800</xdr:colOff>
      <xdr:row>58</xdr:row>
      <xdr:rowOff>56044</xdr:rowOff>
    </xdr:to>
    <xdr:cxnSp macro="">
      <xdr:nvCxnSpPr>
        <xdr:cNvPr id="356" name="直線コネクタ 355"/>
        <xdr:cNvCxnSpPr/>
      </xdr:nvCxnSpPr>
      <xdr:spPr>
        <a:xfrm flipV="1">
          <a:off x="6972300" y="9996677"/>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42344</xdr:rowOff>
    </xdr:from>
    <xdr:to>
      <xdr:col>55</xdr:col>
      <xdr:colOff>50800</xdr:colOff>
      <xdr:row>58</xdr:row>
      <xdr:rowOff>143944</xdr:rowOff>
    </xdr:to>
    <xdr:sp macro="" textlink="">
      <xdr:nvSpPr>
        <xdr:cNvPr id="366" name="楕円 365"/>
        <xdr:cNvSpPr/>
      </xdr:nvSpPr>
      <xdr:spPr>
        <a:xfrm>
          <a:off x="10426700" y="998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128721</xdr:rowOff>
    </xdr:from>
    <xdr:ext cx="534377" cy="259045"/>
    <xdr:sp macro="" textlink="">
      <xdr:nvSpPr>
        <xdr:cNvPr id="367" name="普通建設事業費該当値テキスト"/>
        <xdr:cNvSpPr txBox="1"/>
      </xdr:nvSpPr>
      <xdr:spPr>
        <a:xfrm>
          <a:off x="10528300" y="990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55143</xdr:rowOff>
    </xdr:from>
    <xdr:to>
      <xdr:col>50</xdr:col>
      <xdr:colOff>165100</xdr:colOff>
      <xdr:row>58</xdr:row>
      <xdr:rowOff>156743</xdr:rowOff>
    </xdr:to>
    <xdr:sp macro="" textlink="">
      <xdr:nvSpPr>
        <xdr:cNvPr id="368" name="楕円 367"/>
        <xdr:cNvSpPr/>
      </xdr:nvSpPr>
      <xdr:spPr>
        <a:xfrm>
          <a:off x="9588500" y="99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147870</xdr:rowOff>
    </xdr:from>
    <xdr:ext cx="534377" cy="259045"/>
    <xdr:sp macro="" textlink="">
      <xdr:nvSpPr>
        <xdr:cNvPr id="369" name="テキスト ボックス 368"/>
        <xdr:cNvSpPr txBox="1"/>
      </xdr:nvSpPr>
      <xdr:spPr>
        <a:xfrm>
          <a:off x="9372111" y="100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50524</xdr:rowOff>
    </xdr:from>
    <xdr:to>
      <xdr:col>46</xdr:col>
      <xdr:colOff>38100</xdr:colOff>
      <xdr:row>58</xdr:row>
      <xdr:rowOff>152124</xdr:rowOff>
    </xdr:to>
    <xdr:sp macro="" textlink="">
      <xdr:nvSpPr>
        <xdr:cNvPr id="370" name="楕円 369"/>
        <xdr:cNvSpPr/>
      </xdr:nvSpPr>
      <xdr:spPr>
        <a:xfrm>
          <a:off x="8699500" y="999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143251</xdr:rowOff>
    </xdr:from>
    <xdr:ext cx="534377" cy="259045"/>
    <xdr:sp macro="" textlink="">
      <xdr:nvSpPr>
        <xdr:cNvPr id="371" name="テキスト ボックス 370"/>
        <xdr:cNvSpPr txBox="1"/>
      </xdr:nvSpPr>
      <xdr:spPr>
        <a:xfrm>
          <a:off x="8483111" y="1008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1777</xdr:rowOff>
    </xdr:from>
    <xdr:to>
      <xdr:col>41</xdr:col>
      <xdr:colOff>101600</xdr:colOff>
      <xdr:row>58</xdr:row>
      <xdr:rowOff>103377</xdr:rowOff>
    </xdr:to>
    <xdr:sp macro="" textlink="">
      <xdr:nvSpPr>
        <xdr:cNvPr id="372" name="楕円 371"/>
        <xdr:cNvSpPr/>
      </xdr:nvSpPr>
      <xdr:spPr>
        <a:xfrm>
          <a:off x="7810500" y="994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94504</xdr:rowOff>
    </xdr:from>
    <xdr:ext cx="534377" cy="259045"/>
    <xdr:sp macro="" textlink="">
      <xdr:nvSpPr>
        <xdr:cNvPr id="373" name="テキスト ボックス 372"/>
        <xdr:cNvSpPr txBox="1"/>
      </xdr:nvSpPr>
      <xdr:spPr>
        <a:xfrm>
          <a:off x="7594111" y="100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5244</xdr:rowOff>
    </xdr:from>
    <xdr:to>
      <xdr:col>36</xdr:col>
      <xdr:colOff>165100</xdr:colOff>
      <xdr:row>58</xdr:row>
      <xdr:rowOff>106844</xdr:rowOff>
    </xdr:to>
    <xdr:sp macro="" textlink="">
      <xdr:nvSpPr>
        <xdr:cNvPr id="374" name="楕円 373"/>
        <xdr:cNvSpPr/>
      </xdr:nvSpPr>
      <xdr:spPr>
        <a:xfrm>
          <a:off x="6921500" y="994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97971</xdr:rowOff>
    </xdr:from>
    <xdr:ext cx="534377" cy="259045"/>
    <xdr:sp macro="" textlink="">
      <xdr:nvSpPr>
        <xdr:cNvPr id="375" name="テキスト ボックス 374"/>
        <xdr:cNvSpPr txBox="1"/>
      </xdr:nvSpPr>
      <xdr:spPr>
        <a:xfrm>
          <a:off x="6705111" y="100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135190</xdr:rowOff>
    </xdr:from>
    <xdr:to>
      <xdr:col>55</xdr:col>
      <xdr:colOff>0</xdr:colOff>
      <xdr:row>78</xdr:row>
      <xdr:rowOff>137551</xdr:rowOff>
    </xdr:to>
    <xdr:cxnSp macro="">
      <xdr:nvCxnSpPr>
        <xdr:cNvPr id="402" name="直線コネクタ 401"/>
        <xdr:cNvCxnSpPr/>
      </xdr:nvCxnSpPr>
      <xdr:spPr>
        <a:xfrm>
          <a:off x="9639300" y="13508290"/>
          <a:ext cx="8382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130995</xdr:rowOff>
    </xdr:from>
    <xdr:to>
      <xdr:col>50</xdr:col>
      <xdr:colOff>114300</xdr:colOff>
      <xdr:row>78</xdr:row>
      <xdr:rowOff>135190</xdr:rowOff>
    </xdr:to>
    <xdr:cxnSp macro="">
      <xdr:nvCxnSpPr>
        <xdr:cNvPr id="405" name="直線コネクタ 404"/>
        <xdr:cNvCxnSpPr/>
      </xdr:nvCxnSpPr>
      <xdr:spPr>
        <a:xfrm>
          <a:off x="8750300" y="13504095"/>
          <a:ext cx="8890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130995</xdr:rowOff>
    </xdr:from>
    <xdr:to>
      <xdr:col>45</xdr:col>
      <xdr:colOff>177800</xdr:colOff>
      <xdr:row>78</xdr:row>
      <xdr:rowOff>131702</xdr:rowOff>
    </xdr:to>
    <xdr:cxnSp macro="">
      <xdr:nvCxnSpPr>
        <xdr:cNvPr id="408" name="直線コネクタ 407"/>
        <xdr:cNvCxnSpPr/>
      </xdr:nvCxnSpPr>
      <xdr:spPr>
        <a:xfrm flipV="1">
          <a:off x="7861300" y="13504095"/>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79466</xdr:rowOff>
    </xdr:from>
    <xdr:to>
      <xdr:col>41</xdr:col>
      <xdr:colOff>50800</xdr:colOff>
      <xdr:row>78</xdr:row>
      <xdr:rowOff>131702</xdr:rowOff>
    </xdr:to>
    <xdr:cxnSp macro="">
      <xdr:nvCxnSpPr>
        <xdr:cNvPr id="411" name="直線コネクタ 410"/>
        <xdr:cNvCxnSpPr/>
      </xdr:nvCxnSpPr>
      <xdr:spPr>
        <a:xfrm>
          <a:off x="6972300" y="13452566"/>
          <a:ext cx="8890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86751</xdr:rowOff>
    </xdr:from>
    <xdr:to>
      <xdr:col>55</xdr:col>
      <xdr:colOff>50800</xdr:colOff>
      <xdr:row>79</xdr:row>
      <xdr:rowOff>16901</xdr:rowOff>
    </xdr:to>
    <xdr:sp macro="" textlink="">
      <xdr:nvSpPr>
        <xdr:cNvPr id="421" name="楕円 420"/>
        <xdr:cNvSpPr/>
      </xdr:nvSpPr>
      <xdr:spPr>
        <a:xfrm>
          <a:off x="10426700" y="134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378565" cy="259045"/>
    <xdr:sp macro="" textlink="">
      <xdr:nvSpPr>
        <xdr:cNvPr id="422" name="普通建設事業費 （ うち新規整備　）該当値テキスト"/>
        <xdr:cNvSpPr txBox="1"/>
      </xdr:nvSpPr>
      <xdr:spPr>
        <a:xfrm>
          <a:off x="10528300" y="133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84390</xdr:rowOff>
    </xdr:from>
    <xdr:to>
      <xdr:col>50</xdr:col>
      <xdr:colOff>165100</xdr:colOff>
      <xdr:row>79</xdr:row>
      <xdr:rowOff>14540</xdr:rowOff>
    </xdr:to>
    <xdr:sp macro="" textlink="">
      <xdr:nvSpPr>
        <xdr:cNvPr id="423" name="楕円 422"/>
        <xdr:cNvSpPr/>
      </xdr:nvSpPr>
      <xdr:spPr>
        <a:xfrm>
          <a:off x="9588500" y="134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5667</xdr:rowOff>
    </xdr:from>
    <xdr:ext cx="469744" cy="259045"/>
    <xdr:sp macro="" textlink="">
      <xdr:nvSpPr>
        <xdr:cNvPr id="424" name="テキスト ボックス 423"/>
        <xdr:cNvSpPr txBox="1"/>
      </xdr:nvSpPr>
      <xdr:spPr>
        <a:xfrm>
          <a:off x="9404428" y="1355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80195</xdr:rowOff>
    </xdr:from>
    <xdr:to>
      <xdr:col>46</xdr:col>
      <xdr:colOff>38100</xdr:colOff>
      <xdr:row>79</xdr:row>
      <xdr:rowOff>10345</xdr:rowOff>
    </xdr:to>
    <xdr:sp macro="" textlink="">
      <xdr:nvSpPr>
        <xdr:cNvPr id="425" name="楕円 424"/>
        <xdr:cNvSpPr/>
      </xdr:nvSpPr>
      <xdr:spPr>
        <a:xfrm>
          <a:off x="8699500" y="134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1472</xdr:rowOff>
    </xdr:from>
    <xdr:ext cx="469744" cy="259045"/>
    <xdr:sp macro="" textlink="">
      <xdr:nvSpPr>
        <xdr:cNvPr id="426" name="テキスト ボックス 425"/>
        <xdr:cNvSpPr txBox="1"/>
      </xdr:nvSpPr>
      <xdr:spPr>
        <a:xfrm>
          <a:off x="8515428" y="1354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80902</xdr:rowOff>
    </xdr:from>
    <xdr:to>
      <xdr:col>41</xdr:col>
      <xdr:colOff>101600</xdr:colOff>
      <xdr:row>79</xdr:row>
      <xdr:rowOff>11052</xdr:rowOff>
    </xdr:to>
    <xdr:sp macro="" textlink="">
      <xdr:nvSpPr>
        <xdr:cNvPr id="427" name="楕円 426"/>
        <xdr:cNvSpPr/>
      </xdr:nvSpPr>
      <xdr:spPr>
        <a:xfrm>
          <a:off x="7810500" y="134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2179</xdr:rowOff>
    </xdr:from>
    <xdr:ext cx="469744" cy="259045"/>
    <xdr:sp macro="" textlink="">
      <xdr:nvSpPr>
        <xdr:cNvPr id="428" name="テキスト ボックス 427"/>
        <xdr:cNvSpPr txBox="1"/>
      </xdr:nvSpPr>
      <xdr:spPr>
        <a:xfrm>
          <a:off x="7626428" y="1354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28666</xdr:rowOff>
    </xdr:from>
    <xdr:to>
      <xdr:col>36</xdr:col>
      <xdr:colOff>165100</xdr:colOff>
      <xdr:row>78</xdr:row>
      <xdr:rowOff>130266</xdr:rowOff>
    </xdr:to>
    <xdr:sp macro="" textlink="">
      <xdr:nvSpPr>
        <xdr:cNvPr id="429" name="楕円 428"/>
        <xdr:cNvSpPr/>
      </xdr:nvSpPr>
      <xdr:spPr>
        <a:xfrm>
          <a:off x="6921500" y="1340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121393</xdr:rowOff>
    </xdr:from>
    <xdr:ext cx="534377" cy="259045"/>
    <xdr:sp macro="" textlink="">
      <xdr:nvSpPr>
        <xdr:cNvPr id="430" name="テキスト ボックス 429"/>
        <xdr:cNvSpPr txBox="1"/>
      </xdr:nvSpPr>
      <xdr:spPr>
        <a:xfrm>
          <a:off x="6705111" y="1349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27443</xdr:rowOff>
    </xdr:from>
    <xdr:to>
      <xdr:col>55</xdr:col>
      <xdr:colOff>0</xdr:colOff>
      <xdr:row>97</xdr:row>
      <xdr:rowOff>62694</xdr:rowOff>
    </xdr:to>
    <xdr:cxnSp macro="">
      <xdr:nvCxnSpPr>
        <xdr:cNvPr id="457" name="直線コネクタ 456"/>
        <xdr:cNvCxnSpPr/>
      </xdr:nvCxnSpPr>
      <xdr:spPr>
        <a:xfrm flipV="1">
          <a:off x="9639300" y="16658093"/>
          <a:ext cx="838200" cy="3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62694</xdr:rowOff>
    </xdr:from>
    <xdr:to>
      <xdr:col>50</xdr:col>
      <xdr:colOff>114300</xdr:colOff>
      <xdr:row>97</xdr:row>
      <xdr:rowOff>92202</xdr:rowOff>
    </xdr:to>
    <xdr:cxnSp macro="">
      <xdr:nvCxnSpPr>
        <xdr:cNvPr id="460" name="直線コネクタ 459"/>
        <xdr:cNvCxnSpPr/>
      </xdr:nvCxnSpPr>
      <xdr:spPr>
        <a:xfrm flipV="1">
          <a:off x="8750300" y="16693344"/>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129079</xdr:rowOff>
    </xdr:from>
    <xdr:to>
      <xdr:col>45</xdr:col>
      <xdr:colOff>177800</xdr:colOff>
      <xdr:row>97</xdr:row>
      <xdr:rowOff>92202</xdr:rowOff>
    </xdr:to>
    <xdr:cxnSp macro="">
      <xdr:nvCxnSpPr>
        <xdr:cNvPr id="463" name="直線コネクタ 462"/>
        <xdr:cNvCxnSpPr/>
      </xdr:nvCxnSpPr>
      <xdr:spPr>
        <a:xfrm>
          <a:off x="7861300" y="16588279"/>
          <a:ext cx="889000" cy="13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129079</xdr:rowOff>
    </xdr:from>
    <xdr:to>
      <xdr:col>41</xdr:col>
      <xdr:colOff>50800</xdr:colOff>
      <xdr:row>97</xdr:row>
      <xdr:rowOff>64706</xdr:rowOff>
    </xdr:to>
    <xdr:cxnSp macro="">
      <xdr:nvCxnSpPr>
        <xdr:cNvPr id="466" name="直線コネクタ 465"/>
        <xdr:cNvCxnSpPr/>
      </xdr:nvCxnSpPr>
      <xdr:spPr>
        <a:xfrm flipV="1">
          <a:off x="6972300" y="16588279"/>
          <a:ext cx="889000" cy="10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148093</xdr:rowOff>
    </xdr:from>
    <xdr:to>
      <xdr:col>55</xdr:col>
      <xdr:colOff>50800</xdr:colOff>
      <xdr:row>97</xdr:row>
      <xdr:rowOff>78243</xdr:rowOff>
    </xdr:to>
    <xdr:sp macro="" textlink="">
      <xdr:nvSpPr>
        <xdr:cNvPr id="476" name="楕円 475"/>
        <xdr:cNvSpPr/>
      </xdr:nvSpPr>
      <xdr:spPr>
        <a:xfrm>
          <a:off x="10426700" y="166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126520</xdr:rowOff>
    </xdr:from>
    <xdr:ext cx="534377" cy="259045"/>
    <xdr:sp macro="" textlink="">
      <xdr:nvSpPr>
        <xdr:cNvPr id="477" name="普通建設事業費 （ うち更新整備　）該当値テキスト"/>
        <xdr:cNvSpPr txBox="1"/>
      </xdr:nvSpPr>
      <xdr:spPr>
        <a:xfrm>
          <a:off x="10528300" y="1658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11894</xdr:rowOff>
    </xdr:from>
    <xdr:to>
      <xdr:col>50</xdr:col>
      <xdr:colOff>165100</xdr:colOff>
      <xdr:row>97</xdr:row>
      <xdr:rowOff>113494</xdr:rowOff>
    </xdr:to>
    <xdr:sp macro="" textlink="">
      <xdr:nvSpPr>
        <xdr:cNvPr id="478" name="楕円 477"/>
        <xdr:cNvSpPr/>
      </xdr:nvSpPr>
      <xdr:spPr>
        <a:xfrm>
          <a:off x="9588500" y="166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104621</xdr:rowOff>
    </xdr:from>
    <xdr:ext cx="534377" cy="259045"/>
    <xdr:sp macro="" textlink="">
      <xdr:nvSpPr>
        <xdr:cNvPr id="479" name="テキスト ボックス 478"/>
        <xdr:cNvSpPr txBox="1"/>
      </xdr:nvSpPr>
      <xdr:spPr>
        <a:xfrm>
          <a:off x="9372111" y="167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41402</xdr:rowOff>
    </xdr:from>
    <xdr:to>
      <xdr:col>46</xdr:col>
      <xdr:colOff>38100</xdr:colOff>
      <xdr:row>97</xdr:row>
      <xdr:rowOff>143002</xdr:rowOff>
    </xdr:to>
    <xdr:sp macro="" textlink="">
      <xdr:nvSpPr>
        <xdr:cNvPr id="480" name="楕円 479"/>
        <xdr:cNvSpPr/>
      </xdr:nvSpPr>
      <xdr:spPr>
        <a:xfrm>
          <a:off x="8699500" y="166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134129</xdr:rowOff>
    </xdr:from>
    <xdr:ext cx="534377" cy="259045"/>
    <xdr:sp macro="" textlink="">
      <xdr:nvSpPr>
        <xdr:cNvPr id="481" name="テキスト ボックス 480"/>
        <xdr:cNvSpPr txBox="1"/>
      </xdr:nvSpPr>
      <xdr:spPr>
        <a:xfrm>
          <a:off x="8483111" y="167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78279</xdr:rowOff>
    </xdr:from>
    <xdr:to>
      <xdr:col>41</xdr:col>
      <xdr:colOff>101600</xdr:colOff>
      <xdr:row>97</xdr:row>
      <xdr:rowOff>8429</xdr:rowOff>
    </xdr:to>
    <xdr:sp macro="" textlink="">
      <xdr:nvSpPr>
        <xdr:cNvPr id="482" name="楕円 481"/>
        <xdr:cNvSpPr/>
      </xdr:nvSpPr>
      <xdr:spPr>
        <a:xfrm>
          <a:off x="7810500" y="165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24956</xdr:rowOff>
    </xdr:from>
    <xdr:ext cx="534377" cy="259045"/>
    <xdr:sp macro="" textlink="">
      <xdr:nvSpPr>
        <xdr:cNvPr id="483" name="テキスト ボックス 482"/>
        <xdr:cNvSpPr txBox="1"/>
      </xdr:nvSpPr>
      <xdr:spPr>
        <a:xfrm>
          <a:off x="7594111" y="1631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13906</xdr:rowOff>
    </xdr:from>
    <xdr:to>
      <xdr:col>36</xdr:col>
      <xdr:colOff>165100</xdr:colOff>
      <xdr:row>97</xdr:row>
      <xdr:rowOff>115506</xdr:rowOff>
    </xdr:to>
    <xdr:sp macro="" textlink="">
      <xdr:nvSpPr>
        <xdr:cNvPr id="484" name="楕円 483"/>
        <xdr:cNvSpPr/>
      </xdr:nvSpPr>
      <xdr:spPr>
        <a:xfrm>
          <a:off x="6921500" y="166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106633</xdr:rowOff>
    </xdr:from>
    <xdr:ext cx="534377" cy="259045"/>
    <xdr:sp macro="" textlink="">
      <xdr:nvSpPr>
        <xdr:cNvPr id="485" name="テキスト ボックス 484"/>
        <xdr:cNvSpPr txBox="1"/>
      </xdr:nvSpPr>
      <xdr:spPr>
        <a:xfrm>
          <a:off x="6705111" y="1673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10161</xdr:rowOff>
    </xdr:from>
    <xdr:to>
      <xdr:col>85</xdr:col>
      <xdr:colOff>127000</xdr:colOff>
      <xdr:row>38</xdr:row>
      <xdr:rowOff>67220</xdr:rowOff>
    </xdr:to>
    <xdr:cxnSp macro="">
      <xdr:nvCxnSpPr>
        <xdr:cNvPr id="512" name="直線コネクタ 511"/>
        <xdr:cNvCxnSpPr/>
      </xdr:nvCxnSpPr>
      <xdr:spPr>
        <a:xfrm>
          <a:off x="15481300" y="6525261"/>
          <a:ext cx="8382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10161</xdr:rowOff>
    </xdr:from>
    <xdr:to>
      <xdr:col>81</xdr:col>
      <xdr:colOff>50800</xdr:colOff>
      <xdr:row>38</xdr:row>
      <xdr:rowOff>111546</xdr:rowOff>
    </xdr:to>
    <xdr:cxnSp macro="">
      <xdr:nvCxnSpPr>
        <xdr:cNvPr id="515" name="直線コネクタ 514"/>
        <xdr:cNvCxnSpPr/>
      </xdr:nvCxnSpPr>
      <xdr:spPr>
        <a:xfrm flipV="1">
          <a:off x="14592300" y="6525261"/>
          <a:ext cx="889000" cy="10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111546</xdr:rowOff>
    </xdr:from>
    <xdr:to>
      <xdr:col>76</xdr:col>
      <xdr:colOff>114300</xdr:colOff>
      <xdr:row>38</xdr:row>
      <xdr:rowOff>139700</xdr:rowOff>
    </xdr:to>
    <xdr:cxnSp macro="">
      <xdr:nvCxnSpPr>
        <xdr:cNvPr id="518" name="直線コネクタ 517"/>
        <xdr:cNvCxnSpPr/>
      </xdr:nvCxnSpPr>
      <xdr:spPr>
        <a:xfrm flipV="1">
          <a:off x="13703300" y="6626646"/>
          <a:ext cx="889000" cy="2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16420</xdr:rowOff>
    </xdr:from>
    <xdr:to>
      <xdr:col>85</xdr:col>
      <xdr:colOff>177800</xdr:colOff>
      <xdr:row>38</xdr:row>
      <xdr:rowOff>118020</xdr:rowOff>
    </xdr:to>
    <xdr:sp macro="" textlink="">
      <xdr:nvSpPr>
        <xdr:cNvPr id="531" name="楕円 530"/>
        <xdr:cNvSpPr/>
      </xdr:nvSpPr>
      <xdr:spPr>
        <a:xfrm>
          <a:off x="16268700" y="65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147247</xdr:rowOff>
    </xdr:from>
    <xdr:ext cx="534377" cy="259045"/>
    <xdr:sp macro="" textlink="">
      <xdr:nvSpPr>
        <xdr:cNvPr id="532" name="災害復旧事業費該当値テキスト"/>
        <xdr:cNvSpPr txBox="1"/>
      </xdr:nvSpPr>
      <xdr:spPr>
        <a:xfrm>
          <a:off x="16370300" y="63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130811</xdr:rowOff>
    </xdr:from>
    <xdr:to>
      <xdr:col>81</xdr:col>
      <xdr:colOff>101600</xdr:colOff>
      <xdr:row>38</xdr:row>
      <xdr:rowOff>60961</xdr:rowOff>
    </xdr:to>
    <xdr:sp macro="" textlink="">
      <xdr:nvSpPr>
        <xdr:cNvPr id="533" name="楕円 532"/>
        <xdr:cNvSpPr/>
      </xdr:nvSpPr>
      <xdr:spPr>
        <a:xfrm>
          <a:off x="15430500" y="647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77488</xdr:rowOff>
    </xdr:from>
    <xdr:ext cx="534377" cy="259045"/>
    <xdr:sp macro="" textlink="">
      <xdr:nvSpPr>
        <xdr:cNvPr id="534" name="テキスト ボックス 533"/>
        <xdr:cNvSpPr txBox="1"/>
      </xdr:nvSpPr>
      <xdr:spPr>
        <a:xfrm>
          <a:off x="15214111" y="624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60746</xdr:rowOff>
    </xdr:from>
    <xdr:to>
      <xdr:col>76</xdr:col>
      <xdr:colOff>165100</xdr:colOff>
      <xdr:row>38</xdr:row>
      <xdr:rowOff>162346</xdr:rowOff>
    </xdr:to>
    <xdr:sp macro="" textlink="">
      <xdr:nvSpPr>
        <xdr:cNvPr id="535" name="楕円 534"/>
        <xdr:cNvSpPr/>
      </xdr:nvSpPr>
      <xdr:spPr>
        <a:xfrm>
          <a:off x="14541500" y="65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153473</xdr:rowOff>
    </xdr:from>
    <xdr:ext cx="469744" cy="259045"/>
    <xdr:sp macro="" textlink="">
      <xdr:nvSpPr>
        <xdr:cNvPr id="536" name="テキスト ボックス 535"/>
        <xdr:cNvSpPr txBox="1"/>
      </xdr:nvSpPr>
      <xdr:spPr>
        <a:xfrm>
          <a:off x="14357428" y="666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143608</xdr:rowOff>
    </xdr:from>
    <xdr:to>
      <xdr:col>85</xdr:col>
      <xdr:colOff>127000</xdr:colOff>
      <xdr:row>77</xdr:row>
      <xdr:rowOff>164475</xdr:rowOff>
    </xdr:to>
    <xdr:cxnSp macro="">
      <xdr:nvCxnSpPr>
        <xdr:cNvPr id="616" name="直線コネクタ 615"/>
        <xdr:cNvCxnSpPr/>
      </xdr:nvCxnSpPr>
      <xdr:spPr>
        <a:xfrm flipV="1">
          <a:off x="15481300" y="13345258"/>
          <a:ext cx="8382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159739</xdr:rowOff>
    </xdr:from>
    <xdr:to>
      <xdr:col>81</xdr:col>
      <xdr:colOff>50800</xdr:colOff>
      <xdr:row>77</xdr:row>
      <xdr:rowOff>164475</xdr:rowOff>
    </xdr:to>
    <xdr:cxnSp macro="">
      <xdr:nvCxnSpPr>
        <xdr:cNvPr id="619" name="直線コネクタ 618"/>
        <xdr:cNvCxnSpPr/>
      </xdr:nvCxnSpPr>
      <xdr:spPr>
        <a:xfrm>
          <a:off x="14592300" y="1336138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159739</xdr:rowOff>
    </xdr:from>
    <xdr:to>
      <xdr:col>76</xdr:col>
      <xdr:colOff>114300</xdr:colOff>
      <xdr:row>78</xdr:row>
      <xdr:rowOff>4758</xdr:rowOff>
    </xdr:to>
    <xdr:cxnSp macro="">
      <xdr:nvCxnSpPr>
        <xdr:cNvPr id="622" name="直線コネクタ 621"/>
        <xdr:cNvCxnSpPr/>
      </xdr:nvCxnSpPr>
      <xdr:spPr>
        <a:xfrm flipV="1">
          <a:off x="13703300" y="13361389"/>
          <a:ext cx="889000"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4758</xdr:rowOff>
    </xdr:from>
    <xdr:to>
      <xdr:col>71</xdr:col>
      <xdr:colOff>177800</xdr:colOff>
      <xdr:row>78</xdr:row>
      <xdr:rowOff>15100</xdr:rowOff>
    </xdr:to>
    <xdr:cxnSp macro="">
      <xdr:nvCxnSpPr>
        <xdr:cNvPr id="625" name="直線コネクタ 624"/>
        <xdr:cNvCxnSpPr/>
      </xdr:nvCxnSpPr>
      <xdr:spPr>
        <a:xfrm flipV="1">
          <a:off x="12814300" y="1337785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92808</xdr:rowOff>
    </xdr:from>
    <xdr:to>
      <xdr:col>85</xdr:col>
      <xdr:colOff>177800</xdr:colOff>
      <xdr:row>78</xdr:row>
      <xdr:rowOff>22958</xdr:rowOff>
    </xdr:to>
    <xdr:sp macro="" textlink="">
      <xdr:nvSpPr>
        <xdr:cNvPr id="635" name="楕円 634"/>
        <xdr:cNvSpPr/>
      </xdr:nvSpPr>
      <xdr:spPr>
        <a:xfrm>
          <a:off x="16268700" y="1329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71235</xdr:rowOff>
    </xdr:from>
    <xdr:ext cx="534377" cy="259045"/>
    <xdr:sp macro="" textlink="">
      <xdr:nvSpPr>
        <xdr:cNvPr id="636" name="公債費該当値テキスト"/>
        <xdr:cNvSpPr txBox="1"/>
      </xdr:nvSpPr>
      <xdr:spPr>
        <a:xfrm>
          <a:off x="16370300" y="1327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113675</xdr:rowOff>
    </xdr:from>
    <xdr:to>
      <xdr:col>81</xdr:col>
      <xdr:colOff>101600</xdr:colOff>
      <xdr:row>78</xdr:row>
      <xdr:rowOff>43825</xdr:rowOff>
    </xdr:to>
    <xdr:sp macro="" textlink="">
      <xdr:nvSpPr>
        <xdr:cNvPr id="637" name="楕円 636"/>
        <xdr:cNvSpPr/>
      </xdr:nvSpPr>
      <xdr:spPr>
        <a:xfrm>
          <a:off x="15430500" y="1331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34952</xdr:rowOff>
    </xdr:from>
    <xdr:ext cx="534377" cy="259045"/>
    <xdr:sp macro="" textlink="">
      <xdr:nvSpPr>
        <xdr:cNvPr id="638" name="テキスト ボックス 637"/>
        <xdr:cNvSpPr txBox="1"/>
      </xdr:nvSpPr>
      <xdr:spPr>
        <a:xfrm>
          <a:off x="15214111" y="1340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108939</xdr:rowOff>
    </xdr:from>
    <xdr:to>
      <xdr:col>76</xdr:col>
      <xdr:colOff>165100</xdr:colOff>
      <xdr:row>78</xdr:row>
      <xdr:rowOff>39089</xdr:rowOff>
    </xdr:to>
    <xdr:sp macro="" textlink="">
      <xdr:nvSpPr>
        <xdr:cNvPr id="639" name="楕円 638"/>
        <xdr:cNvSpPr/>
      </xdr:nvSpPr>
      <xdr:spPr>
        <a:xfrm>
          <a:off x="14541500" y="133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30216</xdr:rowOff>
    </xdr:from>
    <xdr:ext cx="534377" cy="259045"/>
    <xdr:sp macro="" textlink="">
      <xdr:nvSpPr>
        <xdr:cNvPr id="640" name="テキスト ボックス 639"/>
        <xdr:cNvSpPr txBox="1"/>
      </xdr:nvSpPr>
      <xdr:spPr>
        <a:xfrm>
          <a:off x="14325111" y="134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125408</xdr:rowOff>
    </xdr:from>
    <xdr:to>
      <xdr:col>72</xdr:col>
      <xdr:colOff>38100</xdr:colOff>
      <xdr:row>78</xdr:row>
      <xdr:rowOff>55558</xdr:rowOff>
    </xdr:to>
    <xdr:sp macro="" textlink="">
      <xdr:nvSpPr>
        <xdr:cNvPr id="641" name="楕円 640"/>
        <xdr:cNvSpPr/>
      </xdr:nvSpPr>
      <xdr:spPr>
        <a:xfrm>
          <a:off x="13652500" y="133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46685</xdr:rowOff>
    </xdr:from>
    <xdr:ext cx="534377" cy="259045"/>
    <xdr:sp macro="" textlink="">
      <xdr:nvSpPr>
        <xdr:cNvPr id="642" name="テキスト ボックス 641"/>
        <xdr:cNvSpPr txBox="1"/>
      </xdr:nvSpPr>
      <xdr:spPr>
        <a:xfrm>
          <a:off x="13436111" y="134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135750</xdr:rowOff>
    </xdr:from>
    <xdr:to>
      <xdr:col>67</xdr:col>
      <xdr:colOff>101600</xdr:colOff>
      <xdr:row>78</xdr:row>
      <xdr:rowOff>65900</xdr:rowOff>
    </xdr:to>
    <xdr:sp macro="" textlink="">
      <xdr:nvSpPr>
        <xdr:cNvPr id="643" name="楕円 642"/>
        <xdr:cNvSpPr/>
      </xdr:nvSpPr>
      <xdr:spPr>
        <a:xfrm>
          <a:off x="12763500" y="133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57027</xdr:rowOff>
    </xdr:from>
    <xdr:ext cx="534377" cy="259045"/>
    <xdr:sp macro="" textlink="">
      <xdr:nvSpPr>
        <xdr:cNvPr id="644" name="テキスト ボックス 643"/>
        <xdr:cNvSpPr txBox="1"/>
      </xdr:nvSpPr>
      <xdr:spPr>
        <a:xfrm>
          <a:off x="12547111" y="134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99563</xdr:rowOff>
    </xdr:from>
    <xdr:to>
      <xdr:col>85</xdr:col>
      <xdr:colOff>127000</xdr:colOff>
      <xdr:row>99</xdr:row>
      <xdr:rowOff>34040</xdr:rowOff>
    </xdr:to>
    <xdr:cxnSp macro="">
      <xdr:nvCxnSpPr>
        <xdr:cNvPr id="673" name="直線コネクタ 672"/>
        <xdr:cNvCxnSpPr/>
      </xdr:nvCxnSpPr>
      <xdr:spPr>
        <a:xfrm flipV="1">
          <a:off x="15481300" y="16901663"/>
          <a:ext cx="838200" cy="10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34040</xdr:rowOff>
    </xdr:from>
    <xdr:to>
      <xdr:col>81</xdr:col>
      <xdr:colOff>50800</xdr:colOff>
      <xdr:row>99</xdr:row>
      <xdr:rowOff>35252</xdr:rowOff>
    </xdr:to>
    <xdr:cxnSp macro="">
      <xdr:nvCxnSpPr>
        <xdr:cNvPr id="676" name="直線コネクタ 675"/>
        <xdr:cNvCxnSpPr/>
      </xdr:nvCxnSpPr>
      <xdr:spPr>
        <a:xfrm flipV="1">
          <a:off x="14592300" y="17007590"/>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35252</xdr:rowOff>
    </xdr:from>
    <xdr:to>
      <xdr:col>76</xdr:col>
      <xdr:colOff>114300</xdr:colOff>
      <xdr:row>99</xdr:row>
      <xdr:rowOff>36658</xdr:rowOff>
    </xdr:to>
    <xdr:cxnSp macro="">
      <xdr:nvCxnSpPr>
        <xdr:cNvPr id="679" name="直線コネクタ 678"/>
        <xdr:cNvCxnSpPr/>
      </xdr:nvCxnSpPr>
      <xdr:spPr>
        <a:xfrm flipV="1">
          <a:off x="13703300" y="17008802"/>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36658</xdr:rowOff>
    </xdr:from>
    <xdr:to>
      <xdr:col>71</xdr:col>
      <xdr:colOff>177800</xdr:colOff>
      <xdr:row>99</xdr:row>
      <xdr:rowOff>38002</xdr:rowOff>
    </xdr:to>
    <xdr:cxnSp macro="">
      <xdr:nvCxnSpPr>
        <xdr:cNvPr id="682" name="直線コネクタ 681"/>
        <xdr:cNvCxnSpPr/>
      </xdr:nvCxnSpPr>
      <xdr:spPr>
        <a:xfrm flipV="1">
          <a:off x="12814300" y="17010208"/>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48763</xdr:rowOff>
    </xdr:from>
    <xdr:to>
      <xdr:col>85</xdr:col>
      <xdr:colOff>177800</xdr:colOff>
      <xdr:row>98</xdr:row>
      <xdr:rowOff>150363</xdr:rowOff>
    </xdr:to>
    <xdr:sp macro="" textlink="">
      <xdr:nvSpPr>
        <xdr:cNvPr id="692" name="楕円 691"/>
        <xdr:cNvSpPr/>
      </xdr:nvSpPr>
      <xdr:spPr>
        <a:xfrm>
          <a:off x="16268700" y="168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1825</xdr:rowOff>
    </xdr:from>
    <xdr:ext cx="534377" cy="259045"/>
    <xdr:sp macro="" textlink="">
      <xdr:nvSpPr>
        <xdr:cNvPr id="693" name="積立金該当値テキスト"/>
        <xdr:cNvSpPr txBox="1"/>
      </xdr:nvSpPr>
      <xdr:spPr>
        <a:xfrm>
          <a:off x="16370300" y="16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154690</xdr:rowOff>
    </xdr:from>
    <xdr:to>
      <xdr:col>81</xdr:col>
      <xdr:colOff>101600</xdr:colOff>
      <xdr:row>99</xdr:row>
      <xdr:rowOff>84840</xdr:rowOff>
    </xdr:to>
    <xdr:sp macro="" textlink="">
      <xdr:nvSpPr>
        <xdr:cNvPr id="694" name="楕円 693"/>
        <xdr:cNvSpPr/>
      </xdr:nvSpPr>
      <xdr:spPr>
        <a:xfrm>
          <a:off x="15430500" y="169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75967</xdr:rowOff>
    </xdr:from>
    <xdr:ext cx="469744" cy="259045"/>
    <xdr:sp macro="" textlink="">
      <xdr:nvSpPr>
        <xdr:cNvPr id="695" name="テキスト ボックス 694"/>
        <xdr:cNvSpPr txBox="1"/>
      </xdr:nvSpPr>
      <xdr:spPr>
        <a:xfrm>
          <a:off x="15246428" y="170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155902</xdr:rowOff>
    </xdr:from>
    <xdr:to>
      <xdr:col>76</xdr:col>
      <xdr:colOff>165100</xdr:colOff>
      <xdr:row>99</xdr:row>
      <xdr:rowOff>86052</xdr:rowOff>
    </xdr:to>
    <xdr:sp macro="" textlink="">
      <xdr:nvSpPr>
        <xdr:cNvPr id="696" name="楕円 695"/>
        <xdr:cNvSpPr/>
      </xdr:nvSpPr>
      <xdr:spPr>
        <a:xfrm>
          <a:off x="14541500" y="169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77179</xdr:rowOff>
    </xdr:from>
    <xdr:ext cx="469744" cy="259045"/>
    <xdr:sp macro="" textlink="">
      <xdr:nvSpPr>
        <xdr:cNvPr id="697" name="テキスト ボックス 696"/>
        <xdr:cNvSpPr txBox="1"/>
      </xdr:nvSpPr>
      <xdr:spPr>
        <a:xfrm>
          <a:off x="14357428" y="1705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157308</xdr:rowOff>
    </xdr:from>
    <xdr:to>
      <xdr:col>72</xdr:col>
      <xdr:colOff>38100</xdr:colOff>
      <xdr:row>99</xdr:row>
      <xdr:rowOff>87458</xdr:rowOff>
    </xdr:to>
    <xdr:sp macro="" textlink="">
      <xdr:nvSpPr>
        <xdr:cNvPr id="698" name="楕円 697"/>
        <xdr:cNvSpPr/>
      </xdr:nvSpPr>
      <xdr:spPr>
        <a:xfrm>
          <a:off x="13652500" y="169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78585</xdr:rowOff>
    </xdr:from>
    <xdr:ext cx="469744" cy="259045"/>
    <xdr:sp macro="" textlink="">
      <xdr:nvSpPr>
        <xdr:cNvPr id="699" name="テキスト ボックス 698"/>
        <xdr:cNvSpPr txBox="1"/>
      </xdr:nvSpPr>
      <xdr:spPr>
        <a:xfrm>
          <a:off x="13468428" y="1705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158652</xdr:rowOff>
    </xdr:from>
    <xdr:to>
      <xdr:col>67</xdr:col>
      <xdr:colOff>101600</xdr:colOff>
      <xdr:row>99</xdr:row>
      <xdr:rowOff>88802</xdr:rowOff>
    </xdr:to>
    <xdr:sp macro="" textlink="">
      <xdr:nvSpPr>
        <xdr:cNvPr id="700" name="楕円 699"/>
        <xdr:cNvSpPr/>
      </xdr:nvSpPr>
      <xdr:spPr>
        <a:xfrm>
          <a:off x="12763500" y="169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79929</xdr:rowOff>
    </xdr:from>
    <xdr:ext cx="469744" cy="259045"/>
    <xdr:sp macro="" textlink="">
      <xdr:nvSpPr>
        <xdr:cNvPr id="701" name="テキスト ボックス 700"/>
        <xdr:cNvSpPr txBox="1"/>
      </xdr:nvSpPr>
      <xdr:spPr>
        <a:xfrm>
          <a:off x="12579428" y="170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129665</xdr:rowOff>
    </xdr:from>
    <xdr:to>
      <xdr:col>116</xdr:col>
      <xdr:colOff>63500</xdr:colOff>
      <xdr:row>37</xdr:row>
      <xdr:rowOff>139586</xdr:rowOff>
    </xdr:to>
    <xdr:cxnSp macro="">
      <xdr:nvCxnSpPr>
        <xdr:cNvPr id="728" name="直線コネクタ 727"/>
        <xdr:cNvCxnSpPr/>
      </xdr:nvCxnSpPr>
      <xdr:spPr>
        <a:xfrm flipV="1">
          <a:off x="21323300" y="6473315"/>
          <a:ext cx="8382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29" name="投資及び出資金平均値テキスト"/>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139586</xdr:rowOff>
    </xdr:from>
    <xdr:to>
      <xdr:col>111</xdr:col>
      <xdr:colOff>177800</xdr:colOff>
      <xdr:row>37</xdr:row>
      <xdr:rowOff>143838</xdr:rowOff>
    </xdr:to>
    <xdr:cxnSp macro="">
      <xdr:nvCxnSpPr>
        <xdr:cNvPr id="731" name="直線コネクタ 730"/>
        <xdr:cNvCxnSpPr/>
      </xdr:nvCxnSpPr>
      <xdr:spPr>
        <a:xfrm flipV="1">
          <a:off x="20434300" y="6483236"/>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117436</xdr:rowOff>
    </xdr:from>
    <xdr:ext cx="469744" cy="259045"/>
    <xdr:sp macro="" textlink="">
      <xdr:nvSpPr>
        <xdr:cNvPr id="733" name="テキスト ボックス 732"/>
        <xdr:cNvSpPr txBox="1"/>
      </xdr:nvSpPr>
      <xdr:spPr>
        <a:xfrm>
          <a:off x="21088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143838</xdr:rowOff>
    </xdr:from>
    <xdr:to>
      <xdr:col>107</xdr:col>
      <xdr:colOff>50800</xdr:colOff>
      <xdr:row>37</xdr:row>
      <xdr:rowOff>149850</xdr:rowOff>
    </xdr:to>
    <xdr:cxnSp macro="">
      <xdr:nvCxnSpPr>
        <xdr:cNvPr id="734" name="直線コネクタ 733"/>
        <xdr:cNvCxnSpPr/>
      </xdr:nvCxnSpPr>
      <xdr:spPr>
        <a:xfrm flipV="1">
          <a:off x="19545300" y="6487488"/>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6" name="テキスト ボックス 735"/>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149850</xdr:rowOff>
    </xdr:from>
    <xdr:to>
      <xdr:col>102</xdr:col>
      <xdr:colOff>114300</xdr:colOff>
      <xdr:row>37</xdr:row>
      <xdr:rowOff>157988</xdr:rowOff>
    </xdr:to>
    <xdr:cxnSp macro="">
      <xdr:nvCxnSpPr>
        <xdr:cNvPr id="737" name="直線コネクタ 736"/>
        <xdr:cNvCxnSpPr/>
      </xdr:nvCxnSpPr>
      <xdr:spPr>
        <a:xfrm flipV="1">
          <a:off x="18656300" y="6493500"/>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130924</xdr:rowOff>
    </xdr:from>
    <xdr:ext cx="469744" cy="259045"/>
    <xdr:sp macro="" textlink="">
      <xdr:nvSpPr>
        <xdr:cNvPr id="739" name="テキスト ボックス 738"/>
        <xdr:cNvSpPr txBox="1"/>
      </xdr:nvSpPr>
      <xdr:spPr>
        <a:xfrm>
          <a:off x="19310428"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1" name="テキスト ボックス 740"/>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78865</xdr:rowOff>
    </xdr:from>
    <xdr:to>
      <xdr:col>116</xdr:col>
      <xdr:colOff>114300</xdr:colOff>
      <xdr:row>38</xdr:row>
      <xdr:rowOff>9015</xdr:rowOff>
    </xdr:to>
    <xdr:sp macro="" textlink="">
      <xdr:nvSpPr>
        <xdr:cNvPr id="747" name="楕円 746"/>
        <xdr:cNvSpPr/>
      </xdr:nvSpPr>
      <xdr:spPr>
        <a:xfrm>
          <a:off x="22110700" y="64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101742</xdr:rowOff>
    </xdr:from>
    <xdr:ext cx="469744" cy="259045"/>
    <xdr:sp macro="" textlink="">
      <xdr:nvSpPr>
        <xdr:cNvPr id="748" name="投資及び出資金該当値テキスト"/>
        <xdr:cNvSpPr txBox="1"/>
      </xdr:nvSpPr>
      <xdr:spPr>
        <a:xfrm>
          <a:off x="22212300" y="627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88786</xdr:rowOff>
    </xdr:from>
    <xdr:to>
      <xdr:col>112</xdr:col>
      <xdr:colOff>38100</xdr:colOff>
      <xdr:row>38</xdr:row>
      <xdr:rowOff>18935</xdr:rowOff>
    </xdr:to>
    <xdr:sp macro="" textlink="">
      <xdr:nvSpPr>
        <xdr:cNvPr id="749" name="楕円 748"/>
        <xdr:cNvSpPr/>
      </xdr:nvSpPr>
      <xdr:spPr>
        <a:xfrm>
          <a:off x="21272500" y="6432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35463</xdr:rowOff>
    </xdr:from>
    <xdr:ext cx="469744" cy="259045"/>
    <xdr:sp macro="" textlink="">
      <xdr:nvSpPr>
        <xdr:cNvPr id="750" name="テキスト ボックス 749"/>
        <xdr:cNvSpPr txBox="1"/>
      </xdr:nvSpPr>
      <xdr:spPr>
        <a:xfrm>
          <a:off x="21088428" y="620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93038</xdr:rowOff>
    </xdr:from>
    <xdr:to>
      <xdr:col>107</xdr:col>
      <xdr:colOff>101600</xdr:colOff>
      <xdr:row>38</xdr:row>
      <xdr:rowOff>23188</xdr:rowOff>
    </xdr:to>
    <xdr:sp macro="" textlink="">
      <xdr:nvSpPr>
        <xdr:cNvPr id="751" name="楕円 750"/>
        <xdr:cNvSpPr/>
      </xdr:nvSpPr>
      <xdr:spPr>
        <a:xfrm>
          <a:off x="20383500" y="64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39715</xdr:rowOff>
    </xdr:from>
    <xdr:ext cx="469744" cy="259045"/>
    <xdr:sp macro="" textlink="">
      <xdr:nvSpPr>
        <xdr:cNvPr id="752" name="テキスト ボックス 751"/>
        <xdr:cNvSpPr txBox="1"/>
      </xdr:nvSpPr>
      <xdr:spPr>
        <a:xfrm>
          <a:off x="20199428" y="621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99050</xdr:rowOff>
    </xdr:from>
    <xdr:to>
      <xdr:col>102</xdr:col>
      <xdr:colOff>165100</xdr:colOff>
      <xdr:row>38</xdr:row>
      <xdr:rowOff>29200</xdr:rowOff>
    </xdr:to>
    <xdr:sp macro="" textlink="">
      <xdr:nvSpPr>
        <xdr:cNvPr id="753" name="楕円 752"/>
        <xdr:cNvSpPr/>
      </xdr:nvSpPr>
      <xdr:spPr>
        <a:xfrm>
          <a:off x="19494500" y="64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45727</xdr:rowOff>
    </xdr:from>
    <xdr:ext cx="469744" cy="259045"/>
    <xdr:sp macro="" textlink="">
      <xdr:nvSpPr>
        <xdr:cNvPr id="754" name="テキスト ボックス 753"/>
        <xdr:cNvSpPr txBox="1"/>
      </xdr:nvSpPr>
      <xdr:spPr>
        <a:xfrm>
          <a:off x="19310428" y="621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107188</xdr:rowOff>
    </xdr:from>
    <xdr:to>
      <xdr:col>98</xdr:col>
      <xdr:colOff>38100</xdr:colOff>
      <xdr:row>38</xdr:row>
      <xdr:rowOff>37338</xdr:rowOff>
    </xdr:to>
    <xdr:sp macro="" textlink="">
      <xdr:nvSpPr>
        <xdr:cNvPr id="755" name="楕円 754"/>
        <xdr:cNvSpPr/>
      </xdr:nvSpPr>
      <xdr:spPr>
        <a:xfrm>
          <a:off x="18605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53865</xdr:rowOff>
    </xdr:from>
    <xdr:ext cx="469744" cy="259045"/>
    <xdr:sp macro="" textlink="">
      <xdr:nvSpPr>
        <xdr:cNvPr id="756" name="テキスト ボックス 755"/>
        <xdr:cNvSpPr txBox="1"/>
      </xdr:nvSpPr>
      <xdr:spPr>
        <a:xfrm>
          <a:off x="18421428" y="622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170714</xdr:rowOff>
    </xdr:from>
    <xdr:to>
      <xdr:col>116</xdr:col>
      <xdr:colOff>63500</xdr:colOff>
      <xdr:row>59</xdr:row>
      <xdr:rowOff>121</xdr:rowOff>
    </xdr:to>
    <xdr:cxnSp macro="">
      <xdr:nvCxnSpPr>
        <xdr:cNvPr id="785" name="直線コネクタ 784"/>
        <xdr:cNvCxnSpPr/>
      </xdr:nvCxnSpPr>
      <xdr:spPr>
        <a:xfrm flipV="1">
          <a:off x="21323300" y="10114814"/>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106229</xdr:rowOff>
    </xdr:from>
    <xdr:to>
      <xdr:col>111</xdr:col>
      <xdr:colOff>177800</xdr:colOff>
      <xdr:row>59</xdr:row>
      <xdr:rowOff>121</xdr:rowOff>
    </xdr:to>
    <xdr:cxnSp macro="">
      <xdr:nvCxnSpPr>
        <xdr:cNvPr id="788" name="直線コネクタ 787"/>
        <xdr:cNvCxnSpPr/>
      </xdr:nvCxnSpPr>
      <xdr:spPr>
        <a:xfrm>
          <a:off x="20434300" y="10050329"/>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106229</xdr:rowOff>
    </xdr:from>
    <xdr:to>
      <xdr:col>107</xdr:col>
      <xdr:colOff>50800</xdr:colOff>
      <xdr:row>59</xdr:row>
      <xdr:rowOff>1188</xdr:rowOff>
    </xdr:to>
    <xdr:cxnSp macro="">
      <xdr:nvCxnSpPr>
        <xdr:cNvPr id="791" name="直線コネクタ 790"/>
        <xdr:cNvCxnSpPr/>
      </xdr:nvCxnSpPr>
      <xdr:spPr>
        <a:xfrm flipV="1">
          <a:off x="19545300" y="10050329"/>
          <a:ext cx="8890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34885</xdr:rowOff>
    </xdr:from>
    <xdr:ext cx="469744" cy="259045"/>
    <xdr:sp macro="" textlink="">
      <xdr:nvSpPr>
        <xdr:cNvPr id="793" name="テキスト ボックス 792"/>
        <xdr:cNvSpPr txBox="1"/>
      </xdr:nvSpPr>
      <xdr:spPr>
        <a:xfrm>
          <a:off x="20199428" y="10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1188</xdr:rowOff>
    </xdr:from>
    <xdr:to>
      <xdr:col>102</xdr:col>
      <xdr:colOff>114300</xdr:colOff>
      <xdr:row>59</xdr:row>
      <xdr:rowOff>13627</xdr:rowOff>
    </xdr:to>
    <xdr:cxnSp macro="">
      <xdr:nvCxnSpPr>
        <xdr:cNvPr id="794" name="直線コネクタ 793"/>
        <xdr:cNvCxnSpPr/>
      </xdr:nvCxnSpPr>
      <xdr:spPr>
        <a:xfrm flipV="1">
          <a:off x="18656300" y="10116738"/>
          <a:ext cx="8890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119914</xdr:rowOff>
    </xdr:from>
    <xdr:to>
      <xdr:col>116</xdr:col>
      <xdr:colOff>114300</xdr:colOff>
      <xdr:row>59</xdr:row>
      <xdr:rowOff>50064</xdr:rowOff>
    </xdr:to>
    <xdr:sp macro="" textlink="">
      <xdr:nvSpPr>
        <xdr:cNvPr id="804" name="楕円 803"/>
        <xdr:cNvSpPr/>
      </xdr:nvSpPr>
      <xdr:spPr>
        <a:xfrm>
          <a:off x="22110700" y="100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87178</xdr:rowOff>
    </xdr:from>
    <xdr:ext cx="469744" cy="259045"/>
    <xdr:sp macro="" textlink="">
      <xdr:nvSpPr>
        <xdr:cNvPr id="805" name="貸付金該当値テキスト"/>
        <xdr:cNvSpPr txBox="1"/>
      </xdr:nvSpPr>
      <xdr:spPr>
        <a:xfrm>
          <a:off x="22212300" y="1003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120771</xdr:rowOff>
    </xdr:from>
    <xdr:to>
      <xdr:col>112</xdr:col>
      <xdr:colOff>38100</xdr:colOff>
      <xdr:row>59</xdr:row>
      <xdr:rowOff>50921</xdr:rowOff>
    </xdr:to>
    <xdr:sp macro="" textlink="">
      <xdr:nvSpPr>
        <xdr:cNvPr id="806" name="楕円 805"/>
        <xdr:cNvSpPr/>
      </xdr:nvSpPr>
      <xdr:spPr>
        <a:xfrm>
          <a:off x="21272500" y="100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42048</xdr:rowOff>
    </xdr:from>
    <xdr:ext cx="469744" cy="259045"/>
    <xdr:sp macro="" textlink="">
      <xdr:nvSpPr>
        <xdr:cNvPr id="807" name="テキスト ボックス 806"/>
        <xdr:cNvSpPr txBox="1"/>
      </xdr:nvSpPr>
      <xdr:spPr>
        <a:xfrm>
          <a:off x="21088428" y="1015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55429</xdr:rowOff>
    </xdr:from>
    <xdr:to>
      <xdr:col>107</xdr:col>
      <xdr:colOff>101600</xdr:colOff>
      <xdr:row>58</xdr:row>
      <xdr:rowOff>157029</xdr:rowOff>
    </xdr:to>
    <xdr:sp macro="" textlink="">
      <xdr:nvSpPr>
        <xdr:cNvPr id="808" name="楕円 807"/>
        <xdr:cNvSpPr/>
      </xdr:nvSpPr>
      <xdr:spPr>
        <a:xfrm>
          <a:off x="20383500" y="999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2106</xdr:rowOff>
    </xdr:from>
    <xdr:ext cx="469744" cy="259045"/>
    <xdr:sp macro="" textlink="">
      <xdr:nvSpPr>
        <xdr:cNvPr id="809" name="テキスト ボックス 808"/>
        <xdr:cNvSpPr txBox="1"/>
      </xdr:nvSpPr>
      <xdr:spPr>
        <a:xfrm>
          <a:off x="20199428" y="977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121838</xdr:rowOff>
    </xdr:from>
    <xdr:to>
      <xdr:col>102</xdr:col>
      <xdr:colOff>165100</xdr:colOff>
      <xdr:row>59</xdr:row>
      <xdr:rowOff>51988</xdr:rowOff>
    </xdr:to>
    <xdr:sp macro="" textlink="">
      <xdr:nvSpPr>
        <xdr:cNvPr id="810" name="楕円 809"/>
        <xdr:cNvSpPr/>
      </xdr:nvSpPr>
      <xdr:spPr>
        <a:xfrm>
          <a:off x="19494500" y="100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43115</xdr:rowOff>
    </xdr:from>
    <xdr:ext cx="469744" cy="259045"/>
    <xdr:sp macro="" textlink="">
      <xdr:nvSpPr>
        <xdr:cNvPr id="811" name="テキスト ボックス 810"/>
        <xdr:cNvSpPr txBox="1"/>
      </xdr:nvSpPr>
      <xdr:spPr>
        <a:xfrm>
          <a:off x="19310428" y="101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134277</xdr:rowOff>
    </xdr:from>
    <xdr:to>
      <xdr:col>98</xdr:col>
      <xdr:colOff>38100</xdr:colOff>
      <xdr:row>59</xdr:row>
      <xdr:rowOff>64427</xdr:rowOff>
    </xdr:to>
    <xdr:sp macro="" textlink="">
      <xdr:nvSpPr>
        <xdr:cNvPr id="812" name="楕円 811"/>
        <xdr:cNvSpPr/>
      </xdr:nvSpPr>
      <xdr:spPr>
        <a:xfrm>
          <a:off x="18605500" y="100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55554</xdr:rowOff>
    </xdr:from>
    <xdr:ext cx="469744" cy="259045"/>
    <xdr:sp macro="" textlink="">
      <xdr:nvSpPr>
        <xdr:cNvPr id="813" name="テキスト ボックス 812"/>
        <xdr:cNvSpPr txBox="1"/>
      </xdr:nvSpPr>
      <xdr:spPr>
        <a:xfrm>
          <a:off x="18421428" y="1017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100000</xdr:rowOff>
    </xdr:from>
    <xdr:to>
      <xdr:col>116</xdr:col>
      <xdr:colOff>63500</xdr:colOff>
      <xdr:row>76</xdr:row>
      <xdr:rowOff>127724</xdr:rowOff>
    </xdr:to>
    <xdr:cxnSp macro="">
      <xdr:nvCxnSpPr>
        <xdr:cNvPr id="843" name="直線コネクタ 842"/>
        <xdr:cNvCxnSpPr/>
      </xdr:nvCxnSpPr>
      <xdr:spPr>
        <a:xfrm flipV="1">
          <a:off x="21323300" y="13130200"/>
          <a:ext cx="8382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85497</xdr:rowOff>
    </xdr:from>
    <xdr:to>
      <xdr:col>111</xdr:col>
      <xdr:colOff>177800</xdr:colOff>
      <xdr:row>76</xdr:row>
      <xdr:rowOff>127724</xdr:rowOff>
    </xdr:to>
    <xdr:cxnSp macro="">
      <xdr:nvCxnSpPr>
        <xdr:cNvPr id="846" name="直線コネクタ 845"/>
        <xdr:cNvCxnSpPr/>
      </xdr:nvCxnSpPr>
      <xdr:spPr>
        <a:xfrm>
          <a:off x="20434300" y="13115697"/>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102260</xdr:rowOff>
    </xdr:from>
    <xdr:to>
      <xdr:col>107</xdr:col>
      <xdr:colOff>50800</xdr:colOff>
      <xdr:row>76</xdr:row>
      <xdr:rowOff>85497</xdr:rowOff>
    </xdr:to>
    <xdr:cxnSp macro="">
      <xdr:nvCxnSpPr>
        <xdr:cNvPr id="849" name="直線コネクタ 848"/>
        <xdr:cNvCxnSpPr/>
      </xdr:nvCxnSpPr>
      <xdr:spPr>
        <a:xfrm>
          <a:off x="19545300" y="12961010"/>
          <a:ext cx="889000" cy="15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102260</xdr:rowOff>
    </xdr:from>
    <xdr:to>
      <xdr:col>102</xdr:col>
      <xdr:colOff>114300</xdr:colOff>
      <xdr:row>76</xdr:row>
      <xdr:rowOff>89536</xdr:rowOff>
    </xdr:to>
    <xdr:cxnSp macro="">
      <xdr:nvCxnSpPr>
        <xdr:cNvPr id="852" name="直線コネクタ 851"/>
        <xdr:cNvCxnSpPr/>
      </xdr:nvCxnSpPr>
      <xdr:spPr>
        <a:xfrm flipV="1">
          <a:off x="18656300" y="12961010"/>
          <a:ext cx="889000" cy="15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49200</xdr:rowOff>
    </xdr:from>
    <xdr:to>
      <xdr:col>116</xdr:col>
      <xdr:colOff>114300</xdr:colOff>
      <xdr:row>76</xdr:row>
      <xdr:rowOff>150800</xdr:rowOff>
    </xdr:to>
    <xdr:sp macro="" textlink="">
      <xdr:nvSpPr>
        <xdr:cNvPr id="862" name="楕円 861"/>
        <xdr:cNvSpPr/>
      </xdr:nvSpPr>
      <xdr:spPr>
        <a:xfrm>
          <a:off x="22110700" y="130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27627</xdr:rowOff>
    </xdr:from>
    <xdr:ext cx="534377" cy="259045"/>
    <xdr:sp macro="" textlink="">
      <xdr:nvSpPr>
        <xdr:cNvPr id="863" name="繰出金該当値テキスト"/>
        <xdr:cNvSpPr txBox="1"/>
      </xdr:nvSpPr>
      <xdr:spPr>
        <a:xfrm>
          <a:off x="22212300" y="1305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76924</xdr:rowOff>
    </xdr:from>
    <xdr:to>
      <xdr:col>112</xdr:col>
      <xdr:colOff>38100</xdr:colOff>
      <xdr:row>77</xdr:row>
      <xdr:rowOff>7074</xdr:rowOff>
    </xdr:to>
    <xdr:sp macro="" textlink="">
      <xdr:nvSpPr>
        <xdr:cNvPr id="864" name="楕円 863"/>
        <xdr:cNvSpPr/>
      </xdr:nvSpPr>
      <xdr:spPr>
        <a:xfrm>
          <a:off x="21272500" y="131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169651</xdr:rowOff>
    </xdr:from>
    <xdr:ext cx="534377" cy="259045"/>
    <xdr:sp macro="" textlink="">
      <xdr:nvSpPr>
        <xdr:cNvPr id="865" name="テキスト ボックス 864"/>
        <xdr:cNvSpPr txBox="1"/>
      </xdr:nvSpPr>
      <xdr:spPr>
        <a:xfrm>
          <a:off x="21056111" y="131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34697</xdr:rowOff>
    </xdr:from>
    <xdr:to>
      <xdr:col>107</xdr:col>
      <xdr:colOff>101600</xdr:colOff>
      <xdr:row>76</xdr:row>
      <xdr:rowOff>136297</xdr:rowOff>
    </xdr:to>
    <xdr:sp macro="" textlink="">
      <xdr:nvSpPr>
        <xdr:cNvPr id="866" name="楕円 865"/>
        <xdr:cNvSpPr/>
      </xdr:nvSpPr>
      <xdr:spPr>
        <a:xfrm>
          <a:off x="20383500" y="130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127424</xdr:rowOff>
    </xdr:from>
    <xdr:ext cx="534377" cy="259045"/>
    <xdr:sp macro="" textlink="">
      <xdr:nvSpPr>
        <xdr:cNvPr id="867" name="テキスト ボックス 866"/>
        <xdr:cNvSpPr txBox="1"/>
      </xdr:nvSpPr>
      <xdr:spPr>
        <a:xfrm>
          <a:off x="20167111" y="1315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51460</xdr:rowOff>
    </xdr:from>
    <xdr:to>
      <xdr:col>102</xdr:col>
      <xdr:colOff>165100</xdr:colOff>
      <xdr:row>75</xdr:row>
      <xdr:rowOff>153060</xdr:rowOff>
    </xdr:to>
    <xdr:sp macro="" textlink="">
      <xdr:nvSpPr>
        <xdr:cNvPr id="868" name="楕円 867"/>
        <xdr:cNvSpPr/>
      </xdr:nvSpPr>
      <xdr:spPr>
        <a:xfrm>
          <a:off x="19494500" y="129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169587</xdr:rowOff>
    </xdr:from>
    <xdr:ext cx="534377" cy="259045"/>
    <xdr:sp macro="" textlink="">
      <xdr:nvSpPr>
        <xdr:cNvPr id="869" name="テキスト ボックス 868"/>
        <xdr:cNvSpPr txBox="1"/>
      </xdr:nvSpPr>
      <xdr:spPr>
        <a:xfrm>
          <a:off x="19278111" y="12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38736</xdr:rowOff>
    </xdr:from>
    <xdr:to>
      <xdr:col>98</xdr:col>
      <xdr:colOff>38100</xdr:colOff>
      <xdr:row>76</xdr:row>
      <xdr:rowOff>140336</xdr:rowOff>
    </xdr:to>
    <xdr:sp macro="" textlink="">
      <xdr:nvSpPr>
        <xdr:cNvPr id="870" name="楕円 869"/>
        <xdr:cNvSpPr/>
      </xdr:nvSpPr>
      <xdr:spPr>
        <a:xfrm>
          <a:off x="18605500" y="130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131463</xdr:rowOff>
    </xdr:from>
    <xdr:ext cx="534377" cy="259045"/>
    <xdr:sp macro="" textlink="">
      <xdr:nvSpPr>
        <xdr:cNvPr id="871" name="テキスト ボックス 870"/>
        <xdr:cNvSpPr txBox="1"/>
      </xdr:nvSpPr>
      <xdr:spPr>
        <a:xfrm>
          <a:off x="18389111" y="131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従来より大規模建設事業及び地方債の発行抑制を図ってきたことにより公債費、普通建設事業費については低い水準であるが、各施設の老朽化による維持補修工事を行っていかなければならないことから、急激的なコスト上昇とならないよう計画的な整備に努めたい。</a:t>
          </a:r>
          <a:endParaRPr lang="ja-JP" altLang="ja-JP" sz="1800">
            <a:effectLst/>
            <a:latin typeface="+mn-ea"/>
            <a:ea typeface="+mn-ea"/>
          </a:endParaRPr>
        </a:p>
        <a:p>
          <a:r>
            <a:rPr kumimoji="1" lang="ja-JP" altLang="ja-JP" sz="1400">
              <a:solidFill>
                <a:schemeClr val="dk1"/>
              </a:solidFill>
              <a:effectLst/>
              <a:latin typeface="+mn-ea"/>
              <a:ea typeface="+mn-ea"/>
              <a:cs typeface="+mn-cs"/>
            </a:rPr>
            <a:t>　</a:t>
          </a:r>
          <a:r>
            <a:rPr kumimoji="1" lang="ja-JP" altLang="ja-JP" sz="1400">
              <a:solidFill>
                <a:schemeClr val="dk1"/>
              </a:solidFill>
              <a:effectLst/>
              <a:latin typeface="+mn-lt"/>
              <a:ea typeface="+mn-ea"/>
              <a:cs typeface="+mn-cs"/>
            </a:rPr>
            <a:t>令和２年度に行われた特別定額給付金の影響によ</a:t>
          </a:r>
          <a:r>
            <a:rPr kumimoji="1" lang="ja-JP" altLang="en-US" sz="1400">
              <a:solidFill>
                <a:schemeClr val="dk1"/>
              </a:solidFill>
              <a:effectLst/>
              <a:latin typeface="+mn-lt"/>
              <a:ea typeface="+mn-ea"/>
              <a:cs typeface="+mn-cs"/>
            </a:rPr>
            <a:t>り補</a:t>
          </a:r>
          <a:r>
            <a:rPr kumimoji="1" lang="ja-JP" altLang="en-US" sz="1400">
              <a:solidFill>
                <a:schemeClr val="dk1"/>
              </a:solidFill>
              <a:effectLst/>
              <a:latin typeface="+mn-ea"/>
              <a:ea typeface="+mn-ea"/>
              <a:cs typeface="+mn-cs"/>
            </a:rPr>
            <a:t>助費が減少した</a:t>
          </a:r>
          <a:r>
            <a:rPr kumimoji="1" lang="ja-JP" altLang="ja-JP" sz="1400">
              <a:solidFill>
                <a:schemeClr val="dk1"/>
              </a:solidFill>
              <a:effectLst/>
              <a:latin typeface="+mn-ea"/>
              <a:ea typeface="+mn-ea"/>
              <a:cs typeface="+mn-cs"/>
            </a:rPr>
            <a:t>一方で、</a:t>
          </a:r>
          <a:r>
            <a:rPr kumimoji="1" lang="ja-JP" altLang="ja-JP" sz="1400">
              <a:solidFill>
                <a:schemeClr val="dk1"/>
              </a:solidFill>
              <a:effectLst/>
              <a:latin typeface="+mn-lt"/>
              <a:ea typeface="+mn-ea"/>
              <a:cs typeface="+mn-cs"/>
            </a:rPr>
            <a:t>令和３年２月・令和４年３月に発生した地震による復旧工事の実施に伴い、</a:t>
          </a:r>
          <a:r>
            <a:rPr kumimoji="1" lang="ja-JP" altLang="ja-JP" sz="1400">
              <a:solidFill>
                <a:schemeClr val="dk1"/>
              </a:solidFill>
              <a:effectLst/>
              <a:latin typeface="+mn-ea"/>
              <a:ea typeface="+mn-ea"/>
              <a:cs typeface="+mn-cs"/>
            </a:rPr>
            <a:t>災害復旧事業</a:t>
          </a:r>
          <a:r>
            <a:rPr kumimoji="1" lang="ja-JP" altLang="en-US" sz="1400">
              <a:solidFill>
                <a:schemeClr val="dk1"/>
              </a:solidFill>
              <a:effectLst/>
              <a:latin typeface="+mn-ea"/>
              <a:ea typeface="+mn-ea"/>
              <a:cs typeface="+mn-cs"/>
            </a:rPr>
            <a:t>が前年同様</a:t>
          </a:r>
          <a:r>
            <a:rPr kumimoji="1" lang="ja-JP" altLang="ja-JP" sz="1400">
              <a:solidFill>
                <a:schemeClr val="dk1"/>
              </a:solidFill>
              <a:effectLst/>
              <a:latin typeface="+mn-ea"/>
              <a:ea typeface="+mn-ea"/>
              <a:cs typeface="+mn-cs"/>
            </a:rPr>
            <a:t>類似団体平均値よりも高い数値となった</a:t>
          </a:r>
          <a:r>
            <a:rPr kumimoji="1" lang="ja-JP" altLang="en-US" sz="1400">
              <a:solidFill>
                <a:schemeClr val="dk1"/>
              </a:solidFill>
              <a:effectLst/>
              <a:latin typeface="+mn-ea"/>
              <a:ea typeface="+mn-ea"/>
              <a:cs typeface="+mn-cs"/>
            </a:rPr>
            <a:t>ほか、公債費等を増加させることとなった</a:t>
          </a:r>
          <a:r>
            <a:rPr kumimoji="1" lang="ja-JP" altLang="ja-JP" sz="1400">
              <a:solidFill>
                <a:schemeClr val="dk1"/>
              </a:solidFill>
              <a:effectLst/>
              <a:latin typeface="+mn-ea"/>
              <a:ea typeface="+mn-ea"/>
              <a:cs typeface="+mn-cs"/>
            </a:rPr>
            <a:t>。</a:t>
          </a:r>
          <a:endParaRPr lang="ja-JP" altLang="ja-JP" sz="18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8,430
8,305
270.77
6,133,186
5,839,388
271,413
3,817,980
2,554,912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130861</xdr:rowOff>
    </xdr:from>
    <xdr:to>
      <xdr:col>24</xdr:col>
      <xdr:colOff>63500</xdr:colOff>
      <xdr:row>33</xdr:row>
      <xdr:rowOff>152959</xdr:rowOff>
    </xdr:to>
    <xdr:cxnSp macro="">
      <xdr:nvCxnSpPr>
        <xdr:cNvPr id="59" name="直線コネクタ 58"/>
        <xdr:cNvCxnSpPr/>
      </xdr:nvCxnSpPr>
      <xdr:spPr>
        <a:xfrm flipV="1">
          <a:off x="3797300" y="5788711"/>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69748</xdr:rowOff>
    </xdr:from>
    <xdr:to>
      <xdr:col>19</xdr:col>
      <xdr:colOff>177800</xdr:colOff>
      <xdr:row>33</xdr:row>
      <xdr:rowOff>152959</xdr:rowOff>
    </xdr:to>
    <xdr:cxnSp macro="">
      <xdr:nvCxnSpPr>
        <xdr:cNvPr id="62" name="直線コネクタ 61"/>
        <xdr:cNvCxnSpPr/>
      </xdr:nvCxnSpPr>
      <xdr:spPr>
        <a:xfrm>
          <a:off x="2908300" y="5727598"/>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69748</xdr:rowOff>
    </xdr:from>
    <xdr:to>
      <xdr:col>15</xdr:col>
      <xdr:colOff>50800</xdr:colOff>
      <xdr:row>33</xdr:row>
      <xdr:rowOff>74016</xdr:rowOff>
    </xdr:to>
    <xdr:cxnSp macro="">
      <xdr:nvCxnSpPr>
        <xdr:cNvPr id="65" name="直線コネクタ 64"/>
        <xdr:cNvCxnSpPr/>
      </xdr:nvCxnSpPr>
      <xdr:spPr>
        <a:xfrm flipV="1">
          <a:off x="2019300" y="5727598"/>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74016</xdr:rowOff>
    </xdr:from>
    <xdr:to>
      <xdr:col>10</xdr:col>
      <xdr:colOff>114300</xdr:colOff>
      <xdr:row>33</xdr:row>
      <xdr:rowOff>77521</xdr:rowOff>
    </xdr:to>
    <xdr:cxnSp macro="">
      <xdr:nvCxnSpPr>
        <xdr:cNvPr id="68" name="直線コネクタ 67"/>
        <xdr:cNvCxnSpPr/>
      </xdr:nvCxnSpPr>
      <xdr:spPr>
        <a:xfrm flipV="1">
          <a:off x="1130300" y="573186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80061</xdr:rowOff>
    </xdr:from>
    <xdr:to>
      <xdr:col>24</xdr:col>
      <xdr:colOff>114300</xdr:colOff>
      <xdr:row>34</xdr:row>
      <xdr:rowOff>10211</xdr:rowOff>
    </xdr:to>
    <xdr:sp macro="" textlink="">
      <xdr:nvSpPr>
        <xdr:cNvPr id="78" name="楕円 77"/>
        <xdr:cNvSpPr/>
      </xdr:nvSpPr>
      <xdr:spPr>
        <a:xfrm>
          <a:off x="4584700" y="573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102938</xdr:rowOff>
    </xdr:from>
    <xdr:ext cx="534377" cy="259045"/>
    <xdr:sp macro="" textlink="">
      <xdr:nvSpPr>
        <xdr:cNvPr id="79" name="議会費該当値テキスト"/>
        <xdr:cNvSpPr txBox="1"/>
      </xdr:nvSpPr>
      <xdr:spPr>
        <a:xfrm>
          <a:off x="4686300" y="55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102159</xdr:rowOff>
    </xdr:from>
    <xdr:to>
      <xdr:col>20</xdr:col>
      <xdr:colOff>38100</xdr:colOff>
      <xdr:row>34</xdr:row>
      <xdr:rowOff>32309</xdr:rowOff>
    </xdr:to>
    <xdr:sp macro="" textlink="">
      <xdr:nvSpPr>
        <xdr:cNvPr id="80" name="楕円 79"/>
        <xdr:cNvSpPr/>
      </xdr:nvSpPr>
      <xdr:spPr>
        <a:xfrm>
          <a:off x="3746500" y="57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48836</xdr:rowOff>
    </xdr:from>
    <xdr:ext cx="534377" cy="259045"/>
    <xdr:sp macro="" textlink="">
      <xdr:nvSpPr>
        <xdr:cNvPr id="81" name="テキスト ボックス 80"/>
        <xdr:cNvSpPr txBox="1"/>
      </xdr:nvSpPr>
      <xdr:spPr>
        <a:xfrm>
          <a:off x="3530111" y="553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18948</xdr:rowOff>
    </xdr:from>
    <xdr:to>
      <xdr:col>15</xdr:col>
      <xdr:colOff>101600</xdr:colOff>
      <xdr:row>33</xdr:row>
      <xdr:rowOff>120548</xdr:rowOff>
    </xdr:to>
    <xdr:sp macro="" textlink="">
      <xdr:nvSpPr>
        <xdr:cNvPr id="82" name="楕円 81"/>
        <xdr:cNvSpPr/>
      </xdr:nvSpPr>
      <xdr:spPr>
        <a:xfrm>
          <a:off x="2857500" y="567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137075</xdr:rowOff>
    </xdr:from>
    <xdr:ext cx="534377" cy="259045"/>
    <xdr:sp macro="" textlink="">
      <xdr:nvSpPr>
        <xdr:cNvPr id="83" name="テキスト ボックス 82"/>
        <xdr:cNvSpPr txBox="1"/>
      </xdr:nvSpPr>
      <xdr:spPr>
        <a:xfrm>
          <a:off x="2641111" y="54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23216</xdr:rowOff>
    </xdr:from>
    <xdr:to>
      <xdr:col>10</xdr:col>
      <xdr:colOff>165100</xdr:colOff>
      <xdr:row>33</xdr:row>
      <xdr:rowOff>124816</xdr:rowOff>
    </xdr:to>
    <xdr:sp macro="" textlink="">
      <xdr:nvSpPr>
        <xdr:cNvPr id="84" name="楕円 83"/>
        <xdr:cNvSpPr/>
      </xdr:nvSpPr>
      <xdr:spPr>
        <a:xfrm>
          <a:off x="1968500" y="56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141343</xdr:rowOff>
    </xdr:from>
    <xdr:ext cx="534377" cy="259045"/>
    <xdr:sp macro="" textlink="">
      <xdr:nvSpPr>
        <xdr:cNvPr id="85" name="テキスト ボックス 84"/>
        <xdr:cNvSpPr txBox="1"/>
      </xdr:nvSpPr>
      <xdr:spPr>
        <a:xfrm>
          <a:off x="1752111" y="545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26721</xdr:rowOff>
    </xdr:from>
    <xdr:to>
      <xdr:col>6</xdr:col>
      <xdr:colOff>38100</xdr:colOff>
      <xdr:row>33</xdr:row>
      <xdr:rowOff>128321</xdr:rowOff>
    </xdr:to>
    <xdr:sp macro="" textlink="">
      <xdr:nvSpPr>
        <xdr:cNvPr id="86" name="楕円 85"/>
        <xdr:cNvSpPr/>
      </xdr:nvSpPr>
      <xdr:spPr>
        <a:xfrm>
          <a:off x="1079500" y="568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144848</xdr:rowOff>
    </xdr:from>
    <xdr:ext cx="534377" cy="259045"/>
    <xdr:sp macro="" textlink="">
      <xdr:nvSpPr>
        <xdr:cNvPr id="87" name="テキスト ボックス 86"/>
        <xdr:cNvSpPr txBox="1"/>
      </xdr:nvSpPr>
      <xdr:spPr>
        <a:xfrm>
          <a:off x="863111" y="545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61419</xdr:rowOff>
    </xdr:from>
    <xdr:to>
      <xdr:col>24</xdr:col>
      <xdr:colOff>63500</xdr:colOff>
      <xdr:row>58</xdr:row>
      <xdr:rowOff>103300</xdr:rowOff>
    </xdr:to>
    <xdr:cxnSp macro="">
      <xdr:nvCxnSpPr>
        <xdr:cNvPr id="116" name="直線コネクタ 115"/>
        <xdr:cNvCxnSpPr/>
      </xdr:nvCxnSpPr>
      <xdr:spPr>
        <a:xfrm>
          <a:off x="3797300" y="10005519"/>
          <a:ext cx="838200" cy="4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61419</xdr:rowOff>
    </xdr:from>
    <xdr:to>
      <xdr:col>19</xdr:col>
      <xdr:colOff>177800</xdr:colOff>
      <xdr:row>58</xdr:row>
      <xdr:rowOff>142452</xdr:rowOff>
    </xdr:to>
    <xdr:cxnSp macro="">
      <xdr:nvCxnSpPr>
        <xdr:cNvPr id="119" name="直線コネクタ 118"/>
        <xdr:cNvCxnSpPr/>
      </xdr:nvCxnSpPr>
      <xdr:spPr>
        <a:xfrm flipV="1">
          <a:off x="2908300" y="10005519"/>
          <a:ext cx="889000" cy="8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142452</xdr:rowOff>
    </xdr:from>
    <xdr:to>
      <xdr:col>15</xdr:col>
      <xdr:colOff>50800</xdr:colOff>
      <xdr:row>58</xdr:row>
      <xdr:rowOff>150816</xdr:rowOff>
    </xdr:to>
    <xdr:cxnSp macro="">
      <xdr:nvCxnSpPr>
        <xdr:cNvPr id="122" name="直線コネクタ 121"/>
        <xdr:cNvCxnSpPr/>
      </xdr:nvCxnSpPr>
      <xdr:spPr>
        <a:xfrm flipV="1">
          <a:off x="2019300" y="10086552"/>
          <a:ext cx="889000" cy="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150816</xdr:rowOff>
    </xdr:from>
    <xdr:to>
      <xdr:col>10</xdr:col>
      <xdr:colOff>114300</xdr:colOff>
      <xdr:row>58</xdr:row>
      <xdr:rowOff>152076</xdr:rowOff>
    </xdr:to>
    <xdr:cxnSp macro="">
      <xdr:nvCxnSpPr>
        <xdr:cNvPr id="125" name="直線コネクタ 124"/>
        <xdr:cNvCxnSpPr/>
      </xdr:nvCxnSpPr>
      <xdr:spPr>
        <a:xfrm flipV="1">
          <a:off x="1130300" y="10094916"/>
          <a:ext cx="889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52500</xdr:rowOff>
    </xdr:from>
    <xdr:to>
      <xdr:col>24</xdr:col>
      <xdr:colOff>114300</xdr:colOff>
      <xdr:row>58</xdr:row>
      <xdr:rowOff>154100</xdr:rowOff>
    </xdr:to>
    <xdr:sp macro="" textlink="">
      <xdr:nvSpPr>
        <xdr:cNvPr id="135" name="楕円 134"/>
        <xdr:cNvSpPr/>
      </xdr:nvSpPr>
      <xdr:spPr>
        <a:xfrm>
          <a:off x="4584700" y="99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10619</xdr:rowOff>
    </xdr:from>
    <xdr:to>
      <xdr:col>20</xdr:col>
      <xdr:colOff>38100</xdr:colOff>
      <xdr:row>58</xdr:row>
      <xdr:rowOff>112219</xdr:rowOff>
    </xdr:to>
    <xdr:sp macro="" textlink="">
      <xdr:nvSpPr>
        <xdr:cNvPr id="137" name="楕円 136"/>
        <xdr:cNvSpPr/>
      </xdr:nvSpPr>
      <xdr:spPr>
        <a:xfrm>
          <a:off x="3746500" y="995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103346</xdr:rowOff>
    </xdr:from>
    <xdr:ext cx="599010" cy="259045"/>
    <xdr:sp macro="" textlink="">
      <xdr:nvSpPr>
        <xdr:cNvPr id="138" name="テキスト ボックス 137"/>
        <xdr:cNvSpPr txBox="1"/>
      </xdr:nvSpPr>
      <xdr:spPr>
        <a:xfrm>
          <a:off x="3497795" y="100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91652</xdr:rowOff>
    </xdr:from>
    <xdr:to>
      <xdr:col>15</xdr:col>
      <xdr:colOff>101600</xdr:colOff>
      <xdr:row>59</xdr:row>
      <xdr:rowOff>21802</xdr:rowOff>
    </xdr:to>
    <xdr:sp macro="" textlink="">
      <xdr:nvSpPr>
        <xdr:cNvPr id="139" name="楕円 138"/>
        <xdr:cNvSpPr/>
      </xdr:nvSpPr>
      <xdr:spPr>
        <a:xfrm>
          <a:off x="2857500" y="100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12929</xdr:rowOff>
    </xdr:from>
    <xdr:ext cx="534377" cy="259045"/>
    <xdr:sp macro="" textlink="">
      <xdr:nvSpPr>
        <xdr:cNvPr id="140" name="テキスト ボックス 139"/>
        <xdr:cNvSpPr txBox="1"/>
      </xdr:nvSpPr>
      <xdr:spPr>
        <a:xfrm>
          <a:off x="2641111" y="101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100016</xdr:rowOff>
    </xdr:from>
    <xdr:to>
      <xdr:col>10</xdr:col>
      <xdr:colOff>165100</xdr:colOff>
      <xdr:row>59</xdr:row>
      <xdr:rowOff>30166</xdr:rowOff>
    </xdr:to>
    <xdr:sp macro="" textlink="">
      <xdr:nvSpPr>
        <xdr:cNvPr id="141" name="楕円 140"/>
        <xdr:cNvSpPr/>
      </xdr:nvSpPr>
      <xdr:spPr>
        <a:xfrm>
          <a:off x="1968500" y="100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21293</xdr:rowOff>
    </xdr:from>
    <xdr:ext cx="534377" cy="259045"/>
    <xdr:sp macro="" textlink="">
      <xdr:nvSpPr>
        <xdr:cNvPr id="142" name="テキスト ボックス 141"/>
        <xdr:cNvSpPr txBox="1"/>
      </xdr:nvSpPr>
      <xdr:spPr>
        <a:xfrm>
          <a:off x="1752111" y="101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101276</xdr:rowOff>
    </xdr:from>
    <xdr:to>
      <xdr:col>6</xdr:col>
      <xdr:colOff>38100</xdr:colOff>
      <xdr:row>59</xdr:row>
      <xdr:rowOff>31426</xdr:rowOff>
    </xdr:to>
    <xdr:sp macro="" textlink="">
      <xdr:nvSpPr>
        <xdr:cNvPr id="143" name="楕円 142"/>
        <xdr:cNvSpPr/>
      </xdr:nvSpPr>
      <xdr:spPr>
        <a:xfrm>
          <a:off x="1079500" y="100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22553</xdr:rowOff>
    </xdr:from>
    <xdr:ext cx="534377" cy="259045"/>
    <xdr:sp macro="" textlink="">
      <xdr:nvSpPr>
        <xdr:cNvPr id="144" name="テキスト ボックス 143"/>
        <xdr:cNvSpPr txBox="1"/>
      </xdr:nvSpPr>
      <xdr:spPr>
        <a:xfrm>
          <a:off x="863111" y="101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70434</xdr:rowOff>
    </xdr:from>
    <xdr:to>
      <xdr:col>24</xdr:col>
      <xdr:colOff>63500</xdr:colOff>
      <xdr:row>77</xdr:row>
      <xdr:rowOff>32769</xdr:rowOff>
    </xdr:to>
    <xdr:cxnSp macro="">
      <xdr:nvCxnSpPr>
        <xdr:cNvPr id="174" name="直線コネクタ 173"/>
        <xdr:cNvCxnSpPr/>
      </xdr:nvCxnSpPr>
      <xdr:spPr>
        <a:xfrm flipV="1">
          <a:off x="3797300" y="13100634"/>
          <a:ext cx="838200" cy="13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32769</xdr:rowOff>
    </xdr:from>
    <xdr:to>
      <xdr:col>19</xdr:col>
      <xdr:colOff>177800</xdr:colOff>
      <xdr:row>77</xdr:row>
      <xdr:rowOff>81970</xdr:rowOff>
    </xdr:to>
    <xdr:cxnSp macro="">
      <xdr:nvCxnSpPr>
        <xdr:cNvPr id="177" name="直線コネクタ 176"/>
        <xdr:cNvCxnSpPr/>
      </xdr:nvCxnSpPr>
      <xdr:spPr>
        <a:xfrm flipV="1">
          <a:off x="2908300" y="13234419"/>
          <a:ext cx="889000" cy="4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1161</xdr:rowOff>
    </xdr:from>
    <xdr:to>
      <xdr:col>15</xdr:col>
      <xdr:colOff>50800</xdr:colOff>
      <xdr:row>77</xdr:row>
      <xdr:rowOff>81970</xdr:rowOff>
    </xdr:to>
    <xdr:cxnSp macro="">
      <xdr:nvCxnSpPr>
        <xdr:cNvPr id="180" name="直線コネクタ 179"/>
        <xdr:cNvCxnSpPr/>
      </xdr:nvCxnSpPr>
      <xdr:spPr>
        <a:xfrm>
          <a:off x="2019300" y="13202811"/>
          <a:ext cx="889000" cy="8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1161</xdr:rowOff>
    </xdr:from>
    <xdr:to>
      <xdr:col>10</xdr:col>
      <xdr:colOff>114300</xdr:colOff>
      <xdr:row>77</xdr:row>
      <xdr:rowOff>66433</xdr:rowOff>
    </xdr:to>
    <xdr:cxnSp macro="">
      <xdr:nvCxnSpPr>
        <xdr:cNvPr id="183" name="直線コネクタ 182"/>
        <xdr:cNvCxnSpPr/>
      </xdr:nvCxnSpPr>
      <xdr:spPr>
        <a:xfrm flipV="1">
          <a:off x="1130300" y="13202811"/>
          <a:ext cx="889000" cy="6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19634</xdr:rowOff>
    </xdr:from>
    <xdr:to>
      <xdr:col>24</xdr:col>
      <xdr:colOff>114300</xdr:colOff>
      <xdr:row>76</xdr:row>
      <xdr:rowOff>121234</xdr:rowOff>
    </xdr:to>
    <xdr:sp macro="" textlink="">
      <xdr:nvSpPr>
        <xdr:cNvPr id="193" name="楕円 192"/>
        <xdr:cNvSpPr/>
      </xdr:nvSpPr>
      <xdr:spPr>
        <a:xfrm>
          <a:off x="4584700" y="130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169511</xdr:rowOff>
    </xdr:from>
    <xdr:ext cx="599010" cy="259045"/>
    <xdr:sp macro="" textlink="">
      <xdr:nvSpPr>
        <xdr:cNvPr id="194" name="民生費該当値テキスト"/>
        <xdr:cNvSpPr txBox="1"/>
      </xdr:nvSpPr>
      <xdr:spPr>
        <a:xfrm>
          <a:off x="4686300"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153419</xdr:rowOff>
    </xdr:from>
    <xdr:to>
      <xdr:col>20</xdr:col>
      <xdr:colOff>38100</xdr:colOff>
      <xdr:row>77</xdr:row>
      <xdr:rowOff>83569</xdr:rowOff>
    </xdr:to>
    <xdr:sp macro="" textlink="">
      <xdr:nvSpPr>
        <xdr:cNvPr id="195" name="楕円 194"/>
        <xdr:cNvSpPr/>
      </xdr:nvSpPr>
      <xdr:spPr>
        <a:xfrm>
          <a:off x="3746500" y="1318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74696</xdr:rowOff>
    </xdr:from>
    <xdr:ext cx="599010" cy="259045"/>
    <xdr:sp macro="" textlink="">
      <xdr:nvSpPr>
        <xdr:cNvPr id="196" name="テキスト ボックス 195"/>
        <xdr:cNvSpPr txBox="1"/>
      </xdr:nvSpPr>
      <xdr:spPr>
        <a:xfrm>
          <a:off x="3497795" y="1327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31170</xdr:rowOff>
    </xdr:from>
    <xdr:to>
      <xdr:col>15</xdr:col>
      <xdr:colOff>101600</xdr:colOff>
      <xdr:row>77</xdr:row>
      <xdr:rowOff>132770</xdr:rowOff>
    </xdr:to>
    <xdr:sp macro="" textlink="">
      <xdr:nvSpPr>
        <xdr:cNvPr id="197" name="楕円 196"/>
        <xdr:cNvSpPr/>
      </xdr:nvSpPr>
      <xdr:spPr>
        <a:xfrm>
          <a:off x="2857500" y="132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123897</xdr:rowOff>
    </xdr:from>
    <xdr:ext cx="599010" cy="259045"/>
    <xdr:sp macro="" textlink="">
      <xdr:nvSpPr>
        <xdr:cNvPr id="198" name="テキスト ボックス 197"/>
        <xdr:cNvSpPr txBox="1"/>
      </xdr:nvSpPr>
      <xdr:spPr>
        <a:xfrm>
          <a:off x="2608795" y="1332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121811</xdr:rowOff>
    </xdr:from>
    <xdr:to>
      <xdr:col>10</xdr:col>
      <xdr:colOff>165100</xdr:colOff>
      <xdr:row>77</xdr:row>
      <xdr:rowOff>51961</xdr:rowOff>
    </xdr:to>
    <xdr:sp macro="" textlink="">
      <xdr:nvSpPr>
        <xdr:cNvPr id="199" name="楕円 198"/>
        <xdr:cNvSpPr/>
      </xdr:nvSpPr>
      <xdr:spPr>
        <a:xfrm>
          <a:off x="1968500" y="1315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43088</xdr:rowOff>
    </xdr:from>
    <xdr:ext cx="599010" cy="259045"/>
    <xdr:sp macro="" textlink="">
      <xdr:nvSpPr>
        <xdr:cNvPr id="200" name="テキスト ボックス 199"/>
        <xdr:cNvSpPr txBox="1"/>
      </xdr:nvSpPr>
      <xdr:spPr>
        <a:xfrm>
          <a:off x="1719795" y="1324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15633</xdr:rowOff>
    </xdr:from>
    <xdr:to>
      <xdr:col>6</xdr:col>
      <xdr:colOff>38100</xdr:colOff>
      <xdr:row>77</xdr:row>
      <xdr:rowOff>117233</xdr:rowOff>
    </xdr:to>
    <xdr:sp macro="" textlink="">
      <xdr:nvSpPr>
        <xdr:cNvPr id="201" name="楕円 200"/>
        <xdr:cNvSpPr/>
      </xdr:nvSpPr>
      <xdr:spPr>
        <a:xfrm>
          <a:off x="1079500" y="132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108360</xdr:rowOff>
    </xdr:from>
    <xdr:ext cx="599010" cy="259045"/>
    <xdr:sp macro="" textlink="">
      <xdr:nvSpPr>
        <xdr:cNvPr id="202" name="テキスト ボックス 201"/>
        <xdr:cNvSpPr txBox="1"/>
      </xdr:nvSpPr>
      <xdr:spPr>
        <a:xfrm>
          <a:off x="830795" y="1331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93926</xdr:rowOff>
    </xdr:from>
    <xdr:to>
      <xdr:col>24</xdr:col>
      <xdr:colOff>63500</xdr:colOff>
      <xdr:row>95</xdr:row>
      <xdr:rowOff>113533</xdr:rowOff>
    </xdr:to>
    <xdr:cxnSp macro="">
      <xdr:nvCxnSpPr>
        <xdr:cNvPr id="231" name="直線コネクタ 230"/>
        <xdr:cNvCxnSpPr/>
      </xdr:nvCxnSpPr>
      <xdr:spPr>
        <a:xfrm>
          <a:off x="3797300" y="16381676"/>
          <a:ext cx="8382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93926</xdr:rowOff>
    </xdr:from>
    <xdr:to>
      <xdr:col>19</xdr:col>
      <xdr:colOff>177800</xdr:colOff>
      <xdr:row>96</xdr:row>
      <xdr:rowOff>46758</xdr:rowOff>
    </xdr:to>
    <xdr:cxnSp macro="">
      <xdr:nvCxnSpPr>
        <xdr:cNvPr id="234" name="直線コネクタ 233"/>
        <xdr:cNvCxnSpPr/>
      </xdr:nvCxnSpPr>
      <xdr:spPr>
        <a:xfrm flipV="1">
          <a:off x="2908300" y="16381676"/>
          <a:ext cx="889000" cy="1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46758</xdr:rowOff>
    </xdr:from>
    <xdr:to>
      <xdr:col>15</xdr:col>
      <xdr:colOff>50800</xdr:colOff>
      <xdr:row>96</xdr:row>
      <xdr:rowOff>55987</xdr:rowOff>
    </xdr:to>
    <xdr:cxnSp macro="">
      <xdr:nvCxnSpPr>
        <xdr:cNvPr id="237" name="直線コネクタ 236"/>
        <xdr:cNvCxnSpPr/>
      </xdr:nvCxnSpPr>
      <xdr:spPr>
        <a:xfrm flipV="1">
          <a:off x="2019300" y="16505958"/>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47932</xdr:rowOff>
    </xdr:from>
    <xdr:to>
      <xdr:col>10</xdr:col>
      <xdr:colOff>114300</xdr:colOff>
      <xdr:row>96</xdr:row>
      <xdr:rowOff>55987</xdr:rowOff>
    </xdr:to>
    <xdr:cxnSp macro="">
      <xdr:nvCxnSpPr>
        <xdr:cNvPr id="240" name="直線コネクタ 239"/>
        <xdr:cNvCxnSpPr/>
      </xdr:nvCxnSpPr>
      <xdr:spPr>
        <a:xfrm>
          <a:off x="1130300" y="16507132"/>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132737</xdr:rowOff>
    </xdr:from>
    <xdr:ext cx="534377" cy="259045"/>
    <xdr:sp macro="" textlink="">
      <xdr:nvSpPr>
        <xdr:cNvPr id="244" name="テキスト ボックス 243"/>
        <xdr:cNvSpPr txBox="1"/>
      </xdr:nvSpPr>
      <xdr:spPr>
        <a:xfrm>
          <a:off x="863111" y="165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62733</xdr:rowOff>
    </xdr:from>
    <xdr:to>
      <xdr:col>24</xdr:col>
      <xdr:colOff>114300</xdr:colOff>
      <xdr:row>95</xdr:row>
      <xdr:rowOff>164333</xdr:rowOff>
    </xdr:to>
    <xdr:sp macro="" textlink="">
      <xdr:nvSpPr>
        <xdr:cNvPr id="250" name="楕円 249"/>
        <xdr:cNvSpPr/>
      </xdr:nvSpPr>
      <xdr:spPr>
        <a:xfrm>
          <a:off x="4584700" y="163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85610</xdr:rowOff>
    </xdr:from>
    <xdr:ext cx="534377" cy="259045"/>
    <xdr:sp macro="" textlink="">
      <xdr:nvSpPr>
        <xdr:cNvPr id="251" name="衛生費該当値テキスト"/>
        <xdr:cNvSpPr txBox="1"/>
      </xdr:nvSpPr>
      <xdr:spPr>
        <a:xfrm>
          <a:off x="4686300" y="1620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43126</xdr:rowOff>
    </xdr:from>
    <xdr:to>
      <xdr:col>20</xdr:col>
      <xdr:colOff>38100</xdr:colOff>
      <xdr:row>95</xdr:row>
      <xdr:rowOff>144726</xdr:rowOff>
    </xdr:to>
    <xdr:sp macro="" textlink="">
      <xdr:nvSpPr>
        <xdr:cNvPr id="252" name="楕円 251"/>
        <xdr:cNvSpPr/>
      </xdr:nvSpPr>
      <xdr:spPr>
        <a:xfrm>
          <a:off x="3746500" y="163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161253</xdr:rowOff>
    </xdr:from>
    <xdr:ext cx="534377" cy="259045"/>
    <xdr:sp macro="" textlink="">
      <xdr:nvSpPr>
        <xdr:cNvPr id="253" name="テキスト ボックス 252"/>
        <xdr:cNvSpPr txBox="1"/>
      </xdr:nvSpPr>
      <xdr:spPr>
        <a:xfrm>
          <a:off x="3530111" y="1610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167408</xdr:rowOff>
    </xdr:from>
    <xdr:to>
      <xdr:col>15</xdr:col>
      <xdr:colOff>101600</xdr:colOff>
      <xdr:row>96</xdr:row>
      <xdr:rowOff>97558</xdr:rowOff>
    </xdr:to>
    <xdr:sp macro="" textlink="">
      <xdr:nvSpPr>
        <xdr:cNvPr id="254" name="楕円 253"/>
        <xdr:cNvSpPr/>
      </xdr:nvSpPr>
      <xdr:spPr>
        <a:xfrm>
          <a:off x="2857500" y="1645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114085</xdr:rowOff>
    </xdr:from>
    <xdr:ext cx="534377" cy="259045"/>
    <xdr:sp macro="" textlink="">
      <xdr:nvSpPr>
        <xdr:cNvPr id="255" name="テキスト ボックス 254"/>
        <xdr:cNvSpPr txBox="1"/>
      </xdr:nvSpPr>
      <xdr:spPr>
        <a:xfrm>
          <a:off x="2641111" y="1623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5187</xdr:rowOff>
    </xdr:from>
    <xdr:to>
      <xdr:col>10</xdr:col>
      <xdr:colOff>165100</xdr:colOff>
      <xdr:row>96</xdr:row>
      <xdr:rowOff>106787</xdr:rowOff>
    </xdr:to>
    <xdr:sp macro="" textlink="">
      <xdr:nvSpPr>
        <xdr:cNvPr id="256" name="楕円 255"/>
        <xdr:cNvSpPr/>
      </xdr:nvSpPr>
      <xdr:spPr>
        <a:xfrm>
          <a:off x="1968500" y="164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123314</xdr:rowOff>
    </xdr:from>
    <xdr:ext cx="534377" cy="259045"/>
    <xdr:sp macro="" textlink="">
      <xdr:nvSpPr>
        <xdr:cNvPr id="257" name="テキスト ボックス 256"/>
        <xdr:cNvSpPr txBox="1"/>
      </xdr:nvSpPr>
      <xdr:spPr>
        <a:xfrm>
          <a:off x="1752111" y="162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168582</xdr:rowOff>
    </xdr:from>
    <xdr:to>
      <xdr:col>6</xdr:col>
      <xdr:colOff>38100</xdr:colOff>
      <xdr:row>96</xdr:row>
      <xdr:rowOff>98732</xdr:rowOff>
    </xdr:to>
    <xdr:sp macro="" textlink="">
      <xdr:nvSpPr>
        <xdr:cNvPr id="258" name="楕円 257"/>
        <xdr:cNvSpPr/>
      </xdr:nvSpPr>
      <xdr:spPr>
        <a:xfrm>
          <a:off x="1079500" y="164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115259</xdr:rowOff>
    </xdr:from>
    <xdr:ext cx="534377" cy="259045"/>
    <xdr:sp macro="" textlink="">
      <xdr:nvSpPr>
        <xdr:cNvPr id="259" name="テキスト ボックス 258"/>
        <xdr:cNvSpPr txBox="1"/>
      </xdr:nvSpPr>
      <xdr:spPr>
        <a:xfrm>
          <a:off x="863111" y="1623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162044</xdr:rowOff>
    </xdr:from>
    <xdr:to>
      <xdr:col>55</xdr:col>
      <xdr:colOff>0</xdr:colOff>
      <xdr:row>58</xdr:row>
      <xdr:rowOff>3308</xdr:rowOff>
    </xdr:to>
    <xdr:cxnSp macro="">
      <xdr:nvCxnSpPr>
        <xdr:cNvPr id="341" name="直線コネクタ 340"/>
        <xdr:cNvCxnSpPr/>
      </xdr:nvCxnSpPr>
      <xdr:spPr>
        <a:xfrm flipV="1">
          <a:off x="9639300" y="9934694"/>
          <a:ext cx="838200" cy="1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131855</xdr:rowOff>
    </xdr:from>
    <xdr:to>
      <xdr:col>50</xdr:col>
      <xdr:colOff>114300</xdr:colOff>
      <xdr:row>58</xdr:row>
      <xdr:rowOff>3308</xdr:rowOff>
    </xdr:to>
    <xdr:cxnSp macro="">
      <xdr:nvCxnSpPr>
        <xdr:cNvPr id="344" name="直線コネクタ 343"/>
        <xdr:cNvCxnSpPr/>
      </xdr:nvCxnSpPr>
      <xdr:spPr>
        <a:xfrm>
          <a:off x="8750300" y="9904505"/>
          <a:ext cx="889000" cy="4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131855</xdr:rowOff>
    </xdr:from>
    <xdr:to>
      <xdr:col>45</xdr:col>
      <xdr:colOff>177800</xdr:colOff>
      <xdr:row>57</xdr:row>
      <xdr:rowOff>150833</xdr:rowOff>
    </xdr:to>
    <xdr:cxnSp macro="">
      <xdr:nvCxnSpPr>
        <xdr:cNvPr id="347" name="直線コネクタ 346"/>
        <xdr:cNvCxnSpPr/>
      </xdr:nvCxnSpPr>
      <xdr:spPr>
        <a:xfrm flipV="1">
          <a:off x="7861300" y="9904505"/>
          <a:ext cx="8890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150833</xdr:rowOff>
    </xdr:from>
    <xdr:to>
      <xdr:col>41</xdr:col>
      <xdr:colOff>50800</xdr:colOff>
      <xdr:row>57</xdr:row>
      <xdr:rowOff>151656</xdr:rowOff>
    </xdr:to>
    <xdr:cxnSp macro="">
      <xdr:nvCxnSpPr>
        <xdr:cNvPr id="350" name="直線コネクタ 349"/>
        <xdr:cNvCxnSpPr/>
      </xdr:nvCxnSpPr>
      <xdr:spPr>
        <a:xfrm flipV="1">
          <a:off x="6972300" y="992348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111244</xdr:rowOff>
    </xdr:from>
    <xdr:to>
      <xdr:col>55</xdr:col>
      <xdr:colOff>50800</xdr:colOff>
      <xdr:row>58</xdr:row>
      <xdr:rowOff>41394</xdr:rowOff>
    </xdr:to>
    <xdr:sp macro="" textlink="">
      <xdr:nvSpPr>
        <xdr:cNvPr id="360" name="楕円 359"/>
        <xdr:cNvSpPr/>
      </xdr:nvSpPr>
      <xdr:spPr>
        <a:xfrm>
          <a:off x="10426700" y="9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26171</xdr:rowOff>
    </xdr:from>
    <xdr:ext cx="534377" cy="259045"/>
    <xdr:sp macro="" textlink="">
      <xdr:nvSpPr>
        <xdr:cNvPr id="361" name="農林水産業費該当値テキスト"/>
        <xdr:cNvSpPr txBox="1"/>
      </xdr:nvSpPr>
      <xdr:spPr>
        <a:xfrm>
          <a:off x="10528300" y="979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123958</xdr:rowOff>
    </xdr:from>
    <xdr:to>
      <xdr:col>50</xdr:col>
      <xdr:colOff>165100</xdr:colOff>
      <xdr:row>58</xdr:row>
      <xdr:rowOff>54108</xdr:rowOff>
    </xdr:to>
    <xdr:sp macro="" textlink="">
      <xdr:nvSpPr>
        <xdr:cNvPr id="362" name="楕円 361"/>
        <xdr:cNvSpPr/>
      </xdr:nvSpPr>
      <xdr:spPr>
        <a:xfrm>
          <a:off x="9588500" y="989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45235</xdr:rowOff>
    </xdr:from>
    <xdr:ext cx="534377" cy="259045"/>
    <xdr:sp macro="" textlink="">
      <xdr:nvSpPr>
        <xdr:cNvPr id="363" name="テキスト ボックス 362"/>
        <xdr:cNvSpPr txBox="1"/>
      </xdr:nvSpPr>
      <xdr:spPr>
        <a:xfrm>
          <a:off x="9372111" y="998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81055</xdr:rowOff>
    </xdr:from>
    <xdr:to>
      <xdr:col>46</xdr:col>
      <xdr:colOff>38100</xdr:colOff>
      <xdr:row>58</xdr:row>
      <xdr:rowOff>11205</xdr:rowOff>
    </xdr:to>
    <xdr:sp macro="" textlink="">
      <xdr:nvSpPr>
        <xdr:cNvPr id="364" name="楕円 363"/>
        <xdr:cNvSpPr/>
      </xdr:nvSpPr>
      <xdr:spPr>
        <a:xfrm>
          <a:off x="8699500" y="985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2332</xdr:rowOff>
    </xdr:from>
    <xdr:ext cx="534377" cy="259045"/>
    <xdr:sp macro="" textlink="">
      <xdr:nvSpPr>
        <xdr:cNvPr id="365" name="テキスト ボックス 364"/>
        <xdr:cNvSpPr txBox="1"/>
      </xdr:nvSpPr>
      <xdr:spPr>
        <a:xfrm>
          <a:off x="8483111" y="994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100033</xdr:rowOff>
    </xdr:from>
    <xdr:to>
      <xdr:col>41</xdr:col>
      <xdr:colOff>101600</xdr:colOff>
      <xdr:row>58</xdr:row>
      <xdr:rowOff>30183</xdr:rowOff>
    </xdr:to>
    <xdr:sp macro="" textlink="">
      <xdr:nvSpPr>
        <xdr:cNvPr id="366" name="楕円 365"/>
        <xdr:cNvSpPr/>
      </xdr:nvSpPr>
      <xdr:spPr>
        <a:xfrm>
          <a:off x="7810500" y="98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21310</xdr:rowOff>
    </xdr:from>
    <xdr:ext cx="534377" cy="259045"/>
    <xdr:sp macro="" textlink="">
      <xdr:nvSpPr>
        <xdr:cNvPr id="367" name="テキスト ボックス 366"/>
        <xdr:cNvSpPr txBox="1"/>
      </xdr:nvSpPr>
      <xdr:spPr>
        <a:xfrm>
          <a:off x="759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100856</xdr:rowOff>
    </xdr:from>
    <xdr:to>
      <xdr:col>36</xdr:col>
      <xdr:colOff>165100</xdr:colOff>
      <xdr:row>58</xdr:row>
      <xdr:rowOff>31006</xdr:rowOff>
    </xdr:to>
    <xdr:sp macro="" textlink="">
      <xdr:nvSpPr>
        <xdr:cNvPr id="368" name="楕円 367"/>
        <xdr:cNvSpPr/>
      </xdr:nvSpPr>
      <xdr:spPr>
        <a:xfrm>
          <a:off x="6921500" y="98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22133</xdr:rowOff>
    </xdr:from>
    <xdr:ext cx="534377" cy="259045"/>
    <xdr:sp macro="" textlink="">
      <xdr:nvSpPr>
        <xdr:cNvPr id="369" name="テキスト ボックス 368"/>
        <xdr:cNvSpPr txBox="1"/>
      </xdr:nvSpPr>
      <xdr:spPr>
        <a:xfrm>
          <a:off x="6705111" y="996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110477</xdr:rowOff>
    </xdr:from>
    <xdr:to>
      <xdr:col>55</xdr:col>
      <xdr:colOff>0</xdr:colOff>
      <xdr:row>77</xdr:row>
      <xdr:rowOff>116109</xdr:rowOff>
    </xdr:to>
    <xdr:cxnSp macro="">
      <xdr:nvCxnSpPr>
        <xdr:cNvPr id="398" name="直線コネクタ 397"/>
        <xdr:cNvCxnSpPr/>
      </xdr:nvCxnSpPr>
      <xdr:spPr>
        <a:xfrm flipV="1">
          <a:off x="9639300" y="13312127"/>
          <a:ext cx="8382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116109</xdr:rowOff>
    </xdr:from>
    <xdr:to>
      <xdr:col>50</xdr:col>
      <xdr:colOff>114300</xdr:colOff>
      <xdr:row>78</xdr:row>
      <xdr:rowOff>33713</xdr:rowOff>
    </xdr:to>
    <xdr:cxnSp macro="">
      <xdr:nvCxnSpPr>
        <xdr:cNvPr id="401" name="直線コネクタ 400"/>
        <xdr:cNvCxnSpPr/>
      </xdr:nvCxnSpPr>
      <xdr:spPr>
        <a:xfrm flipV="1">
          <a:off x="8750300" y="13317759"/>
          <a:ext cx="889000" cy="8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48413</xdr:rowOff>
    </xdr:from>
    <xdr:to>
      <xdr:col>45</xdr:col>
      <xdr:colOff>177800</xdr:colOff>
      <xdr:row>78</xdr:row>
      <xdr:rowOff>33713</xdr:rowOff>
    </xdr:to>
    <xdr:cxnSp macro="">
      <xdr:nvCxnSpPr>
        <xdr:cNvPr id="404" name="直線コネクタ 403"/>
        <xdr:cNvCxnSpPr/>
      </xdr:nvCxnSpPr>
      <xdr:spPr>
        <a:xfrm>
          <a:off x="7861300" y="13250063"/>
          <a:ext cx="889000" cy="1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48413</xdr:rowOff>
    </xdr:from>
    <xdr:to>
      <xdr:col>41</xdr:col>
      <xdr:colOff>50800</xdr:colOff>
      <xdr:row>78</xdr:row>
      <xdr:rowOff>32693</xdr:rowOff>
    </xdr:to>
    <xdr:cxnSp macro="">
      <xdr:nvCxnSpPr>
        <xdr:cNvPr id="407" name="直線コネクタ 406"/>
        <xdr:cNvCxnSpPr/>
      </xdr:nvCxnSpPr>
      <xdr:spPr>
        <a:xfrm flipV="1">
          <a:off x="6972300" y="13250063"/>
          <a:ext cx="889000" cy="15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59677</xdr:rowOff>
    </xdr:from>
    <xdr:to>
      <xdr:col>55</xdr:col>
      <xdr:colOff>50800</xdr:colOff>
      <xdr:row>77</xdr:row>
      <xdr:rowOff>161277</xdr:rowOff>
    </xdr:to>
    <xdr:sp macro="" textlink="">
      <xdr:nvSpPr>
        <xdr:cNvPr id="417" name="楕円 416"/>
        <xdr:cNvSpPr/>
      </xdr:nvSpPr>
      <xdr:spPr>
        <a:xfrm>
          <a:off x="10426700" y="132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82554</xdr:rowOff>
    </xdr:from>
    <xdr:ext cx="534377" cy="259045"/>
    <xdr:sp macro="" textlink="">
      <xdr:nvSpPr>
        <xdr:cNvPr id="418" name="商工費該当値テキスト"/>
        <xdr:cNvSpPr txBox="1"/>
      </xdr:nvSpPr>
      <xdr:spPr>
        <a:xfrm>
          <a:off x="10528300" y="131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65309</xdr:rowOff>
    </xdr:from>
    <xdr:to>
      <xdr:col>50</xdr:col>
      <xdr:colOff>165100</xdr:colOff>
      <xdr:row>77</xdr:row>
      <xdr:rowOff>166909</xdr:rowOff>
    </xdr:to>
    <xdr:sp macro="" textlink="">
      <xdr:nvSpPr>
        <xdr:cNvPr id="419" name="楕円 418"/>
        <xdr:cNvSpPr/>
      </xdr:nvSpPr>
      <xdr:spPr>
        <a:xfrm>
          <a:off x="9588500" y="132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11986</xdr:rowOff>
    </xdr:from>
    <xdr:ext cx="534377" cy="259045"/>
    <xdr:sp macro="" textlink="">
      <xdr:nvSpPr>
        <xdr:cNvPr id="420" name="テキスト ボックス 419"/>
        <xdr:cNvSpPr txBox="1"/>
      </xdr:nvSpPr>
      <xdr:spPr>
        <a:xfrm>
          <a:off x="9372111" y="1304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154363</xdr:rowOff>
    </xdr:from>
    <xdr:to>
      <xdr:col>46</xdr:col>
      <xdr:colOff>38100</xdr:colOff>
      <xdr:row>78</xdr:row>
      <xdr:rowOff>84513</xdr:rowOff>
    </xdr:to>
    <xdr:sp macro="" textlink="">
      <xdr:nvSpPr>
        <xdr:cNvPr id="421" name="楕円 420"/>
        <xdr:cNvSpPr/>
      </xdr:nvSpPr>
      <xdr:spPr>
        <a:xfrm>
          <a:off x="8699500" y="133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101040</xdr:rowOff>
    </xdr:from>
    <xdr:ext cx="534377" cy="259045"/>
    <xdr:sp macro="" textlink="">
      <xdr:nvSpPr>
        <xdr:cNvPr id="422" name="テキスト ボックス 421"/>
        <xdr:cNvSpPr txBox="1"/>
      </xdr:nvSpPr>
      <xdr:spPr>
        <a:xfrm>
          <a:off x="8483111" y="131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169063</xdr:rowOff>
    </xdr:from>
    <xdr:to>
      <xdr:col>41</xdr:col>
      <xdr:colOff>101600</xdr:colOff>
      <xdr:row>77</xdr:row>
      <xdr:rowOff>99213</xdr:rowOff>
    </xdr:to>
    <xdr:sp macro="" textlink="">
      <xdr:nvSpPr>
        <xdr:cNvPr id="423" name="楕円 422"/>
        <xdr:cNvSpPr/>
      </xdr:nvSpPr>
      <xdr:spPr>
        <a:xfrm>
          <a:off x="7810500" y="131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115740</xdr:rowOff>
    </xdr:from>
    <xdr:ext cx="534377" cy="259045"/>
    <xdr:sp macro="" textlink="">
      <xdr:nvSpPr>
        <xdr:cNvPr id="424" name="テキスト ボックス 423"/>
        <xdr:cNvSpPr txBox="1"/>
      </xdr:nvSpPr>
      <xdr:spPr>
        <a:xfrm>
          <a:off x="7594111" y="129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153343</xdr:rowOff>
    </xdr:from>
    <xdr:to>
      <xdr:col>36</xdr:col>
      <xdr:colOff>165100</xdr:colOff>
      <xdr:row>78</xdr:row>
      <xdr:rowOff>83493</xdr:rowOff>
    </xdr:to>
    <xdr:sp macro="" textlink="">
      <xdr:nvSpPr>
        <xdr:cNvPr id="425" name="楕円 424"/>
        <xdr:cNvSpPr/>
      </xdr:nvSpPr>
      <xdr:spPr>
        <a:xfrm>
          <a:off x="6921500" y="1335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100020</xdr:rowOff>
    </xdr:from>
    <xdr:ext cx="534377" cy="259045"/>
    <xdr:sp macro="" textlink="">
      <xdr:nvSpPr>
        <xdr:cNvPr id="426" name="テキスト ボックス 425"/>
        <xdr:cNvSpPr txBox="1"/>
      </xdr:nvSpPr>
      <xdr:spPr>
        <a:xfrm>
          <a:off x="6705111" y="1313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151305</xdr:rowOff>
    </xdr:from>
    <xdr:to>
      <xdr:col>55</xdr:col>
      <xdr:colOff>0</xdr:colOff>
      <xdr:row>98</xdr:row>
      <xdr:rowOff>786</xdr:rowOff>
    </xdr:to>
    <xdr:cxnSp macro="">
      <xdr:nvCxnSpPr>
        <xdr:cNvPr id="453" name="直線コネクタ 452"/>
        <xdr:cNvCxnSpPr/>
      </xdr:nvCxnSpPr>
      <xdr:spPr>
        <a:xfrm flipV="1">
          <a:off x="9639300" y="16781955"/>
          <a:ext cx="838200" cy="2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786</xdr:rowOff>
    </xdr:from>
    <xdr:to>
      <xdr:col>50</xdr:col>
      <xdr:colOff>114300</xdr:colOff>
      <xdr:row>98</xdr:row>
      <xdr:rowOff>4456</xdr:rowOff>
    </xdr:to>
    <xdr:cxnSp macro="">
      <xdr:nvCxnSpPr>
        <xdr:cNvPr id="456" name="直線コネクタ 455"/>
        <xdr:cNvCxnSpPr/>
      </xdr:nvCxnSpPr>
      <xdr:spPr>
        <a:xfrm flipV="1">
          <a:off x="8750300" y="16802886"/>
          <a:ext cx="8890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170962</xdr:rowOff>
    </xdr:from>
    <xdr:to>
      <xdr:col>45</xdr:col>
      <xdr:colOff>177800</xdr:colOff>
      <xdr:row>98</xdr:row>
      <xdr:rowOff>4456</xdr:rowOff>
    </xdr:to>
    <xdr:cxnSp macro="">
      <xdr:nvCxnSpPr>
        <xdr:cNvPr id="459" name="直線コネクタ 458"/>
        <xdr:cNvCxnSpPr/>
      </xdr:nvCxnSpPr>
      <xdr:spPr>
        <a:xfrm>
          <a:off x="7861300" y="16801612"/>
          <a:ext cx="8890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116461</xdr:rowOff>
    </xdr:from>
    <xdr:to>
      <xdr:col>41</xdr:col>
      <xdr:colOff>50800</xdr:colOff>
      <xdr:row>97</xdr:row>
      <xdr:rowOff>170962</xdr:rowOff>
    </xdr:to>
    <xdr:cxnSp macro="">
      <xdr:nvCxnSpPr>
        <xdr:cNvPr id="462" name="直線コネクタ 461"/>
        <xdr:cNvCxnSpPr/>
      </xdr:nvCxnSpPr>
      <xdr:spPr>
        <a:xfrm>
          <a:off x="6972300" y="16747111"/>
          <a:ext cx="889000" cy="5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100505</xdr:rowOff>
    </xdr:from>
    <xdr:to>
      <xdr:col>55</xdr:col>
      <xdr:colOff>50800</xdr:colOff>
      <xdr:row>98</xdr:row>
      <xdr:rowOff>30655</xdr:rowOff>
    </xdr:to>
    <xdr:sp macro="" textlink="">
      <xdr:nvSpPr>
        <xdr:cNvPr id="472" name="楕円 471"/>
        <xdr:cNvSpPr/>
      </xdr:nvSpPr>
      <xdr:spPr>
        <a:xfrm>
          <a:off x="10426700" y="167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23051</xdr:rowOff>
    </xdr:from>
    <xdr:ext cx="534377" cy="259045"/>
    <xdr:sp macro="" textlink="">
      <xdr:nvSpPr>
        <xdr:cNvPr id="473" name="土木費該当値テキスト"/>
        <xdr:cNvSpPr txBox="1"/>
      </xdr:nvSpPr>
      <xdr:spPr>
        <a:xfrm>
          <a:off x="10528300" y="166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121436</xdr:rowOff>
    </xdr:from>
    <xdr:to>
      <xdr:col>50</xdr:col>
      <xdr:colOff>165100</xdr:colOff>
      <xdr:row>98</xdr:row>
      <xdr:rowOff>51586</xdr:rowOff>
    </xdr:to>
    <xdr:sp macro="" textlink="">
      <xdr:nvSpPr>
        <xdr:cNvPr id="474" name="楕円 473"/>
        <xdr:cNvSpPr/>
      </xdr:nvSpPr>
      <xdr:spPr>
        <a:xfrm>
          <a:off x="9588500" y="1675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42713</xdr:rowOff>
    </xdr:from>
    <xdr:ext cx="534377" cy="259045"/>
    <xdr:sp macro="" textlink="">
      <xdr:nvSpPr>
        <xdr:cNvPr id="475" name="テキスト ボックス 474"/>
        <xdr:cNvSpPr txBox="1"/>
      </xdr:nvSpPr>
      <xdr:spPr>
        <a:xfrm>
          <a:off x="9372111" y="1684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125106</xdr:rowOff>
    </xdr:from>
    <xdr:to>
      <xdr:col>46</xdr:col>
      <xdr:colOff>38100</xdr:colOff>
      <xdr:row>98</xdr:row>
      <xdr:rowOff>55256</xdr:rowOff>
    </xdr:to>
    <xdr:sp macro="" textlink="">
      <xdr:nvSpPr>
        <xdr:cNvPr id="476" name="楕円 475"/>
        <xdr:cNvSpPr/>
      </xdr:nvSpPr>
      <xdr:spPr>
        <a:xfrm>
          <a:off x="8699500" y="167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46383</xdr:rowOff>
    </xdr:from>
    <xdr:ext cx="534377" cy="259045"/>
    <xdr:sp macro="" textlink="">
      <xdr:nvSpPr>
        <xdr:cNvPr id="477" name="テキスト ボックス 476"/>
        <xdr:cNvSpPr txBox="1"/>
      </xdr:nvSpPr>
      <xdr:spPr>
        <a:xfrm>
          <a:off x="8483111" y="1684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120162</xdr:rowOff>
    </xdr:from>
    <xdr:to>
      <xdr:col>41</xdr:col>
      <xdr:colOff>101600</xdr:colOff>
      <xdr:row>98</xdr:row>
      <xdr:rowOff>50312</xdr:rowOff>
    </xdr:to>
    <xdr:sp macro="" textlink="">
      <xdr:nvSpPr>
        <xdr:cNvPr id="478" name="楕円 477"/>
        <xdr:cNvSpPr/>
      </xdr:nvSpPr>
      <xdr:spPr>
        <a:xfrm>
          <a:off x="7810500" y="1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41439</xdr:rowOff>
    </xdr:from>
    <xdr:ext cx="534377" cy="259045"/>
    <xdr:sp macro="" textlink="">
      <xdr:nvSpPr>
        <xdr:cNvPr id="479" name="テキスト ボックス 478"/>
        <xdr:cNvSpPr txBox="1"/>
      </xdr:nvSpPr>
      <xdr:spPr>
        <a:xfrm>
          <a:off x="7594111" y="1684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65661</xdr:rowOff>
    </xdr:from>
    <xdr:to>
      <xdr:col>36</xdr:col>
      <xdr:colOff>165100</xdr:colOff>
      <xdr:row>97</xdr:row>
      <xdr:rowOff>167261</xdr:rowOff>
    </xdr:to>
    <xdr:sp macro="" textlink="">
      <xdr:nvSpPr>
        <xdr:cNvPr id="480" name="楕円 479"/>
        <xdr:cNvSpPr/>
      </xdr:nvSpPr>
      <xdr:spPr>
        <a:xfrm>
          <a:off x="6921500" y="166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12338</xdr:rowOff>
    </xdr:from>
    <xdr:ext cx="534377" cy="259045"/>
    <xdr:sp macro="" textlink="">
      <xdr:nvSpPr>
        <xdr:cNvPr id="481" name="テキスト ボックス 480"/>
        <xdr:cNvSpPr txBox="1"/>
      </xdr:nvSpPr>
      <xdr:spPr>
        <a:xfrm>
          <a:off x="6705111" y="1647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98323</xdr:rowOff>
    </xdr:from>
    <xdr:to>
      <xdr:col>85</xdr:col>
      <xdr:colOff>127000</xdr:colOff>
      <xdr:row>38</xdr:row>
      <xdr:rowOff>126536</xdr:rowOff>
    </xdr:to>
    <xdr:cxnSp macro="">
      <xdr:nvCxnSpPr>
        <xdr:cNvPr id="511" name="直線コネクタ 510"/>
        <xdr:cNvCxnSpPr/>
      </xdr:nvCxnSpPr>
      <xdr:spPr>
        <a:xfrm flipV="1">
          <a:off x="15481300" y="6613423"/>
          <a:ext cx="8382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98895</xdr:rowOff>
    </xdr:from>
    <xdr:to>
      <xdr:col>81</xdr:col>
      <xdr:colOff>50800</xdr:colOff>
      <xdr:row>38</xdr:row>
      <xdr:rowOff>126536</xdr:rowOff>
    </xdr:to>
    <xdr:cxnSp macro="">
      <xdr:nvCxnSpPr>
        <xdr:cNvPr id="514" name="直線コネクタ 513"/>
        <xdr:cNvCxnSpPr/>
      </xdr:nvCxnSpPr>
      <xdr:spPr>
        <a:xfrm>
          <a:off x="14592300" y="6613995"/>
          <a:ext cx="889000" cy="2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77521</xdr:rowOff>
    </xdr:from>
    <xdr:to>
      <xdr:col>76</xdr:col>
      <xdr:colOff>114300</xdr:colOff>
      <xdr:row>38</xdr:row>
      <xdr:rowOff>98895</xdr:rowOff>
    </xdr:to>
    <xdr:cxnSp macro="">
      <xdr:nvCxnSpPr>
        <xdr:cNvPr id="517" name="直線コネクタ 516"/>
        <xdr:cNvCxnSpPr/>
      </xdr:nvCxnSpPr>
      <xdr:spPr>
        <a:xfrm>
          <a:off x="13703300" y="6592621"/>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77521</xdr:rowOff>
    </xdr:from>
    <xdr:to>
      <xdr:col>71</xdr:col>
      <xdr:colOff>177800</xdr:colOff>
      <xdr:row>38</xdr:row>
      <xdr:rowOff>141110</xdr:rowOff>
    </xdr:to>
    <xdr:cxnSp macro="">
      <xdr:nvCxnSpPr>
        <xdr:cNvPr id="520" name="直線コネクタ 519"/>
        <xdr:cNvCxnSpPr/>
      </xdr:nvCxnSpPr>
      <xdr:spPr>
        <a:xfrm flipV="1">
          <a:off x="12814300" y="6592621"/>
          <a:ext cx="889000" cy="6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47523</xdr:rowOff>
    </xdr:from>
    <xdr:to>
      <xdr:col>85</xdr:col>
      <xdr:colOff>177800</xdr:colOff>
      <xdr:row>38</xdr:row>
      <xdr:rowOff>149123</xdr:rowOff>
    </xdr:to>
    <xdr:sp macro="" textlink="">
      <xdr:nvSpPr>
        <xdr:cNvPr id="530" name="楕円 529"/>
        <xdr:cNvSpPr/>
      </xdr:nvSpPr>
      <xdr:spPr>
        <a:xfrm>
          <a:off x="16268700" y="65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25950</xdr:rowOff>
    </xdr:from>
    <xdr:ext cx="534377" cy="259045"/>
    <xdr:sp macro="" textlink="">
      <xdr:nvSpPr>
        <xdr:cNvPr id="531" name="消防費該当値テキスト"/>
        <xdr:cNvSpPr txBox="1"/>
      </xdr:nvSpPr>
      <xdr:spPr>
        <a:xfrm>
          <a:off x="16370300"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75736</xdr:rowOff>
    </xdr:from>
    <xdr:to>
      <xdr:col>81</xdr:col>
      <xdr:colOff>101600</xdr:colOff>
      <xdr:row>39</xdr:row>
      <xdr:rowOff>5886</xdr:rowOff>
    </xdr:to>
    <xdr:sp macro="" textlink="">
      <xdr:nvSpPr>
        <xdr:cNvPr id="532" name="楕円 531"/>
        <xdr:cNvSpPr/>
      </xdr:nvSpPr>
      <xdr:spPr>
        <a:xfrm>
          <a:off x="15430500" y="65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168463</xdr:rowOff>
    </xdr:from>
    <xdr:ext cx="534377" cy="259045"/>
    <xdr:sp macro="" textlink="">
      <xdr:nvSpPr>
        <xdr:cNvPr id="533" name="テキスト ボックス 532"/>
        <xdr:cNvSpPr txBox="1"/>
      </xdr:nvSpPr>
      <xdr:spPr>
        <a:xfrm>
          <a:off x="15214111" y="66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48095</xdr:rowOff>
    </xdr:from>
    <xdr:to>
      <xdr:col>76</xdr:col>
      <xdr:colOff>165100</xdr:colOff>
      <xdr:row>38</xdr:row>
      <xdr:rowOff>149695</xdr:rowOff>
    </xdr:to>
    <xdr:sp macro="" textlink="">
      <xdr:nvSpPr>
        <xdr:cNvPr id="534" name="楕円 533"/>
        <xdr:cNvSpPr/>
      </xdr:nvSpPr>
      <xdr:spPr>
        <a:xfrm>
          <a:off x="14541500" y="65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140822</xdr:rowOff>
    </xdr:from>
    <xdr:ext cx="534377" cy="259045"/>
    <xdr:sp macro="" textlink="">
      <xdr:nvSpPr>
        <xdr:cNvPr id="535" name="テキスト ボックス 534"/>
        <xdr:cNvSpPr txBox="1"/>
      </xdr:nvSpPr>
      <xdr:spPr>
        <a:xfrm>
          <a:off x="14325111" y="66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26721</xdr:rowOff>
    </xdr:from>
    <xdr:to>
      <xdr:col>72</xdr:col>
      <xdr:colOff>38100</xdr:colOff>
      <xdr:row>38</xdr:row>
      <xdr:rowOff>128321</xdr:rowOff>
    </xdr:to>
    <xdr:sp macro="" textlink="">
      <xdr:nvSpPr>
        <xdr:cNvPr id="536" name="楕円 535"/>
        <xdr:cNvSpPr/>
      </xdr:nvSpPr>
      <xdr:spPr>
        <a:xfrm>
          <a:off x="13652500" y="65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119448</xdr:rowOff>
    </xdr:from>
    <xdr:ext cx="534377" cy="259045"/>
    <xdr:sp macro="" textlink="">
      <xdr:nvSpPr>
        <xdr:cNvPr id="537" name="テキスト ボックス 536"/>
        <xdr:cNvSpPr txBox="1"/>
      </xdr:nvSpPr>
      <xdr:spPr>
        <a:xfrm>
          <a:off x="13436111" y="66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90310</xdr:rowOff>
    </xdr:from>
    <xdr:to>
      <xdr:col>67</xdr:col>
      <xdr:colOff>101600</xdr:colOff>
      <xdr:row>39</xdr:row>
      <xdr:rowOff>20460</xdr:rowOff>
    </xdr:to>
    <xdr:sp macro="" textlink="">
      <xdr:nvSpPr>
        <xdr:cNvPr id="538" name="楕円 537"/>
        <xdr:cNvSpPr/>
      </xdr:nvSpPr>
      <xdr:spPr>
        <a:xfrm>
          <a:off x="12763500" y="66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11587</xdr:rowOff>
    </xdr:from>
    <xdr:ext cx="534377" cy="259045"/>
    <xdr:sp macro="" textlink="">
      <xdr:nvSpPr>
        <xdr:cNvPr id="539" name="テキスト ボックス 538"/>
        <xdr:cNvSpPr txBox="1"/>
      </xdr:nvSpPr>
      <xdr:spPr>
        <a:xfrm>
          <a:off x="12547111" y="66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159479</xdr:rowOff>
    </xdr:from>
    <xdr:to>
      <xdr:col>85</xdr:col>
      <xdr:colOff>127000</xdr:colOff>
      <xdr:row>57</xdr:row>
      <xdr:rowOff>21783</xdr:rowOff>
    </xdr:to>
    <xdr:cxnSp macro="">
      <xdr:nvCxnSpPr>
        <xdr:cNvPr id="566" name="直線コネクタ 565"/>
        <xdr:cNvCxnSpPr/>
      </xdr:nvCxnSpPr>
      <xdr:spPr>
        <a:xfrm flipV="1">
          <a:off x="15481300" y="9760679"/>
          <a:ext cx="838200" cy="3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21783</xdr:rowOff>
    </xdr:from>
    <xdr:to>
      <xdr:col>81</xdr:col>
      <xdr:colOff>50800</xdr:colOff>
      <xdr:row>57</xdr:row>
      <xdr:rowOff>33008</xdr:rowOff>
    </xdr:to>
    <xdr:cxnSp macro="">
      <xdr:nvCxnSpPr>
        <xdr:cNvPr id="569" name="直線コネクタ 568"/>
        <xdr:cNvCxnSpPr/>
      </xdr:nvCxnSpPr>
      <xdr:spPr>
        <a:xfrm flipV="1">
          <a:off x="14592300" y="9794433"/>
          <a:ext cx="889000" cy="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15255</xdr:rowOff>
    </xdr:from>
    <xdr:to>
      <xdr:col>76</xdr:col>
      <xdr:colOff>114300</xdr:colOff>
      <xdr:row>57</xdr:row>
      <xdr:rowOff>33008</xdr:rowOff>
    </xdr:to>
    <xdr:cxnSp macro="">
      <xdr:nvCxnSpPr>
        <xdr:cNvPr id="572" name="直線コネクタ 571"/>
        <xdr:cNvCxnSpPr/>
      </xdr:nvCxnSpPr>
      <xdr:spPr>
        <a:xfrm>
          <a:off x="13703300" y="9787905"/>
          <a:ext cx="889000" cy="1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15255</xdr:rowOff>
    </xdr:from>
    <xdr:to>
      <xdr:col>71</xdr:col>
      <xdr:colOff>177800</xdr:colOff>
      <xdr:row>57</xdr:row>
      <xdr:rowOff>72217</xdr:rowOff>
    </xdr:to>
    <xdr:cxnSp macro="">
      <xdr:nvCxnSpPr>
        <xdr:cNvPr id="575" name="直線コネクタ 574"/>
        <xdr:cNvCxnSpPr/>
      </xdr:nvCxnSpPr>
      <xdr:spPr>
        <a:xfrm flipV="1">
          <a:off x="12814300" y="9787905"/>
          <a:ext cx="889000" cy="5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108679</xdr:rowOff>
    </xdr:from>
    <xdr:to>
      <xdr:col>85</xdr:col>
      <xdr:colOff>177800</xdr:colOff>
      <xdr:row>57</xdr:row>
      <xdr:rowOff>38829</xdr:rowOff>
    </xdr:to>
    <xdr:sp macro="" textlink="">
      <xdr:nvSpPr>
        <xdr:cNvPr id="585" name="楕円 584"/>
        <xdr:cNvSpPr/>
      </xdr:nvSpPr>
      <xdr:spPr>
        <a:xfrm>
          <a:off x="16268700" y="970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87106</xdr:rowOff>
    </xdr:from>
    <xdr:ext cx="534377" cy="259045"/>
    <xdr:sp macro="" textlink="">
      <xdr:nvSpPr>
        <xdr:cNvPr id="586" name="教育費該当値テキスト"/>
        <xdr:cNvSpPr txBox="1"/>
      </xdr:nvSpPr>
      <xdr:spPr>
        <a:xfrm>
          <a:off x="16370300" y="968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142433</xdr:rowOff>
    </xdr:from>
    <xdr:to>
      <xdr:col>81</xdr:col>
      <xdr:colOff>101600</xdr:colOff>
      <xdr:row>57</xdr:row>
      <xdr:rowOff>72583</xdr:rowOff>
    </xdr:to>
    <xdr:sp macro="" textlink="">
      <xdr:nvSpPr>
        <xdr:cNvPr id="587" name="楕円 586"/>
        <xdr:cNvSpPr/>
      </xdr:nvSpPr>
      <xdr:spPr>
        <a:xfrm>
          <a:off x="15430500" y="974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63710</xdr:rowOff>
    </xdr:from>
    <xdr:ext cx="534377" cy="259045"/>
    <xdr:sp macro="" textlink="">
      <xdr:nvSpPr>
        <xdr:cNvPr id="588" name="テキスト ボックス 587"/>
        <xdr:cNvSpPr txBox="1"/>
      </xdr:nvSpPr>
      <xdr:spPr>
        <a:xfrm>
          <a:off x="15214111" y="98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153658</xdr:rowOff>
    </xdr:from>
    <xdr:to>
      <xdr:col>76</xdr:col>
      <xdr:colOff>165100</xdr:colOff>
      <xdr:row>57</xdr:row>
      <xdr:rowOff>83808</xdr:rowOff>
    </xdr:to>
    <xdr:sp macro="" textlink="">
      <xdr:nvSpPr>
        <xdr:cNvPr id="589" name="楕円 588"/>
        <xdr:cNvSpPr/>
      </xdr:nvSpPr>
      <xdr:spPr>
        <a:xfrm>
          <a:off x="14541500" y="975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74935</xdr:rowOff>
    </xdr:from>
    <xdr:ext cx="534377" cy="259045"/>
    <xdr:sp macro="" textlink="">
      <xdr:nvSpPr>
        <xdr:cNvPr id="590" name="テキスト ボックス 589"/>
        <xdr:cNvSpPr txBox="1"/>
      </xdr:nvSpPr>
      <xdr:spPr>
        <a:xfrm>
          <a:off x="14325111" y="984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135905</xdr:rowOff>
    </xdr:from>
    <xdr:to>
      <xdr:col>72</xdr:col>
      <xdr:colOff>38100</xdr:colOff>
      <xdr:row>57</xdr:row>
      <xdr:rowOff>66055</xdr:rowOff>
    </xdr:to>
    <xdr:sp macro="" textlink="">
      <xdr:nvSpPr>
        <xdr:cNvPr id="591" name="楕円 590"/>
        <xdr:cNvSpPr/>
      </xdr:nvSpPr>
      <xdr:spPr>
        <a:xfrm>
          <a:off x="13652500" y="97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57182</xdr:rowOff>
    </xdr:from>
    <xdr:ext cx="534377" cy="259045"/>
    <xdr:sp macro="" textlink="">
      <xdr:nvSpPr>
        <xdr:cNvPr id="592" name="テキスト ボックス 591"/>
        <xdr:cNvSpPr txBox="1"/>
      </xdr:nvSpPr>
      <xdr:spPr>
        <a:xfrm>
          <a:off x="13436111" y="982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21417</xdr:rowOff>
    </xdr:from>
    <xdr:to>
      <xdr:col>67</xdr:col>
      <xdr:colOff>101600</xdr:colOff>
      <xdr:row>57</xdr:row>
      <xdr:rowOff>123017</xdr:rowOff>
    </xdr:to>
    <xdr:sp macro="" textlink="">
      <xdr:nvSpPr>
        <xdr:cNvPr id="593" name="楕円 592"/>
        <xdr:cNvSpPr/>
      </xdr:nvSpPr>
      <xdr:spPr>
        <a:xfrm>
          <a:off x="12763500" y="979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114144</xdr:rowOff>
    </xdr:from>
    <xdr:ext cx="534377" cy="259045"/>
    <xdr:sp macro="" textlink="">
      <xdr:nvSpPr>
        <xdr:cNvPr id="594" name="テキスト ボックス 593"/>
        <xdr:cNvSpPr txBox="1"/>
      </xdr:nvSpPr>
      <xdr:spPr>
        <a:xfrm>
          <a:off x="12547111" y="988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10162</xdr:rowOff>
    </xdr:from>
    <xdr:to>
      <xdr:col>85</xdr:col>
      <xdr:colOff>127000</xdr:colOff>
      <xdr:row>78</xdr:row>
      <xdr:rowOff>67221</xdr:rowOff>
    </xdr:to>
    <xdr:cxnSp macro="">
      <xdr:nvCxnSpPr>
        <xdr:cNvPr id="621" name="直線コネクタ 620"/>
        <xdr:cNvCxnSpPr/>
      </xdr:nvCxnSpPr>
      <xdr:spPr>
        <a:xfrm>
          <a:off x="15481300" y="13383262"/>
          <a:ext cx="8382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10162</xdr:rowOff>
    </xdr:from>
    <xdr:to>
      <xdr:col>81</xdr:col>
      <xdr:colOff>50800</xdr:colOff>
      <xdr:row>78</xdr:row>
      <xdr:rowOff>111545</xdr:rowOff>
    </xdr:to>
    <xdr:cxnSp macro="">
      <xdr:nvCxnSpPr>
        <xdr:cNvPr id="624" name="直線コネクタ 623"/>
        <xdr:cNvCxnSpPr/>
      </xdr:nvCxnSpPr>
      <xdr:spPr>
        <a:xfrm flipV="1">
          <a:off x="14592300" y="13383262"/>
          <a:ext cx="889000" cy="10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111545</xdr:rowOff>
    </xdr:from>
    <xdr:to>
      <xdr:col>76</xdr:col>
      <xdr:colOff>114300</xdr:colOff>
      <xdr:row>78</xdr:row>
      <xdr:rowOff>139700</xdr:rowOff>
    </xdr:to>
    <xdr:cxnSp macro="">
      <xdr:nvCxnSpPr>
        <xdr:cNvPr id="627" name="直線コネクタ 626"/>
        <xdr:cNvCxnSpPr/>
      </xdr:nvCxnSpPr>
      <xdr:spPr>
        <a:xfrm flipV="1">
          <a:off x="13703300" y="13484645"/>
          <a:ext cx="889000" cy="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0" name="直線コネクタ 62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16421</xdr:rowOff>
    </xdr:from>
    <xdr:to>
      <xdr:col>85</xdr:col>
      <xdr:colOff>177800</xdr:colOff>
      <xdr:row>78</xdr:row>
      <xdr:rowOff>118021</xdr:rowOff>
    </xdr:to>
    <xdr:sp macro="" textlink="">
      <xdr:nvSpPr>
        <xdr:cNvPr id="640" name="楕円 639"/>
        <xdr:cNvSpPr/>
      </xdr:nvSpPr>
      <xdr:spPr>
        <a:xfrm>
          <a:off x="16268700" y="133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147248</xdr:rowOff>
    </xdr:from>
    <xdr:ext cx="534377" cy="259045"/>
    <xdr:sp macro="" textlink="">
      <xdr:nvSpPr>
        <xdr:cNvPr id="641" name="災害復旧費該当値テキスト"/>
        <xdr:cNvSpPr txBox="1"/>
      </xdr:nvSpPr>
      <xdr:spPr>
        <a:xfrm>
          <a:off x="16370300" y="131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130812</xdr:rowOff>
    </xdr:from>
    <xdr:to>
      <xdr:col>81</xdr:col>
      <xdr:colOff>101600</xdr:colOff>
      <xdr:row>78</xdr:row>
      <xdr:rowOff>60962</xdr:rowOff>
    </xdr:to>
    <xdr:sp macro="" textlink="">
      <xdr:nvSpPr>
        <xdr:cNvPr id="642" name="楕円 641"/>
        <xdr:cNvSpPr/>
      </xdr:nvSpPr>
      <xdr:spPr>
        <a:xfrm>
          <a:off x="15430500" y="133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77489</xdr:rowOff>
    </xdr:from>
    <xdr:ext cx="534377" cy="259045"/>
    <xdr:sp macro="" textlink="">
      <xdr:nvSpPr>
        <xdr:cNvPr id="643" name="テキスト ボックス 642"/>
        <xdr:cNvSpPr txBox="1"/>
      </xdr:nvSpPr>
      <xdr:spPr>
        <a:xfrm>
          <a:off x="15214111" y="1310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60745</xdr:rowOff>
    </xdr:from>
    <xdr:to>
      <xdr:col>76</xdr:col>
      <xdr:colOff>165100</xdr:colOff>
      <xdr:row>78</xdr:row>
      <xdr:rowOff>162345</xdr:rowOff>
    </xdr:to>
    <xdr:sp macro="" textlink="">
      <xdr:nvSpPr>
        <xdr:cNvPr id="644" name="楕円 643"/>
        <xdr:cNvSpPr/>
      </xdr:nvSpPr>
      <xdr:spPr>
        <a:xfrm>
          <a:off x="14541500" y="134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153472</xdr:rowOff>
    </xdr:from>
    <xdr:ext cx="469744" cy="259045"/>
    <xdr:sp macro="" textlink="">
      <xdr:nvSpPr>
        <xdr:cNvPr id="645" name="テキスト ボックス 644"/>
        <xdr:cNvSpPr txBox="1"/>
      </xdr:nvSpPr>
      <xdr:spPr>
        <a:xfrm>
          <a:off x="14357428" y="1352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8" name="楕円 64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9" name="テキスト ボックス 64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143608</xdr:rowOff>
    </xdr:from>
    <xdr:to>
      <xdr:col>85</xdr:col>
      <xdr:colOff>127000</xdr:colOff>
      <xdr:row>97</xdr:row>
      <xdr:rowOff>164475</xdr:rowOff>
    </xdr:to>
    <xdr:cxnSp macro="">
      <xdr:nvCxnSpPr>
        <xdr:cNvPr id="676" name="直線コネクタ 675"/>
        <xdr:cNvCxnSpPr/>
      </xdr:nvCxnSpPr>
      <xdr:spPr>
        <a:xfrm flipV="1">
          <a:off x="15481300" y="16774258"/>
          <a:ext cx="8382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159739</xdr:rowOff>
    </xdr:from>
    <xdr:to>
      <xdr:col>81</xdr:col>
      <xdr:colOff>50800</xdr:colOff>
      <xdr:row>97</xdr:row>
      <xdr:rowOff>164475</xdr:rowOff>
    </xdr:to>
    <xdr:cxnSp macro="">
      <xdr:nvCxnSpPr>
        <xdr:cNvPr id="679" name="直線コネクタ 678"/>
        <xdr:cNvCxnSpPr/>
      </xdr:nvCxnSpPr>
      <xdr:spPr>
        <a:xfrm>
          <a:off x="14592300" y="1679038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159739</xdr:rowOff>
    </xdr:from>
    <xdr:to>
      <xdr:col>76</xdr:col>
      <xdr:colOff>114300</xdr:colOff>
      <xdr:row>98</xdr:row>
      <xdr:rowOff>4758</xdr:rowOff>
    </xdr:to>
    <xdr:cxnSp macro="">
      <xdr:nvCxnSpPr>
        <xdr:cNvPr id="682" name="直線コネクタ 681"/>
        <xdr:cNvCxnSpPr/>
      </xdr:nvCxnSpPr>
      <xdr:spPr>
        <a:xfrm flipV="1">
          <a:off x="13703300" y="16790389"/>
          <a:ext cx="889000"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4758</xdr:rowOff>
    </xdr:from>
    <xdr:to>
      <xdr:col>71</xdr:col>
      <xdr:colOff>177800</xdr:colOff>
      <xdr:row>98</xdr:row>
      <xdr:rowOff>15100</xdr:rowOff>
    </xdr:to>
    <xdr:cxnSp macro="">
      <xdr:nvCxnSpPr>
        <xdr:cNvPr id="685" name="直線コネクタ 684"/>
        <xdr:cNvCxnSpPr/>
      </xdr:nvCxnSpPr>
      <xdr:spPr>
        <a:xfrm flipV="1">
          <a:off x="12814300" y="1680685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92808</xdr:rowOff>
    </xdr:from>
    <xdr:to>
      <xdr:col>85</xdr:col>
      <xdr:colOff>177800</xdr:colOff>
      <xdr:row>98</xdr:row>
      <xdr:rowOff>22958</xdr:rowOff>
    </xdr:to>
    <xdr:sp macro="" textlink="">
      <xdr:nvSpPr>
        <xdr:cNvPr id="695" name="楕円 694"/>
        <xdr:cNvSpPr/>
      </xdr:nvSpPr>
      <xdr:spPr>
        <a:xfrm>
          <a:off x="16268700" y="167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71235</xdr:rowOff>
    </xdr:from>
    <xdr:ext cx="534377" cy="259045"/>
    <xdr:sp macro="" textlink="">
      <xdr:nvSpPr>
        <xdr:cNvPr id="696" name="公債費該当値テキスト"/>
        <xdr:cNvSpPr txBox="1"/>
      </xdr:nvSpPr>
      <xdr:spPr>
        <a:xfrm>
          <a:off x="16370300" y="1670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113675</xdr:rowOff>
    </xdr:from>
    <xdr:to>
      <xdr:col>81</xdr:col>
      <xdr:colOff>101600</xdr:colOff>
      <xdr:row>98</xdr:row>
      <xdr:rowOff>43825</xdr:rowOff>
    </xdr:to>
    <xdr:sp macro="" textlink="">
      <xdr:nvSpPr>
        <xdr:cNvPr id="697" name="楕円 696"/>
        <xdr:cNvSpPr/>
      </xdr:nvSpPr>
      <xdr:spPr>
        <a:xfrm>
          <a:off x="15430500" y="1674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34952</xdr:rowOff>
    </xdr:from>
    <xdr:ext cx="534377" cy="259045"/>
    <xdr:sp macro="" textlink="">
      <xdr:nvSpPr>
        <xdr:cNvPr id="698" name="テキスト ボックス 697"/>
        <xdr:cNvSpPr txBox="1"/>
      </xdr:nvSpPr>
      <xdr:spPr>
        <a:xfrm>
          <a:off x="15214111" y="1683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108939</xdr:rowOff>
    </xdr:from>
    <xdr:to>
      <xdr:col>76</xdr:col>
      <xdr:colOff>165100</xdr:colOff>
      <xdr:row>98</xdr:row>
      <xdr:rowOff>39089</xdr:rowOff>
    </xdr:to>
    <xdr:sp macro="" textlink="">
      <xdr:nvSpPr>
        <xdr:cNvPr id="699" name="楕円 698"/>
        <xdr:cNvSpPr/>
      </xdr:nvSpPr>
      <xdr:spPr>
        <a:xfrm>
          <a:off x="14541500" y="1673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30216</xdr:rowOff>
    </xdr:from>
    <xdr:ext cx="534377" cy="259045"/>
    <xdr:sp macro="" textlink="">
      <xdr:nvSpPr>
        <xdr:cNvPr id="700" name="テキスト ボックス 699"/>
        <xdr:cNvSpPr txBox="1"/>
      </xdr:nvSpPr>
      <xdr:spPr>
        <a:xfrm>
          <a:off x="14325111" y="1683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125408</xdr:rowOff>
    </xdr:from>
    <xdr:to>
      <xdr:col>72</xdr:col>
      <xdr:colOff>38100</xdr:colOff>
      <xdr:row>98</xdr:row>
      <xdr:rowOff>55558</xdr:rowOff>
    </xdr:to>
    <xdr:sp macro="" textlink="">
      <xdr:nvSpPr>
        <xdr:cNvPr id="701" name="楕円 700"/>
        <xdr:cNvSpPr/>
      </xdr:nvSpPr>
      <xdr:spPr>
        <a:xfrm>
          <a:off x="13652500" y="167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46685</xdr:rowOff>
    </xdr:from>
    <xdr:ext cx="534377" cy="259045"/>
    <xdr:sp macro="" textlink="">
      <xdr:nvSpPr>
        <xdr:cNvPr id="702" name="テキスト ボックス 701"/>
        <xdr:cNvSpPr txBox="1"/>
      </xdr:nvSpPr>
      <xdr:spPr>
        <a:xfrm>
          <a:off x="13436111" y="1684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135750</xdr:rowOff>
    </xdr:from>
    <xdr:to>
      <xdr:col>67</xdr:col>
      <xdr:colOff>101600</xdr:colOff>
      <xdr:row>98</xdr:row>
      <xdr:rowOff>65900</xdr:rowOff>
    </xdr:to>
    <xdr:sp macro="" textlink="">
      <xdr:nvSpPr>
        <xdr:cNvPr id="703" name="楕円 702"/>
        <xdr:cNvSpPr/>
      </xdr:nvSpPr>
      <xdr:spPr>
        <a:xfrm>
          <a:off x="12763500" y="167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57027</xdr:rowOff>
    </xdr:from>
    <xdr:ext cx="534377" cy="259045"/>
    <xdr:sp macro="" textlink="">
      <xdr:nvSpPr>
        <xdr:cNvPr id="704" name="テキスト ボックス 703"/>
        <xdr:cNvSpPr txBox="1"/>
      </xdr:nvSpPr>
      <xdr:spPr>
        <a:xfrm>
          <a:off x="12547111" y="168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ea"/>
              <a:ea typeface="+mn-ea"/>
              <a:cs typeface="+mn-cs"/>
            </a:rPr>
            <a:t>　令和３年度についても</a:t>
          </a:r>
          <a:r>
            <a:rPr kumimoji="1" lang="ja-JP" altLang="ja-JP" sz="1400">
              <a:solidFill>
                <a:schemeClr val="dk1"/>
              </a:solidFill>
              <a:effectLst/>
              <a:latin typeface="+mn-ea"/>
              <a:ea typeface="+mn-ea"/>
              <a:cs typeface="+mn-cs"/>
            </a:rPr>
            <a:t>令和２年度</a:t>
          </a:r>
          <a:r>
            <a:rPr kumimoji="1" lang="ja-JP" altLang="en-US" sz="1400">
              <a:solidFill>
                <a:schemeClr val="dk1"/>
              </a:solidFill>
              <a:effectLst/>
              <a:latin typeface="+mn-ea"/>
              <a:ea typeface="+mn-ea"/>
              <a:cs typeface="+mn-cs"/>
            </a:rPr>
            <a:t>と同様、</a:t>
          </a:r>
          <a:r>
            <a:rPr kumimoji="1" lang="ja-JP" altLang="ja-JP" sz="1400">
              <a:solidFill>
                <a:schemeClr val="dk1"/>
              </a:solidFill>
              <a:effectLst/>
              <a:latin typeface="+mn-ea"/>
              <a:ea typeface="+mn-ea"/>
              <a:cs typeface="+mn-cs"/>
            </a:rPr>
            <a:t>新型コロナウイルス感染症の影響により、前年度比で大幅に増加</a:t>
          </a:r>
          <a:r>
            <a:rPr kumimoji="1" lang="ja-JP" altLang="en-US" sz="1400">
              <a:solidFill>
                <a:schemeClr val="dk1"/>
              </a:solidFill>
              <a:effectLst/>
              <a:latin typeface="+mn-ea"/>
              <a:ea typeface="+mn-ea"/>
              <a:cs typeface="+mn-cs"/>
            </a:rPr>
            <a:t>・減少</a:t>
          </a:r>
          <a:r>
            <a:rPr kumimoji="1" lang="ja-JP" altLang="ja-JP" sz="1400">
              <a:solidFill>
                <a:schemeClr val="dk1"/>
              </a:solidFill>
              <a:effectLst/>
              <a:latin typeface="+mn-ea"/>
              <a:ea typeface="+mn-ea"/>
              <a:cs typeface="+mn-cs"/>
            </a:rPr>
            <a:t>した指標が見られ</a:t>
          </a:r>
          <a:r>
            <a:rPr kumimoji="1" lang="ja-JP" altLang="en-US" sz="1400">
              <a:solidFill>
                <a:schemeClr val="dk1"/>
              </a:solidFill>
              <a:effectLst/>
              <a:latin typeface="+mn-ea"/>
              <a:ea typeface="+mn-ea"/>
              <a:cs typeface="+mn-cs"/>
            </a:rPr>
            <a:t>た。</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衛</a:t>
          </a:r>
          <a:r>
            <a:rPr kumimoji="1" lang="ja-JP" altLang="ja-JP" sz="1400">
              <a:solidFill>
                <a:schemeClr val="dk1"/>
              </a:solidFill>
              <a:effectLst/>
              <a:latin typeface="+mn-ea"/>
              <a:ea typeface="+mn-ea"/>
              <a:cs typeface="+mn-cs"/>
            </a:rPr>
            <a:t>生費</a:t>
          </a:r>
          <a:r>
            <a:rPr kumimoji="1" lang="ja-JP" altLang="en-US" sz="1400">
              <a:solidFill>
                <a:schemeClr val="dk1"/>
              </a:solidFill>
              <a:effectLst/>
              <a:latin typeface="+mn-ea"/>
              <a:ea typeface="+mn-ea"/>
              <a:cs typeface="+mn-cs"/>
            </a:rPr>
            <a:t>及び</a:t>
          </a:r>
          <a:r>
            <a:rPr kumimoji="1" lang="ja-JP" altLang="ja-JP" sz="1400">
              <a:solidFill>
                <a:schemeClr val="dk1"/>
              </a:solidFill>
              <a:effectLst/>
              <a:latin typeface="+mn-ea"/>
              <a:ea typeface="+mn-ea"/>
              <a:cs typeface="+mn-cs"/>
            </a:rPr>
            <a:t>商工費</a:t>
          </a:r>
          <a:r>
            <a:rPr kumimoji="1" lang="ja-JP" altLang="en-US" sz="1400">
              <a:solidFill>
                <a:schemeClr val="dk1"/>
              </a:solidFill>
              <a:effectLst/>
              <a:latin typeface="+mn-ea"/>
              <a:ea typeface="+mn-ea"/>
              <a:cs typeface="+mn-cs"/>
            </a:rPr>
            <a:t>については新型コロナウイルス感染症対策事業が</a:t>
          </a:r>
          <a:r>
            <a:rPr kumimoji="1" lang="ja-JP" altLang="ja-JP" sz="1400">
              <a:solidFill>
                <a:schemeClr val="dk1"/>
              </a:solidFill>
              <a:effectLst/>
              <a:latin typeface="+mn-ea"/>
              <a:ea typeface="+mn-ea"/>
              <a:cs typeface="+mn-cs"/>
            </a:rPr>
            <a:t>令和</a:t>
          </a:r>
          <a:r>
            <a:rPr kumimoji="1" lang="ja-JP" altLang="en-US" sz="1400">
              <a:solidFill>
                <a:schemeClr val="dk1"/>
              </a:solidFill>
              <a:effectLst/>
              <a:latin typeface="+mn-ea"/>
              <a:ea typeface="+mn-ea"/>
              <a:cs typeface="+mn-cs"/>
            </a:rPr>
            <a:t>２</a:t>
          </a:r>
          <a:r>
            <a:rPr kumimoji="1" lang="ja-JP" altLang="ja-JP" sz="1400">
              <a:solidFill>
                <a:schemeClr val="dk1"/>
              </a:solidFill>
              <a:effectLst/>
              <a:latin typeface="+mn-ea"/>
              <a:ea typeface="+mn-ea"/>
              <a:cs typeface="+mn-cs"/>
            </a:rPr>
            <a:t>年度</a:t>
          </a:r>
          <a:r>
            <a:rPr kumimoji="1" lang="ja-JP" altLang="en-US" sz="1400">
              <a:solidFill>
                <a:schemeClr val="dk1"/>
              </a:solidFill>
              <a:effectLst/>
              <a:latin typeface="+mn-ea"/>
              <a:ea typeface="+mn-ea"/>
              <a:cs typeface="+mn-cs"/>
            </a:rPr>
            <a:t>から繰り越しや新規事業があり、前年同様の水準となっている。</a:t>
          </a:r>
          <a:r>
            <a:rPr kumimoji="1" lang="ja-JP" altLang="ja-JP" sz="1400">
              <a:solidFill>
                <a:schemeClr val="dk1"/>
              </a:solidFill>
              <a:effectLst/>
              <a:latin typeface="+mn-ea"/>
              <a:ea typeface="+mn-ea"/>
              <a:cs typeface="+mn-cs"/>
            </a:rPr>
            <a:t>教育費においても、</a:t>
          </a:r>
          <a:r>
            <a:rPr kumimoji="1" lang="ja-JP" altLang="en-US" sz="1400">
              <a:solidFill>
                <a:schemeClr val="dk1"/>
              </a:solidFill>
              <a:effectLst/>
              <a:latin typeface="+mn-ea"/>
              <a:ea typeface="+mn-ea"/>
              <a:cs typeface="+mn-cs"/>
            </a:rPr>
            <a:t>新</a:t>
          </a:r>
          <a:r>
            <a:rPr kumimoji="1" lang="ja-JP" altLang="ja-JP" sz="1400">
              <a:solidFill>
                <a:schemeClr val="dk1"/>
              </a:solidFill>
              <a:effectLst/>
              <a:latin typeface="+mn-ea"/>
              <a:ea typeface="+mn-ea"/>
              <a:cs typeface="+mn-cs"/>
            </a:rPr>
            <a:t>型コロナウイルス感染症</a:t>
          </a:r>
          <a:r>
            <a:rPr kumimoji="1" lang="ja-JP" altLang="en-US" sz="1400">
              <a:solidFill>
                <a:schemeClr val="dk1"/>
              </a:solidFill>
              <a:effectLst/>
              <a:latin typeface="+mn-ea"/>
              <a:ea typeface="+mn-ea"/>
              <a:cs typeface="+mn-cs"/>
            </a:rPr>
            <a:t>対策の施設</a:t>
          </a:r>
          <a:r>
            <a:rPr kumimoji="1" lang="ja-JP" altLang="ja-JP" sz="1400">
              <a:solidFill>
                <a:schemeClr val="dk1"/>
              </a:solidFill>
              <a:effectLst/>
              <a:latin typeface="+mn-ea"/>
              <a:ea typeface="+mn-ea"/>
              <a:cs typeface="+mn-cs"/>
            </a:rPr>
            <a:t>整備</a:t>
          </a:r>
          <a:r>
            <a:rPr kumimoji="1" lang="ja-JP" altLang="en-US" sz="1400">
              <a:solidFill>
                <a:schemeClr val="dk1"/>
              </a:solidFill>
              <a:effectLst/>
              <a:latin typeface="+mn-ea"/>
              <a:ea typeface="+mn-ea"/>
              <a:cs typeface="+mn-cs"/>
            </a:rPr>
            <a:t>事業を行ったことから</a:t>
          </a:r>
          <a:r>
            <a:rPr kumimoji="1" lang="ja-JP" altLang="ja-JP" sz="1400">
              <a:solidFill>
                <a:schemeClr val="dk1"/>
              </a:solidFill>
              <a:effectLst/>
              <a:latin typeface="+mn-ea"/>
              <a:ea typeface="+mn-ea"/>
              <a:cs typeface="+mn-cs"/>
            </a:rPr>
            <a:t>数値が増加した。</a:t>
          </a:r>
          <a:endParaRPr lang="ja-JP" altLang="ja-JP" sz="18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　財政調整基金残高は、新型コロナウイルス感染症の影響による各事業の中止などにより基金残高が増加した。</a:t>
          </a:r>
          <a:endParaRPr kumimoji="1" lang="en-US" altLang="ja-JP" sz="14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また、実質収支額で</a:t>
          </a:r>
          <a:r>
            <a:rPr kumimoji="1" lang="en-US" altLang="ja-JP" sz="1400">
              <a:solidFill>
                <a:schemeClr val="dk1"/>
              </a:solidFill>
              <a:effectLst/>
              <a:latin typeface="+mn-ea"/>
              <a:ea typeface="+mn-ea"/>
              <a:cs typeface="+mn-cs"/>
            </a:rPr>
            <a:t>2.13</a:t>
          </a:r>
          <a:r>
            <a:rPr kumimoji="1" lang="ja-JP" altLang="ja-JP" sz="1400">
              <a:solidFill>
                <a:schemeClr val="dk1"/>
              </a:solidFill>
              <a:effectLst/>
              <a:latin typeface="+mn-ea"/>
              <a:ea typeface="+mn-ea"/>
              <a:cs typeface="+mn-cs"/>
            </a:rPr>
            <a:t>ポイント増加、実質単年度</a:t>
          </a:r>
          <a:r>
            <a:rPr kumimoji="1" lang="ja-JP" altLang="en-US" sz="1400">
              <a:solidFill>
                <a:schemeClr val="dk1"/>
              </a:solidFill>
              <a:effectLst/>
              <a:latin typeface="+mn-ea"/>
              <a:ea typeface="+mn-ea"/>
              <a:cs typeface="+mn-cs"/>
            </a:rPr>
            <a:t>収支が</a:t>
          </a:r>
          <a:r>
            <a:rPr kumimoji="1" lang="en-US" altLang="ja-JP" sz="1400">
              <a:solidFill>
                <a:schemeClr val="dk1"/>
              </a:solidFill>
              <a:effectLst/>
              <a:latin typeface="+mn-ea"/>
              <a:ea typeface="+mn-ea"/>
              <a:cs typeface="+mn-cs"/>
            </a:rPr>
            <a:t>12.15</a:t>
          </a:r>
          <a:r>
            <a:rPr kumimoji="1" lang="ja-JP" altLang="ja-JP" sz="1400">
              <a:solidFill>
                <a:schemeClr val="dk1"/>
              </a:solidFill>
              <a:effectLst/>
              <a:latin typeface="+mn-ea"/>
              <a:ea typeface="+mn-ea"/>
              <a:cs typeface="+mn-cs"/>
            </a:rPr>
            <a:t>ポイントの増加となっている。</a:t>
          </a:r>
          <a:endParaRPr kumimoji="1" lang="en-US" altLang="ja-JP" sz="14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今後も経常的な経費の見直しに努めるとともに、今後も施設の老朽化等に伴う更新事業の増加が想定されることから、急激な収支の悪化を招かぬよう、施設総量の見直しや長寿命化により対応していく。</a:t>
          </a:r>
          <a:endParaRPr lang="ja-JP" altLang="ja-JP" sz="18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　赤字額（公営企業会計＝資金不足額）が発生している会計が皆無であることから、いずれの会計も数字上は健全経営であることが示されている。一般会計の増加により令和</a:t>
          </a:r>
          <a:r>
            <a:rPr kumimoji="1" lang="ja-JP" altLang="en-US" sz="1400">
              <a:solidFill>
                <a:schemeClr val="dk1"/>
              </a:solidFill>
              <a:effectLst/>
              <a:latin typeface="+mn-ea"/>
              <a:ea typeface="+mn-ea"/>
              <a:cs typeface="+mn-cs"/>
            </a:rPr>
            <a:t>３</a:t>
          </a:r>
          <a:r>
            <a:rPr kumimoji="1" lang="ja-JP" altLang="ja-JP" sz="1400">
              <a:solidFill>
                <a:schemeClr val="dk1"/>
              </a:solidFill>
              <a:effectLst/>
              <a:latin typeface="+mn-ea"/>
              <a:ea typeface="+mn-ea"/>
              <a:cs typeface="+mn-cs"/>
            </a:rPr>
            <a:t>年度は全体の黒字比率が増加し</a:t>
          </a:r>
          <a:r>
            <a:rPr kumimoji="1" lang="ja-JP" altLang="en-US" sz="1400">
              <a:solidFill>
                <a:schemeClr val="dk1"/>
              </a:solidFill>
              <a:effectLst/>
              <a:latin typeface="+mn-ea"/>
              <a:ea typeface="+mn-ea"/>
              <a:cs typeface="+mn-cs"/>
            </a:rPr>
            <a:t>た</a:t>
          </a:r>
          <a:r>
            <a:rPr kumimoji="1" lang="ja-JP" altLang="ja-JP" sz="1400">
              <a:solidFill>
                <a:schemeClr val="dk1"/>
              </a:solidFill>
              <a:effectLst/>
              <a:latin typeface="+mn-ea"/>
              <a:ea typeface="+mn-ea"/>
              <a:cs typeface="+mn-cs"/>
            </a:rPr>
            <a:t>もの</a:t>
          </a:r>
          <a:r>
            <a:rPr kumimoji="1" lang="ja-JP" altLang="en-US" sz="1400">
              <a:solidFill>
                <a:schemeClr val="dk1"/>
              </a:solidFill>
              <a:effectLst/>
              <a:latin typeface="+mn-ea"/>
              <a:ea typeface="+mn-ea"/>
              <a:cs typeface="+mn-cs"/>
            </a:rPr>
            <a:t>の</a:t>
          </a:r>
          <a:r>
            <a:rPr kumimoji="1" lang="ja-JP" altLang="ja-JP" sz="1400">
              <a:solidFill>
                <a:schemeClr val="dk1"/>
              </a:solidFill>
              <a:effectLst/>
              <a:latin typeface="+mn-ea"/>
              <a:ea typeface="+mn-ea"/>
              <a:cs typeface="+mn-cs"/>
            </a:rPr>
            <a:t>、病院事業、下水道事業において</a:t>
          </a:r>
          <a:r>
            <a:rPr kumimoji="1" lang="ja-JP" altLang="en-US" sz="1400">
              <a:solidFill>
                <a:schemeClr val="dk1"/>
              </a:solidFill>
              <a:effectLst/>
              <a:latin typeface="+mn-ea"/>
              <a:ea typeface="+mn-ea"/>
              <a:cs typeface="+mn-cs"/>
            </a:rPr>
            <a:t>は</a:t>
          </a:r>
          <a:r>
            <a:rPr kumimoji="1" lang="ja-JP" altLang="ja-JP" sz="1400">
              <a:solidFill>
                <a:schemeClr val="dk1"/>
              </a:solidFill>
              <a:effectLst/>
              <a:latin typeface="+mn-ea"/>
              <a:ea typeface="+mn-ea"/>
              <a:cs typeface="+mn-cs"/>
            </a:rPr>
            <a:t>繰出金により収支均衡を図っている状況である。</a:t>
          </a:r>
          <a:endParaRPr lang="ja-JP" altLang="ja-JP" sz="1800">
            <a:effectLst/>
            <a:latin typeface="+mn-ea"/>
            <a:ea typeface="+mn-ea"/>
          </a:endParaRPr>
        </a:p>
        <a:p>
          <a:r>
            <a:rPr kumimoji="1" lang="ja-JP" altLang="ja-JP" sz="1400">
              <a:solidFill>
                <a:schemeClr val="dk1"/>
              </a:solidFill>
              <a:effectLst/>
              <a:latin typeface="+mn-ea"/>
              <a:ea typeface="+mn-ea"/>
              <a:cs typeface="+mn-cs"/>
            </a:rPr>
            <a:t>　当町の一般会計は、歳入構成の約</a:t>
          </a:r>
          <a:r>
            <a:rPr kumimoji="1" lang="en-US" altLang="ja-JP" sz="1400">
              <a:solidFill>
                <a:schemeClr val="dk1"/>
              </a:solidFill>
              <a:effectLst/>
              <a:latin typeface="+mn-ea"/>
              <a:ea typeface="+mn-ea"/>
              <a:cs typeface="+mn-cs"/>
            </a:rPr>
            <a:t>7</a:t>
          </a:r>
          <a:r>
            <a:rPr kumimoji="1" lang="ja-JP" altLang="ja-JP" sz="1400">
              <a:solidFill>
                <a:schemeClr val="dk1"/>
              </a:solidFill>
              <a:effectLst/>
              <a:latin typeface="+mn-ea"/>
              <a:ea typeface="+mn-ea"/>
              <a:cs typeface="+mn-cs"/>
            </a:rPr>
            <a:t>割にも上る依存財源に頼らざるを得ない綱渡り的な財政運営を強いられており、国の財政状況に起因して地方交付税や各種交付金等が抑制されれば、たちまち町政経営が立ちゆかなくなり、その場合ほぼ全ての会計で資金不足が発生することとなる。</a:t>
          </a:r>
          <a:endParaRPr lang="ja-JP" altLang="ja-JP" sz="1800">
            <a:effectLst/>
            <a:latin typeface="+mn-ea"/>
            <a:ea typeface="+mn-ea"/>
          </a:endParaRPr>
        </a:p>
        <a:p>
          <a:r>
            <a:rPr kumimoji="1" lang="ja-JP" altLang="ja-JP" sz="1400">
              <a:solidFill>
                <a:schemeClr val="dk1"/>
              </a:solidFill>
              <a:effectLst/>
              <a:latin typeface="+mn-ea"/>
              <a:ea typeface="+mn-ea"/>
              <a:cs typeface="+mn-cs"/>
            </a:rPr>
            <a:t>　このことから、一般会計においては自主財源の確保とさらに徹底した行政コスト削減策を行い、特別会計については適切な運営計画を立て、経営改善に努める。</a:t>
          </a:r>
          <a:endParaRPr lang="ja-JP" altLang="ja-JP" sz="18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6133186</v>
      </c>
      <c r="BO4" s="410"/>
      <c r="BP4" s="410"/>
      <c r="BQ4" s="410"/>
      <c r="BR4" s="410"/>
      <c r="BS4" s="410"/>
      <c r="BT4" s="410"/>
      <c r="BU4" s="411"/>
      <c r="BV4" s="409">
        <v>6419918</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7.1</v>
      </c>
      <c r="CU4" s="416"/>
      <c r="CV4" s="416"/>
      <c r="CW4" s="416"/>
      <c r="CX4" s="416"/>
      <c r="CY4" s="416"/>
      <c r="CZ4" s="416"/>
      <c r="DA4" s="417"/>
      <c r="DB4" s="415">
        <v>5</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5839388</v>
      </c>
      <c r="BO5" s="447"/>
      <c r="BP5" s="447"/>
      <c r="BQ5" s="447"/>
      <c r="BR5" s="447"/>
      <c r="BS5" s="447"/>
      <c r="BT5" s="447"/>
      <c r="BU5" s="448"/>
      <c r="BV5" s="446">
        <v>6177505</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84.2</v>
      </c>
      <c r="CU5" s="444"/>
      <c r="CV5" s="444"/>
      <c r="CW5" s="444"/>
      <c r="CX5" s="444"/>
      <c r="CY5" s="444"/>
      <c r="CZ5" s="444"/>
      <c r="DA5" s="445"/>
      <c r="DB5" s="443">
        <v>93.2</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293798</v>
      </c>
      <c r="BO6" s="447"/>
      <c r="BP6" s="447"/>
      <c r="BQ6" s="447"/>
      <c r="BR6" s="447"/>
      <c r="BS6" s="447"/>
      <c r="BT6" s="447"/>
      <c r="BU6" s="448"/>
      <c r="BV6" s="446">
        <v>242413</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87.7</v>
      </c>
      <c r="CU6" s="484"/>
      <c r="CV6" s="484"/>
      <c r="CW6" s="484"/>
      <c r="CX6" s="484"/>
      <c r="CY6" s="484"/>
      <c r="CZ6" s="484"/>
      <c r="DA6" s="485"/>
      <c r="DB6" s="483">
        <v>96.5</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22385</v>
      </c>
      <c r="BO7" s="447"/>
      <c r="BP7" s="447"/>
      <c r="BQ7" s="447"/>
      <c r="BR7" s="447"/>
      <c r="BS7" s="447"/>
      <c r="BT7" s="447"/>
      <c r="BU7" s="448"/>
      <c r="BV7" s="446">
        <v>66992</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3817980</v>
      </c>
      <c r="CU7" s="447"/>
      <c r="CV7" s="447"/>
      <c r="CW7" s="447"/>
      <c r="CX7" s="447"/>
      <c r="CY7" s="447"/>
      <c r="CZ7" s="447"/>
      <c r="DA7" s="448"/>
      <c r="DB7" s="446">
        <v>3525461</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271413</v>
      </c>
      <c r="BO8" s="447"/>
      <c r="BP8" s="447"/>
      <c r="BQ8" s="447"/>
      <c r="BR8" s="447"/>
      <c r="BS8" s="447"/>
      <c r="BT8" s="447"/>
      <c r="BU8" s="448"/>
      <c r="BV8" s="446">
        <v>175421</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0.31</v>
      </c>
      <c r="CU8" s="487"/>
      <c r="CV8" s="487"/>
      <c r="CW8" s="487"/>
      <c r="CX8" s="487"/>
      <c r="CY8" s="487"/>
      <c r="CZ8" s="487"/>
      <c r="DA8" s="488"/>
      <c r="DB8" s="486">
        <v>0.33</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8345</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101</v>
      </c>
      <c r="AV9" s="479"/>
      <c r="AW9" s="479"/>
      <c r="AX9" s="479"/>
      <c r="AY9" s="480" t="s">
        <v>116</v>
      </c>
      <c r="AZ9" s="481"/>
      <c r="BA9" s="481"/>
      <c r="BB9" s="481"/>
      <c r="BC9" s="481"/>
      <c r="BD9" s="481"/>
      <c r="BE9" s="481"/>
      <c r="BF9" s="481"/>
      <c r="BG9" s="481"/>
      <c r="BH9" s="481"/>
      <c r="BI9" s="481"/>
      <c r="BJ9" s="481"/>
      <c r="BK9" s="481"/>
      <c r="BL9" s="481"/>
      <c r="BM9" s="482"/>
      <c r="BN9" s="446">
        <v>95992</v>
      </c>
      <c r="BO9" s="447"/>
      <c r="BP9" s="447"/>
      <c r="BQ9" s="447"/>
      <c r="BR9" s="447"/>
      <c r="BS9" s="447"/>
      <c r="BT9" s="447"/>
      <c r="BU9" s="448"/>
      <c r="BV9" s="446">
        <v>63288</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6.5</v>
      </c>
      <c r="CU9" s="444"/>
      <c r="CV9" s="444"/>
      <c r="CW9" s="444"/>
      <c r="CX9" s="444"/>
      <c r="CY9" s="444"/>
      <c r="CZ9" s="444"/>
      <c r="DA9" s="445"/>
      <c r="DB9" s="443">
        <v>6.4</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9167</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436975</v>
      </c>
      <c r="BO10" s="447"/>
      <c r="BP10" s="447"/>
      <c r="BQ10" s="447"/>
      <c r="BR10" s="447"/>
      <c r="BS10" s="447"/>
      <c r="BT10" s="447"/>
      <c r="BU10" s="448"/>
      <c r="BV10" s="446">
        <v>500</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x14ac:dyDescent="0.15">
      <c r="A12" s="178"/>
      <c r="B12" s="506" t="s">
        <v>131</v>
      </c>
      <c r="C12" s="507"/>
      <c r="D12" s="507"/>
      <c r="E12" s="507"/>
      <c r="F12" s="507"/>
      <c r="G12" s="507"/>
      <c r="H12" s="507"/>
      <c r="I12" s="507"/>
      <c r="J12" s="507"/>
      <c r="K12" s="508"/>
      <c r="L12" s="515" t="s">
        <v>132</v>
      </c>
      <c r="M12" s="516"/>
      <c r="N12" s="516"/>
      <c r="O12" s="516"/>
      <c r="P12" s="516"/>
      <c r="Q12" s="517"/>
      <c r="R12" s="518">
        <v>8430</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109</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140</v>
      </c>
      <c r="N13" s="538"/>
      <c r="O13" s="538"/>
      <c r="P13" s="538"/>
      <c r="Q13" s="539"/>
      <c r="R13" s="530">
        <v>8305</v>
      </c>
      <c r="S13" s="531"/>
      <c r="T13" s="531"/>
      <c r="U13" s="531"/>
      <c r="V13" s="532"/>
      <c r="W13" s="462" t="s">
        <v>141</v>
      </c>
      <c r="X13" s="463"/>
      <c r="Y13" s="463"/>
      <c r="Z13" s="463"/>
      <c r="AA13" s="463"/>
      <c r="AB13" s="453"/>
      <c r="AC13" s="497">
        <v>421</v>
      </c>
      <c r="AD13" s="498"/>
      <c r="AE13" s="498"/>
      <c r="AF13" s="498"/>
      <c r="AG13" s="540"/>
      <c r="AH13" s="497">
        <v>487</v>
      </c>
      <c r="AI13" s="498"/>
      <c r="AJ13" s="498"/>
      <c r="AK13" s="498"/>
      <c r="AL13" s="499"/>
      <c r="AM13" s="475" t="s">
        <v>142</v>
      </c>
      <c r="AN13" s="476"/>
      <c r="AO13" s="476"/>
      <c r="AP13" s="476"/>
      <c r="AQ13" s="476"/>
      <c r="AR13" s="476"/>
      <c r="AS13" s="476"/>
      <c r="AT13" s="477"/>
      <c r="AU13" s="478" t="s">
        <v>143</v>
      </c>
      <c r="AV13" s="479"/>
      <c r="AW13" s="479"/>
      <c r="AX13" s="479"/>
      <c r="AY13" s="480" t="s">
        <v>144</v>
      </c>
      <c r="AZ13" s="481"/>
      <c r="BA13" s="481"/>
      <c r="BB13" s="481"/>
      <c r="BC13" s="481"/>
      <c r="BD13" s="481"/>
      <c r="BE13" s="481"/>
      <c r="BF13" s="481"/>
      <c r="BG13" s="481"/>
      <c r="BH13" s="481"/>
      <c r="BI13" s="481"/>
      <c r="BJ13" s="481"/>
      <c r="BK13" s="481"/>
      <c r="BL13" s="481"/>
      <c r="BM13" s="482"/>
      <c r="BN13" s="446">
        <v>532967</v>
      </c>
      <c r="BO13" s="447"/>
      <c r="BP13" s="447"/>
      <c r="BQ13" s="447"/>
      <c r="BR13" s="447"/>
      <c r="BS13" s="447"/>
      <c r="BT13" s="447"/>
      <c r="BU13" s="448"/>
      <c r="BV13" s="446">
        <v>63788</v>
      </c>
      <c r="BW13" s="447"/>
      <c r="BX13" s="447"/>
      <c r="BY13" s="447"/>
      <c r="BZ13" s="447"/>
      <c r="CA13" s="447"/>
      <c r="CB13" s="447"/>
      <c r="CC13" s="448"/>
      <c r="CD13" s="449" t="s">
        <v>145</v>
      </c>
      <c r="CE13" s="450"/>
      <c r="CF13" s="450"/>
      <c r="CG13" s="450"/>
      <c r="CH13" s="450"/>
      <c r="CI13" s="450"/>
      <c r="CJ13" s="450"/>
      <c r="CK13" s="450"/>
      <c r="CL13" s="450"/>
      <c r="CM13" s="450"/>
      <c r="CN13" s="450"/>
      <c r="CO13" s="450"/>
      <c r="CP13" s="450"/>
      <c r="CQ13" s="450"/>
      <c r="CR13" s="450"/>
      <c r="CS13" s="451"/>
      <c r="CT13" s="443">
        <v>4.8</v>
      </c>
      <c r="CU13" s="444"/>
      <c r="CV13" s="444"/>
      <c r="CW13" s="444"/>
      <c r="CX13" s="444"/>
      <c r="CY13" s="444"/>
      <c r="CZ13" s="444"/>
      <c r="DA13" s="445"/>
      <c r="DB13" s="443">
        <v>4.7</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146</v>
      </c>
      <c r="M14" s="528"/>
      <c r="N14" s="528"/>
      <c r="O14" s="528"/>
      <c r="P14" s="528"/>
      <c r="Q14" s="529"/>
      <c r="R14" s="530">
        <v>8593</v>
      </c>
      <c r="S14" s="531"/>
      <c r="T14" s="531"/>
      <c r="U14" s="531"/>
      <c r="V14" s="532"/>
      <c r="W14" s="436"/>
      <c r="X14" s="437"/>
      <c r="Y14" s="437"/>
      <c r="Z14" s="437"/>
      <c r="AA14" s="437"/>
      <c r="AB14" s="426"/>
      <c r="AC14" s="533">
        <v>9.6999999999999993</v>
      </c>
      <c r="AD14" s="534"/>
      <c r="AE14" s="534"/>
      <c r="AF14" s="534"/>
      <c r="AG14" s="535"/>
      <c r="AH14" s="533">
        <v>10.3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147</v>
      </c>
      <c r="CE14" s="542"/>
      <c r="CF14" s="542"/>
      <c r="CG14" s="542"/>
      <c r="CH14" s="542"/>
      <c r="CI14" s="542"/>
      <c r="CJ14" s="542"/>
      <c r="CK14" s="542"/>
      <c r="CL14" s="542"/>
      <c r="CM14" s="542"/>
      <c r="CN14" s="542"/>
      <c r="CO14" s="542"/>
      <c r="CP14" s="542"/>
      <c r="CQ14" s="542"/>
      <c r="CR14" s="542"/>
      <c r="CS14" s="543"/>
      <c r="CT14" s="544" t="s">
        <v>138</v>
      </c>
      <c r="CU14" s="545"/>
      <c r="CV14" s="545"/>
      <c r="CW14" s="545"/>
      <c r="CX14" s="545"/>
      <c r="CY14" s="545"/>
      <c r="CZ14" s="545"/>
      <c r="DA14" s="546"/>
      <c r="DB14" s="544" t="s">
        <v>148</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149</v>
      </c>
      <c r="N15" s="538"/>
      <c r="O15" s="538"/>
      <c r="P15" s="538"/>
      <c r="Q15" s="539"/>
      <c r="R15" s="530">
        <v>8451</v>
      </c>
      <c r="S15" s="531"/>
      <c r="T15" s="531"/>
      <c r="U15" s="531"/>
      <c r="V15" s="532"/>
      <c r="W15" s="462" t="s">
        <v>150</v>
      </c>
      <c r="X15" s="463"/>
      <c r="Y15" s="463"/>
      <c r="Z15" s="463"/>
      <c r="AA15" s="463"/>
      <c r="AB15" s="453"/>
      <c r="AC15" s="497">
        <v>1426</v>
      </c>
      <c r="AD15" s="498"/>
      <c r="AE15" s="498"/>
      <c r="AF15" s="498"/>
      <c r="AG15" s="540"/>
      <c r="AH15" s="497">
        <v>1540</v>
      </c>
      <c r="AI15" s="498"/>
      <c r="AJ15" s="498"/>
      <c r="AK15" s="498"/>
      <c r="AL15" s="499"/>
      <c r="AM15" s="475"/>
      <c r="AN15" s="476"/>
      <c r="AO15" s="476"/>
      <c r="AP15" s="476"/>
      <c r="AQ15" s="476"/>
      <c r="AR15" s="476"/>
      <c r="AS15" s="476"/>
      <c r="AT15" s="477"/>
      <c r="AU15" s="478"/>
      <c r="AV15" s="479"/>
      <c r="AW15" s="479"/>
      <c r="AX15" s="479"/>
      <c r="AY15" s="406" t="s">
        <v>151</v>
      </c>
      <c r="AZ15" s="407"/>
      <c r="BA15" s="407"/>
      <c r="BB15" s="407"/>
      <c r="BC15" s="407"/>
      <c r="BD15" s="407"/>
      <c r="BE15" s="407"/>
      <c r="BF15" s="407"/>
      <c r="BG15" s="407"/>
      <c r="BH15" s="407"/>
      <c r="BI15" s="407"/>
      <c r="BJ15" s="407"/>
      <c r="BK15" s="407"/>
      <c r="BL15" s="407"/>
      <c r="BM15" s="408"/>
      <c r="BN15" s="409">
        <v>975924</v>
      </c>
      <c r="BO15" s="410"/>
      <c r="BP15" s="410"/>
      <c r="BQ15" s="410"/>
      <c r="BR15" s="410"/>
      <c r="BS15" s="410"/>
      <c r="BT15" s="410"/>
      <c r="BU15" s="411"/>
      <c r="BV15" s="409">
        <v>1028847</v>
      </c>
      <c r="BW15" s="410"/>
      <c r="BX15" s="410"/>
      <c r="BY15" s="410"/>
      <c r="BZ15" s="410"/>
      <c r="CA15" s="410"/>
      <c r="CB15" s="410"/>
      <c r="CC15" s="411"/>
      <c r="CD15" s="547" t="s">
        <v>152</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153</v>
      </c>
      <c r="M16" s="550"/>
      <c r="N16" s="550"/>
      <c r="O16" s="550"/>
      <c r="P16" s="550"/>
      <c r="Q16" s="551"/>
      <c r="R16" s="552" t="s">
        <v>154</v>
      </c>
      <c r="S16" s="553"/>
      <c r="T16" s="553"/>
      <c r="U16" s="553"/>
      <c r="V16" s="554"/>
      <c r="W16" s="436"/>
      <c r="X16" s="437"/>
      <c r="Y16" s="437"/>
      <c r="Z16" s="437"/>
      <c r="AA16" s="437"/>
      <c r="AB16" s="426"/>
      <c r="AC16" s="533">
        <v>32.700000000000003</v>
      </c>
      <c r="AD16" s="534"/>
      <c r="AE16" s="534"/>
      <c r="AF16" s="534"/>
      <c r="AG16" s="535"/>
      <c r="AH16" s="533">
        <v>32.4</v>
      </c>
      <c r="AI16" s="534"/>
      <c r="AJ16" s="534"/>
      <c r="AK16" s="534"/>
      <c r="AL16" s="536"/>
      <c r="AM16" s="475"/>
      <c r="AN16" s="476"/>
      <c r="AO16" s="476"/>
      <c r="AP16" s="476"/>
      <c r="AQ16" s="476"/>
      <c r="AR16" s="476"/>
      <c r="AS16" s="476"/>
      <c r="AT16" s="477"/>
      <c r="AU16" s="478"/>
      <c r="AV16" s="479"/>
      <c r="AW16" s="479"/>
      <c r="AX16" s="479"/>
      <c r="AY16" s="480" t="s">
        <v>155</v>
      </c>
      <c r="AZ16" s="481"/>
      <c r="BA16" s="481"/>
      <c r="BB16" s="481"/>
      <c r="BC16" s="481"/>
      <c r="BD16" s="481"/>
      <c r="BE16" s="481"/>
      <c r="BF16" s="481"/>
      <c r="BG16" s="481"/>
      <c r="BH16" s="481"/>
      <c r="BI16" s="481"/>
      <c r="BJ16" s="481"/>
      <c r="BK16" s="481"/>
      <c r="BL16" s="481"/>
      <c r="BM16" s="482"/>
      <c r="BN16" s="446">
        <v>3426632</v>
      </c>
      <c r="BO16" s="447"/>
      <c r="BP16" s="447"/>
      <c r="BQ16" s="447"/>
      <c r="BR16" s="447"/>
      <c r="BS16" s="447"/>
      <c r="BT16" s="447"/>
      <c r="BU16" s="448"/>
      <c r="BV16" s="446">
        <v>3163665</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156</v>
      </c>
      <c r="N17" s="558"/>
      <c r="O17" s="558"/>
      <c r="P17" s="558"/>
      <c r="Q17" s="559"/>
      <c r="R17" s="552" t="s">
        <v>157</v>
      </c>
      <c r="S17" s="553"/>
      <c r="T17" s="553"/>
      <c r="U17" s="553"/>
      <c r="V17" s="554"/>
      <c r="W17" s="462" t="s">
        <v>158</v>
      </c>
      <c r="X17" s="463"/>
      <c r="Y17" s="463"/>
      <c r="Z17" s="463"/>
      <c r="AA17" s="463"/>
      <c r="AB17" s="453"/>
      <c r="AC17" s="497">
        <v>2515</v>
      </c>
      <c r="AD17" s="498"/>
      <c r="AE17" s="498"/>
      <c r="AF17" s="498"/>
      <c r="AG17" s="540"/>
      <c r="AH17" s="497">
        <v>2723</v>
      </c>
      <c r="AI17" s="498"/>
      <c r="AJ17" s="498"/>
      <c r="AK17" s="498"/>
      <c r="AL17" s="499"/>
      <c r="AM17" s="475"/>
      <c r="AN17" s="476"/>
      <c r="AO17" s="476"/>
      <c r="AP17" s="476"/>
      <c r="AQ17" s="476"/>
      <c r="AR17" s="476"/>
      <c r="AS17" s="476"/>
      <c r="AT17" s="477"/>
      <c r="AU17" s="478"/>
      <c r="AV17" s="479"/>
      <c r="AW17" s="479"/>
      <c r="AX17" s="479"/>
      <c r="AY17" s="480" t="s">
        <v>159</v>
      </c>
      <c r="AZ17" s="481"/>
      <c r="BA17" s="481"/>
      <c r="BB17" s="481"/>
      <c r="BC17" s="481"/>
      <c r="BD17" s="481"/>
      <c r="BE17" s="481"/>
      <c r="BF17" s="481"/>
      <c r="BG17" s="481"/>
      <c r="BH17" s="481"/>
      <c r="BI17" s="481"/>
      <c r="BJ17" s="481"/>
      <c r="BK17" s="481"/>
      <c r="BL17" s="481"/>
      <c r="BM17" s="482"/>
      <c r="BN17" s="446">
        <v>1212836</v>
      </c>
      <c r="BO17" s="447"/>
      <c r="BP17" s="447"/>
      <c r="BQ17" s="447"/>
      <c r="BR17" s="447"/>
      <c r="BS17" s="447"/>
      <c r="BT17" s="447"/>
      <c r="BU17" s="448"/>
      <c r="BV17" s="446">
        <v>1283798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160</v>
      </c>
      <c r="C18" s="489"/>
      <c r="D18" s="489"/>
      <c r="E18" s="569"/>
      <c r="F18" s="569"/>
      <c r="G18" s="569"/>
      <c r="H18" s="569"/>
      <c r="I18" s="569"/>
      <c r="J18" s="569"/>
      <c r="K18" s="569"/>
      <c r="L18" s="570">
        <v>270.77</v>
      </c>
      <c r="M18" s="570"/>
      <c r="N18" s="570"/>
      <c r="O18" s="570"/>
      <c r="P18" s="570"/>
      <c r="Q18" s="570"/>
      <c r="R18" s="571"/>
      <c r="S18" s="571"/>
      <c r="T18" s="571"/>
      <c r="U18" s="571"/>
      <c r="V18" s="572"/>
      <c r="W18" s="464"/>
      <c r="X18" s="465"/>
      <c r="Y18" s="465"/>
      <c r="Z18" s="465"/>
      <c r="AA18" s="465"/>
      <c r="AB18" s="456"/>
      <c r="AC18" s="573">
        <v>57.7</v>
      </c>
      <c r="AD18" s="574"/>
      <c r="AE18" s="574"/>
      <c r="AF18" s="574"/>
      <c r="AG18" s="575"/>
      <c r="AH18" s="573">
        <v>57.3</v>
      </c>
      <c r="AI18" s="574"/>
      <c r="AJ18" s="574"/>
      <c r="AK18" s="574"/>
      <c r="AL18" s="576"/>
      <c r="AM18" s="475"/>
      <c r="AN18" s="476"/>
      <c r="AO18" s="476"/>
      <c r="AP18" s="476"/>
      <c r="AQ18" s="476"/>
      <c r="AR18" s="476"/>
      <c r="AS18" s="476"/>
      <c r="AT18" s="477"/>
      <c r="AU18" s="478"/>
      <c r="AV18" s="479"/>
      <c r="AW18" s="479"/>
      <c r="AX18" s="479"/>
      <c r="AY18" s="480" t="s">
        <v>161</v>
      </c>
      <c r="AZ18" s="481"/>
      <c r="BA18" s="481"/>
      <c r="BB18" s="481"/>
      <c r="BC18" s="481"/>
      <c r="BD18" s="481"/>
      <c r="BE18" s="481"/>
      <c r="BF18" s="481"/>
      <c r="BG18" s="481"/>
      <c r="BH18" s="481"/>
      <c r="BI18" s="481"/>
      <c r="BJ18" s="481"/>
      <c r="BK18" s="481"/>
      <c r="BL18" s="481"/>
      <c r="BM18" s="482"/>
      <c r="BN18" s="446">
        <v>3255798</v>
      </c>
      <c r="BO18" s="447"/>
      <c r="BP18" s="447"/>
      <c r="BQ18" s="447"/>
      <c r="BR18" s="447"/>
      <c r="BS18" s="447"/>
      <c r="BT18" s="447"/>
      <c r="BU18" s="448"/>
      <c r="BV18" s="446">
        <v>3252427</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162</v>
      </c>
      <c r="C19" s="489"/>
      <c r="D19" s="489"/>
      <c r="E19" s="569"/>
      <c r="F19" s="569"/>
      <c r="G19" s="569"/>
      <c r="H19" s="569"/>
      <c r="I19" s="569"/>
      <c r="J19" s="569"/>
      <c r="K19" s="569"/>
      <c r="L19" s="577">
        <v>31</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163</v>
      </c>
      <c r="AZ19" s="481"/>
      <c r="BA19" s="481"/>
      <c r="BB19" s="481"/>
      <c r="BC19" s="481"/>
      <c r="BD19" s="481"/>
      <c r="BE19" s="481"/>
      <c r="BF19" s="481"/>
      <c r="BG19" s="481"/>
      <c r="BH19" s="481"/>
      <c r="BI19" s="481"/>
      <c r="BJ19" s="481"/>
      <c r="BK19" s="481"/>
      <c r="BL19" s="481"/>
      <c r="BM19" s="482"/>
      <c r="BN19" s="446">
        <v>4784286</v>
      </c>
      <c r="BO19" s="447"/>
      <c r="BP19" s="447"/>
      <c r="BQ19" s="447"/>
      <c r="BR19" s="447"/>
      <c r="BS19" s="447"/>
      <c r="BT19" s="447"/>
      <c r="BU19" s="448"/>
      <c r="BV19" s="446">
        <v>4298785</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164</v>
      </c>
      <c r="C20" s="489"/>
      <c r="D20" s="489"/>
      <c r="E20" s="569"/>
      <c r="F20" s="569"/>
      <c r="G20" s="569"/>
      <c r="H20" s="569"/>
      <c r="I20" s="569"/>
      <c r="J20" s="569"/>
      <c r="K20" s="569"/>
      <c r="L20" s="577">
        <v>2967</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165</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166</v>
      </c>
      <c r="C22" s="590"/>
      <c r="D22" s="591"/>
      <c r="E22" s="458" t="s">
        <v>1</v>
      </c>
      <c r="F22" s="463"/>
      <c r="G22" s="463"/>
      <c r="H22" s="463"/>
      <c r="I22" s="463"/>
      <c r="J22" s="463"/>
      <c r="K22" s="453"/>
      <c r="L22" s="458" t="s">
        <v>167</v>
      </c>
      <c r="M22" s="463"/>
      <c r="N22" s="463"/>
      <c r="O22" s="463"/>
      <c r="P22" s="453"/>
      <c r="Q22" s="621" t="s">
        <v>168</v>
      </c>
      <c r="R22" s="622"/>
      <c r="S22" s="622"/>
      <c r="T22" s="622"/>
      <c r="U22" s="622"/>
      <c r="V22" s="623"/>
      <c r="W22" s="589" t="s">
        <v>169</v>
      </c>
      <c r="X22" s="590"/>
      <c r="Y22" s="591"/>
      <c r="Z22" s="458" t="s">
        <v>1</v>
      </c>
      <c r="AA22" s="463"/>
      <c r="AB22" s="463"/>
      <c r="AC22" s="463"/>
      <c r="AD22" s="463"/>
      <c r="AE22" s="463"/>
      <c r="AF22" s="463"/>
      <c r="AG22" s="453"/>
      <c r="AH22" s="627" t="s">
        <v>170</v>
      </c>
      <c r="AI22" s="463"/>
      <c r="AJ22" s="463"/>
      <c r="AK22" s="463"/>
      <c r="AL22" s="453"/>
      <c r="AM22" s="627" t="s">
        <v>171</v>
      </c>
      <c r="AN22" s="628"/>
      <c r="AO22" s="628"/>
      <c r="AP22" s="628"/>
      <c r="AQ22" s="628"/>
      <c r="AR22" s="629"/>
      <c r="AS22" s="621" t="s">
        <v>168</v>
      </c>
      <c r="AT22" s="622"/>
      <c r="AU22" s="622"/>
      <c r="AV22" s="622"/>
      <c r="AW22" s="622"/>
      <c r="AX22" s="633"/>
      <c r="AY22" s="406" t="s">
        <v>172</v>
      </c>
      <c r="AZ22" s="407"/>
      <c r="BA22" s="407"/>
      <c r="BB22" s="407"/>
      <c r="BC22" s="407"/>
      <c r="BD22" s="407"/>
      <c r="BE22" s="407"/>
      <c r="BF22" s="407"/>
      <c r="BG22" s="407"/>
      <c r="BH22" s="407"/>
      <c r="BI22" s="407"/>
      <c r="BJ22" s="407"/>
      <c r="BK22" s="407"/>
      <c r="BL22" s="407"/>
      <c r="BM22" s="408"/>
      <c r="BN22" s="409">
        <v>2554912</v>
      </c>
      <c r="BO22" s="410"/>
      <c r="BP22" s="410"/>
      <c r="BQ22" s="410"/>
      <c r="BR22" s="410"/>
      <c r="BS22" s="410"/>
      <c r="BT22" s="410"/>
      <c r="BU22" s="411"/>
      <c r="BV22" s="409">
        <v>2517252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173</v>
      </c>
      <c r="AZ23" s="481"/>
      <c r="BA23" s="481"/>
      <c r="BB23" s="481"/>
      <c r="BC23" s="481"/>
      <c r="BD23" s="481"/>
      <c r="BE23" s="481"/>
      <c r="BF23" s="481"/>
      <c r="BG23" s="481"/>
      <c r="BH23" s="481"/>
      <c r="BI23" s="481"/>
      <c r="BJ23" s="481"/>
      <c r="BK23" s="481"/>
      <c r="BL23" s="481"/>
      <c r="BM23" s="482"/>
      <c r="BN23" s="446">
        <v>2253248</v>
      </c>
      <c r="BO23" s="447"/>
      <c r="BP23" s="447"/>
      <c r="BQ23" s="447"/>
      <c r="BR23" s="447"/>
      <c r="BS23" s="447"/>
      <c r="BT23" s="447"/>
      <c r="BU23" s="448"/>
      <c r="BV23" s="446">
        <v>2172970</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174</v>
      </c>
      <c r="F24" s="476"/>
      <c r="G24" s="476"/>
      <c r="H24" s="476"/>
      <c r="I24" s="476"/>
      <c r="J24" s="476"/>
      <c r="K24" s="477"/>
      <c r="L24" s="497">
        <v>1</v>
      </c>
      <c r="M24" s="498"/>
      <c r="N24" s="498"/>
      <c r="O24" s="498"/>
      <c r="P24" s="540"/>
      <c r="Q24" s="497">
        <v>8450</v>
      </c>
      <c r="R24" s="498"/>
      <c r="S24" s="498"/>
      <c r="T24" s="498"/>
      <c r="U24" s="498"/>
      <c r="V24" s="540"/>
      <c r="W24" s="592"/>
      <c r="X24" s="593"/>
      <c r="Y24" s="594"/>
      <c r="Z24" s="496" t="s">
        <v>175</v>
      </c>
      <c r="AA24" s="476"/>
      <c r="AB24" s="476"/>
      <c r="AC24" s="476"/>
      <c r="AD24" s="476"/>
      <c r="AE24" s="476"/>
      <c r="AF24" s="476"/>
      <c r="AG24" s="477"/>
      <c r="AH24" s="497">
        <v>103</v>
      </c>
      <c r="AI24" s="498"/>
      <c r="AJ24" s="498"/>
      <c r="AK24" s="498"/>
      <c r="AL24" s="540"/>
      <c r="AM24" s="497">
        <v>291696</v>
      </c>
      <c r="AN24" s="498"/>
      <c r="AO24" s="498"/>
      <c r="AP24" s="498"/>
      <c r="AQ24" s="498"/>
      <c r="AR24" s="540"/>
      <c r="AS24" s="497">
        <v>2832</v>
      </c>
      <c r="AT24" s="498"/>
      <c r="AU24" s="498"/>
      <c r="AV24" s="498"/>
      <c r="AW24" s="498"/>
      <c r="AX24" s="499"/>
      <c r="AY24" s="562" t="s">
        <v>176</v>
      </c>
      <c r="AZ24" s="563"/>
      <c r="BA24" s="563"/>
      <c r="BB24" s="563"/>
      <c r="BC24" s="563"/>
      <c r="BD24" s="563"/>
      <c r="BE24" s="563"/>
      <c r="BF24" s="563"/>
      <c r="BG24" s="563"/>
      <c r="BH24" s="563"/>
      <c r="BI24" s="563"/>
      <c r="BJ24" s="563"/>
      <c r="BK24" s="563"/>
      <c r="BL24" s="563"/>
      <c r="BM24" s="564"/>
      <c r="BN24" s="446">
        <v>1310476</v>
      </c>
      <c r="BO24" s="447"/>
      <c r="BP24" s="447"/>
      <c r="BQ24" s="447"/>
      <c r="BR24" s="447"/>
      <c r="BS24" s="447"/>
      <c r="BT24" s="447"/>
      <c r="BU24" s="448"/>
      <c r="BV24" s="446">
        <v>1311216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177</v>
      </c>
      <c r="F25" s="476"/>
      <c r="G25" s="476"/>
      <c r="H25" s="476"/>
      <c r="I25" s="476"/>
      <c r="J25" s="476"/>
      <c r="K25" s="477"/>
      <c r="L25" s="497">
        <v>1</v>
      </c>
      <c r="M25" s="498"/>
      <c r="N25" s="498"/>
      <c r="O25" s="498"/>
      <c r="P25" s="540"/>
      <c r="Q25" s="497">
        <v>6100</v>
      </c>
      <c r="R25" s="498"/>
      <c r="S25" s="498"/>
      <c r="T25" s="498"/>
      <c r="U25" s="498"/>
      <c r="V25" s="540"/>
      <c r="W25" s="592"/>
      <c r="X25" s="593"/>
      <c r="Y25" s="594"/>
      <c r="Z25" s="496" t="s">
        <v>178</v>
      </c>
      <c r="AA25" s="476"/>
      <c r="AB25" s="476"/>
      <c r="AC25" s="476"/>
      <c r="AD25" s="476"/>
      <c r="AE25" s="476"/>
      <c r="AF25" s="476"/>
      <c r="AG25" s="477"/>
      <c r="AH25" s="497" t="s">
        <v>139</v>
      </c>
      <c r="AI25" s="498"/>
      <c r="AJ25" s="498"/>
      <c r="AK25" s="498"/>
      <c r="AL25" s="540"/>
      <c r="AM25" s="497" t="s">
        <v>139</v>
      </c>
      <c r="AN25" s="498"/>
      <c r="AO25" s="498"/>
      <c r="AP25" s="498"/>
      <c r="AQ25" s="498"/>
      <c r="AR25" s="540"/>
      <c r="AS25" s="497" t="s">
        <v>139</v>
      </c>
      <c r="AT25" s="498"/>
      <c r="AU25" s="498"/>
      <c r="AV25" s="498"/>
      <c r="AW25" s="498"/>
      <c r="AX25" s="499"/>
      <c r="AY25" s="406" t="s">
        <v>179</v>
      </c>
      <c r="AZ25" s="407"/>
      <c r="BA25" s="407"/>
      <c r="BB25" s="407"/>
      <c r="BC25" s="407"/>
      <c r="BD25" s="407"/>
      <c r="BE25" s="407"/>
      <c r="BF25" s="407"/>
      <c r="BG25" s="407"/>
      <c r="BH25" s="407"/>
      <c r="BI25" s="407"/>
      <c r="BJ25" s="407"/>
      <c r="BK25" s="407"/>
      <c r="BL25" s="407"/>
      <c r="BM25" s="408"/>
      <c r="BN25" s="409">
        <v>172360</v>
      </c>
      <c r="BO25" s="410"/>
      <c r="BP25" s="410"/>
      <c r="BQ25" s="410"/>
      <c r="BR25" s="410"/>
      <c r="BS25" s="410"/>
      <c r="BT25" s="410"/>
      <c r="BU25" s="411"/>
      <c r="BV25" s="409">
        <v>154258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180</v>
      </c>
      <c r="F26" s="476"/>
      <c r="G26" s="476"/>
      <c r="H26" s="476"/>
      <c r="I26" s="476"/>
      <c r="J26" s="476"/>
      <c r="K26" s="477"/>
      <c r="L26" s="497">
        <v>1</v>
      </c>
      <c r="M26" s="498"/>
      <c r="N26" s="498"/>
      <c r="O26" s="498"/>
      <c r="P26" s="540"/>
      <c r="Q26" s="497">
        <v>5390</v>
      </c>
      <c r="R26" s="498"/>
      <c r="S26" s="498"/>
      <c r="T26" s="498"/>
      <c r="U26" s="498"/>
      <c r="V26" s="540"/>
      <c r="W26" s="592"/>
      <c r="X26" s="593"/>
      <c r="Y26" s="594"/>
      <c r="Z26" s="496" t="s">
        <v>181</v>
      </c>
      <c r="AA26" s="598"/>
      <c r="AB26" s="598"/>
      <c r="AC26" s="598"/>
      <c r="AD26" s="598"/>
      <c r="AE26" s="598"/>
      <c r="AF26" s="598"/>
      <c r="AG26" s="599"/>
      <c r="AH26" s="497">
        <v>2</v>
      </c>
      <c r="AI26" s="498"/>
      <c r="AJ26" s="498"/>
      <c r="AK26" s="498"/>
      <c r="AL26" s="540"/>
      <c r="AM26" s="497" t="s">
        <v>182</v>
      </c>
      <c r="AN26" s="498"/>
      <c r="AO26" s="498"/>
      <c r="AP26" s="498"/>
      <c r="AQ26" s="498"/>
      <c r="AR26" s="540"/>
      <c r="AS26" s="497" t="s">
        <v>182</v>
      </c>
      <c r="AT26" s="498"/>
      <c r="AU26" s="498"/>
      <c r="AV26" s="498"/>
      <c r="AW26" s="498"/>
      <c r="AX26" s="499"/>
      <c r="AY26" s="449" t="s">
        <v>183</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139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184</v>
      </c>
      <c r="F27" s="476"/>
      <c r="G27" s="476"/>
      <c r="H27" s="476"/>
      <c r="I27" s="476"/>
      <c r="J27" s="476"/>
      <c r="K27" s="477"/>
      <c r="L27" s="497">
        <v>1</v>
      </c>
      <c r="M27" s="498"/>
      <c r="N27" s="498"/>
      <c r="O27" s="498"/>
      <c r="P27" s="540"/>
      <c r="Q27" s="497">
        <v>3200</v>
      </c>
      <c r="R27" s="498"/>
      <c r="S27" s="498"/>
      <c r="T27" s="498"/>
      <c r="U27" s="498"/>
      <c r="V27" s="540"/>
      <c r="W27" s="592"/>
      <c r="X27" s="593"/>
      <c r="Y27" s="594"/>
      <c r="Z27" s="496" t="s">
        <v>185</v>
      </c>
      <c r="AA27" s="476"/>
      <c r="AB27" s="476"/>
      <c r="AC27" s="476"/>
      <c r="AD27" s="476"/>
      <c r="AE27" s="476"/>
      <c r="AF27" s="476"/>
      <c r="AG27" s="477"/>
      <c r="AH27" s="497">
        <v>12</v>
      </c>
      <c r="AI27" s="498"/>
      <c r="AJ27" s="498"/>
      <c r="AK27" s="498"/>
      <c r="AL27" s="540"/>
      <c r="AM27" s="497">
        <v>33783</v>
      </c>
      <c r="AN27" s="498"/>
      <c r="AO27" s="498"/>
      <c r="AP27" s="498"/>
      <c r="AQ27" s="498"/>
      <c r="AR27" s="540"/>
      <c r="AS27" s="497">
        <v>2815</v>
      </c>
      <c r="AT27" s="498"/>
      <c r="AU27" s="498"/>
      <c r="AV27" s="498"/>
      <c r="AW27" s="498"/>
      <c r="AX27" s="499"/>
      <c r="AY27" s="541" t="s">
        <v>186</v>
      </c>
      <c r="AZ27" s="542"/>
      <c r="BA27" s="542"/>
      <c r="BB27" s="542"/>
      <c r="BC27" s="542"/>
      <c r="BD27" s="542"/>
      <c r="BE27" s="542"/>
      <c r="BF27" s="542"/>
      <c r="BG27" s="542"/>
      <c r="BH27" s="542"/>
      <c r="BI27" s="542"/>
      <c r="BJ27" s="542"/>
      <c r="BK27" s="542"/>
      <c r="BL27" s="542"/>
      <c r="BM27" s="543"/>
      <c r="BN27" s="565">
        <v>307657</v>
      </c>
      <c r="BO27" s="566"/>
      <c r="BP27" s="566"/>
      <c r="BQ27" s="566"/>
      <c r="BR27" s="566"/>
      <c r="BS27" s="566"/>
      <c r="BT27" s="566"/>
      <c r="BU27" s="567"/>
      <c r="BV27" s="565">
        <v>307607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187</v>
      </c>
      <c r="F28" s="476"/>
      <c r="G28" s="476"/>
      <c r="H28" s="476"/>
      <c r="I28" s="476"/>
      <c r="J28" s="476"/>
      <c r="K28" s="477"/>
      <c r="L28" s="497">
        <v>1</v>
      </c>
      <c r="M28" s="498"/>
      <c r="N28" s="498"/>
      <c r="O28" s="498"/>
      <c r="P28" s="540"/>
      <c r="Q28" s="497">
        <v>2720</v>
      </c>
      <c r="R28" s="498"/>
      <c r="S28" s="498"/>
      <c r="T28" s="498"/>
      <c r="U28" s="498"/>
      <c r="V28" s="540"/>
      <c r="W28" s="592"/>
      <c r="X28" s="593"/>
      <c r="Y28" s="594"/>
      <c r="Z28" s="496" t="s">
        <v>188</v>
      </c>
      <c r="AA28" s="476"/>
      <c r="AB28" s="476"/>
      <c r="AC28" s="476"/>
      <c r="AD28" s="476"/>
      <c r="AE28" s="476"/>
      <c r="AF28" s="476"/>
      <c r="AG28" s="477"/>
      <c r="AH28" s="497" t="s">
        <v>139</v>
      </c>
      <c r="AI28" s="498"/>
      <c r="AJ28" s="498"/>
      <c r="AK28" s="498"/>
      <c r="AL28" s="540"/>
      <c r="AM28" s="497" t="s">
        <v>139</v>
      </c>
      <c r="AN28" s="498"/>
      <c r="AO28" s="498"/>
      <c r="AP28" s="498"/>
      <c r="AQ28" s="498"/>
      <c r="AR28" s="540"/>
      <c r="AS28" s="497" t="s">
        <v>139</v>
      </c>
      <c r="AT28" s="498"/>
      <c r="AU28" s="498"/>
      <c r="AV28" s="498"/>
      <c r="AW28" s="498"/>
      <c r="AX28" s="499"/>
      <c r="AY28" s="600" t="s">
        <v>189</v>
      </c>
      <c r="AZ28" s="601"/>
      <c r="BA28" s="601"/>
      <c r="BB28" s="602"/>
      <c r="BC28" s="406" t="s">
        <v>47</v>
      </c>
      <c r="BD28" s="407"/>
      <c r="BE28" s="407"/>
      <c r="BF28" s="407"/>
      <c r="BG28" s="407"/>
      <c r="BH28" s="407"/>
      <c r="BI28" s="407"/>
      <c r="BJ28" s="407"/>
      <c r="BK28" s="407"/>
      <c r="BL28" s="407"/>
      <c r="BM28" s="408"/>
      <c r="BN28" s="409">
        <v>1388290</v>
      </c>
      <c r="BO28" s="410"/>
      <c r="BP28" s="410"/>
      <c r="BQ28" s="410"/>
      <c r="BR28" s="410"/>
      <c r="BS28" s="410"/>
      <c r="BT28" s="410"/>
      <c r="BU28" s="411"/>
      <c r="BV28" s="409">
        <v>851315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190</v>
      </c>
      <c r="F29" s="476"/>
      <c r="G29" s="476"/>
      <c r="H29" s="476"/>
      <c r="I29" s="476"/>
      <c r="J29" s="476"/>
      <c r="K29" s="477"/>
      <c r="L29" s="497">
        <v>11</v>
      </c>
      <c r="M29" s="498"/>
      <c r="N29" s="498"/>
      <c r="O29" s="498"/>
      <c r="P29" s="540"/>
      <c r="Q29" s="497">
        <v>2620</v>
      </c>
      <c r="R29" s="498"/>
      <c r="S29" s="498"/>
      <c r="T29" s="498"/>
      <c r="U29" s="498"/>
      <c r="V29" s="540"/>
      <c r="W29" s="595"/>
      <c r="X29" s="596"/>
      <c r="Y29" s="597"/>
      <c r="Z29" s="496" t="s">
        <v>191</v>
      </c>
      <c r="AA29" s="476"/>
      <c r="AB29" s="476"/>
      <c r="AC29" s="476"/>
      <c r="AD29" s="476"/>
      <c r="AE29" s="476"/>
      <c r="AF29" s="476"/>
      <c r="AG29" s="477"/>
      <c r="AH29" s="497">
        <v>115</v>
      </c>
      <c r="AI29" s="498"/>
      <c r="AJ29" s="498"/>
      <c r="AK29" s="498"/>
      <c r="AL29" s="540"/>
      <c r="AM29" s="497">
        <v>325479</v>
      </c>
      <c r="AN29" s="498"/>
      <c r="AO29" s="498"/>
      <c r="AP29" s="498"/>
      <c r="AQ29" s="498"/>
      <c r="AR29" s="540"/>
      <c r="AS29" s="497">
        <v>2830</v>
      </c>
      <c r="AT29" s="498"/>
      <c r="AU29" s="498"/>
      <c r="AV29" s="498"/>
      <c r="AW29" s="498"/>
      <c r="AX29" s="499"/>
      <c r="AY29" s="603"/>
      <c r="AZ29" s="604"/>
      <c r="BA29" s="604"/>
      <c r="BB29" s="605"/>
      <c r="BC29" s="480" t="s">
        <v>192</v>
      </c>
      <c r="BD29" s="481"/>
      <c r="BE29" s="481"/>
      <c r="BF29" s="481"/>
      <c r="BG29" s="481"/>
      <c r="BH29" s="481"/>
      <c r="BI29" s="481"/>
      <c r="BJ29" s="481"/>
      <c r="BK29" s="481"/>
      <c r="BL29" s="481"/>
      <c r="BM29" s="482"/>
      <c r="BN29" s="446">
        <v>159053</v>
      </c>
      <c r="BO29" s="447"/>
      <c r="BP29" s="447"/>
      <c r="BQ29" s="447"/>
      <c r="BR29" s="447"/>
      <c r="BS29" s="447"/>
      <c r="BT29" s="447"/>
      <c r="BU29" s="448"/>
      <c r="BV29" s="446">
        <v>116638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193</v>
      </c>
      <c r="X30" s="614"/>
      <c r="Y30" s="614"/>
      <c r="Z30" s="614"/>
      <c r="AA30" s="614"/>
      <c r="AB30" s="614"/>
      <c r="AC30" s="614"/>
      <c r="AD30" s="614"/>
      <c r="AE30" s="614"/>
      <c r="AF30" s="614"/>
      <c r="AG30" s="615"/>
      <c r="AH30" s="573">
        <v>98.2</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889347</v>
      </c>
      <c r="BO30" s="566"/>
      <c r="BP30" s="566"/>
      <c r="BQ30" s="566"/>
      <c r="BR30" s="566"/>
      <c r="BS30" s="566"/>
      <c r="BT30" s="566"/>
      <c r="BU30" s="567"/>
      <c r="BV30" s="565">
        <v>889699</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194</v>
      </c>
      <c r="D32" s="609"/>
      <c r="E32" s="609"/>
      <c r="F32" s="609"/>
      <c r="G32" s="609"/>
      <c r="H32" s="609"/>
      <c r="I32" s="609"/>
      <c r="J32" s="609"/>
      <c r="K32" s="609"/>
      <c r="L32" s="609"/>
      <c r="M32" s="609"/>
      <c r="N32" s="609"/>
      <c r="O32" s="609"/>
      <c r="P32" s="609"/>
      <c r="Q32" s="609"/>
      <c r="R32" s="609"/>
      <c r="S32" s="609"/>
      <c r="U32" s="450" t="s">
        <v>195</v>
      </c>
      <c r="V32" s="450"/>
      <c r="W32" s="450"/>
      <c r="X32" s="450"/>
      <c r="Y32" s="450"/>
      <c r="Z32" s="450"/>
      <c r="AA32" s="450"/>
      <c r="AB32" s="450"/>
      <c r="AC32" s="450"/>
      <c r="AD32" s="450"/>
      <c r="AE32" s="450"/>
      <c r="AF32" s="450"/>
      <c r="AG32" s="450"/>
      <c r="AH32" s="450"/>
      <c r="AI32" s="450"/>
      <c r="AJ32" s="450"/>
      <c r="AK32" s="450"/>
      <c r="AM32" s="450" t="s">
        <v>196</v>
      </c>
      <c r="AN32" s="450"/>
      <c r="AO32" s="450"/>
      <c r="AP32" s="450"/>
      <c r="AQ32" s="450"/>
      <c r="AR32" s="450"/>
      <c r="AS32" s="450"/>
      <c r="AT32" s="450"/>
      <c r="AU32" s="450"/>
      <c r="AV32" s="450"/>
      <c r="AW32" s="450"/>
      <c r="AX32" s="450"/>
      <c r="AY32" s="450"/>
      <c r="AZ32" s="450"/>
      <c r="BA32" s="450"/>
      <c r="BB32" s="450"/>
      <c r="BC32" s="450"/>
      <c r="BE32" s="450" t="s">
        <v>197</v>
      </c>
      <c r="BF32" s="450"/>
      <c r="BG32" s="450"/>
      <c r="BH32" s="450"/>
      <c r="BI32" s="450"/>
      <c r="BJ32" s="450"/>
      <c r="BK32" s="450"/>
      <c r="BL32" s="450"/>
      <c r="BM32" s="450"/>
      <c r="BN32" s="450"/>
      <c r="BO32" s="450"/>
      <c r="BP32" s="450"/>
      <c r="BQ32" s="450"/>
      <c r="BR32" s="450"/>
      <c r="BS32" s="450"/>
      <c r="BT32" s="450"/>
      <c r="BU32" s="450"/>
      <c r="BW32" s="450" t="s">
        <v>198</v>
      </c>
      <c r="BX32" s="450"/>
      <c r="BY32" s="450"/>
      <c r="BZ32" s="450"/>
      <c r="CA32" s="450"/>
      <c r="CB32" s="450"/>
      <c r="CC32" s="450"/>
      <c r="CD32" s="450"/>
      <c r="CE32" s="450"/>
      <c r="CF32" s="450"/>
      <c r="CG32" s="450"/>
      <c r="CH32" s="450"/>
      <c r="CI32" s="450"/>
      <c r="CJ32" s="450"/>
      <c r="CK32" s="450"/>
      <c r="CL32" s="450"/>
      <c r="CM32" s="450"/>
      <c r="CO32" s="450" t="s">
        <v>199</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200</v>
      </c>
      <c r="D33" s="470"/>
      <c r="E33" s="435" t="s">
        <v>201</v>
      </c>
      <c r="F33" s="435"/>
      <c r="G33" s="435"/>
      <c r="H33" s="435"/>
      <c r="I33" s="435"/>
      <c r="J33" s="435"/>
      <c r="K33" s="435"/>
      <c r="L33" s="435"/>
      <c r="M33" s="435"/>
      <c r="N33" s="435"/>
      <c r="O33" s="435"/>
      <c r="P33" s="435"/>
      <c r="Q33" s="435"/>
      <c r="R33" s="435"/>
      <c r="S33" s="435"/>
      <c r="T33" s="203"/>
      <c r="U33" s="470" t="s">
        <v>200</v>
      </c>
      <c r="V33" s="470"/>
      <c r="W33" s="435" t="s">
        <v>201</v>
      </c>
      <c r="X33" s="435"/>
      <c r="Y33" s="435"/>
      <c r="Z33" s="435"/>
      <c r="AA33" s="435"/>
      <c r="AB33" s="435"/>
      <c r="AC33" s="435"/>
      <c r="AD33" s="435"/>
      <c r="AE33" s="435"/>
      <c r="AF33" s="435"/>
      <c r="AG33" s="435"/>
      <c r="AH33" s="435"/>
      <c r="AI33" s="435"/>
      <c r="AJ33" s="435"/>
      <c r="AK33" s="435"/>
      <c r="AL33" s="203"/>
      <c r="AM33" s="470" t="s">
        <v>200</v>
      </c>
      <c r="AN33" s="470"/>
      <c r="AO33" s="435" t="s">
        <v>201</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200</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川崎町国民健康保険特別会計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川崎町水道事業会計</v>
      </c>
      <c r="AP34" s="637"/>
      <c r="AQ34" s="637"/>
      <c r="AR34" s="637"/>
      <c r="AS34" s="637"/>
      <c r="AT34" s="637"/>
      <c r="AU34" s="637"/>
      <c r="AV34" s="637"/>
      <c r="AW34" s="637"/>
      <c r="AX34" s="637"/>
      <c r="AY34" s="637"/>
      <c r="AZ34" s="637"/>
      <c r="BA34" s="637"/>
      <c r="BB34" s="637"/>
      <c r="BC34" s="637"/>
      <c r="BD34" s="178"/>
      <c r="BE34" s="636">
        <f>IF(BG34="","",MAX(C34:D43,U34:V43,AM34:AN43)+1)</f>
        <v>7</v>
      </c>
      <c r="BF34" s="636"/>
      <c r="BG34" s="637" t="str">
        <f>IF('各会計、関係団体の財政状況及び健全化判断比率'!B33="","",'各会計、関係団体の財政状況及び健全化判断比率'!B33)</f>
        <v>川崎町公共下水道事業特別会計</v>
      </c>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宮城県市町村職員退職手当組合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川崎町介護保険特別会計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川崎町病院事業会計</v>
      </c>
      <c r="AP35" s="637"/>
      <c r="AQ35" s="637"/>
      <c r="AR35" s="637"/>
      <c r="AS35" s="637"/>
      <c r="AT35" s="637"/>
      <c r="AU35" s="637"/>
      <c r="AV35" s="637"/>
      <c r="AW35" s="637"/>
      <c r="AX35" s="637"/>
      <c r="AY35" s="637"/>
      <c r="AZ35" s="637"/>
      <c r="BA35" s="637"/>
      <c r="BB35" s="637"/>
      <c r="BC35" s="637"/>
      <c r="BD35" s="178"/>
      <c r="BE35" s="636">
        <f t="shared" ref="BE35:BE43" si="1">IF(BG35="","",BE34+1)</f>
        <v>8</v>
      </c>
      <c r="BF35" s="636"/>
      <c r="BG35" s="637" t="str">
        <f>IF('各会計、関係団体の財政状況及び健全化判断比率'!B34="","",'各会計、関係団体の財政状況及び健全化判断比率'!B34)</f>
        <v>川崎町温泉事業特別会計</v>
      </c>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宮城県市町村非常勤消防団員補償報償組合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川崎町後期高齢者医療保険特別会計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仙南地域広域行政事務組合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宮城県市町村自治振興センター</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宮城県後期高齢者医療広域連合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宮城県後期高齢者医療事業会計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600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5" t="s">
        <v>570</v>
      </c>
      <c r="D34" s="1215"/>
      <c r="E34" s="1216"/>
      <c r="F34" s="32">
        <v>1.87</v>
      </c>
      <c r="G34" s="33">
        <v>2.73</v>
      </c>
      <c r="H34" s="33">
        <v>3.33</v>
      </c>
      <c r="I34" s="33">
        <v>4.97</v>
      </c>
      <c r="J34" s="34">
        <v>7.1</v>
      </c>
      <c r="K34" s="22"/>
      <c r="L34" s="22"/>
      <c r="M34" s="22"/>
      <c r="N34" s="22"/>
      <c r="O34" s="22"/>
      <c r="P34" s="22"/>
    </row>
    <row r="35" spans="1:16" ht="39" customHeight="1" x14ac:dyDescent="0.15">
      <c r="A35" s="22"/>
      <c r="B35" s="35"/>
      <c r="C35" s="1209" t="s">
        <v>571</v>
      </c>
      <c r="D35" s="1210"/>
      <c r="E35" s="1211"/>
      <c r="F35" s="36">
        <v>13.39</v>
      </c>
      <c r="G35" s="37">
        <v>11.81</v>
      </c>
      <c r="H35" s="37">
        <v>9.44</v>
      </c>
      <c r="I35" s="37">
        <v>8.35</v>
      </c>
      <c r="J35" s="38">
        <v>6.92</v>
      </c>
      <c r="K35" s="22"/>
      <c r="L35" s="22"/>
      <c r="M35" s="22"/>
      <c r="N35" s="22"/>
      <c r="O35" s="22"/>
      <c r="P35" s="22"/>
    </row>
    <row r="36" spans="1:16" ht="39" customHeight="1" x14ac:dyDescent="0.15">
      <c r="A36" s="22"/>
      <c r="B36" s="35"/>
      <c r="C36" s="1209" t="s">
        <v>572</v>
      </c>
      <c r="D36" s="1210"/>
      <c r="E36" s="1211"/>
      <c r="F36" s="36">
        <v>2.59</v>
      </c>
      <c r="G36" s="37">
        <v>1.68</v>
      </c>
      <c r="H36" s="37">
        <v>1.44</v>
      </c>
      <c r="I36" s="37">
        <v>0.98</v>
      </c>
      <c r="J36" s="38">
        <v>2.4700000000000002</v>
      </c>
      <c r="K36" s="22"/>
      <c r="L36" s="22"/>
      <c r="M36" s="22"/>
      <c r="N36" s="22"/>
      <c r="O36" s="22"/>
      <c r="P36" s="22"/>
    </row>
    <row r="37" spans="1:16" ht="39" customHeight="1" x14ac:dyDescent="0.15">
      <c r="A37" s="22"/>
      <c r="B37" s="35"/>
      <c r="C37" s="1209" t="s">
        <v>573</v>
      </c>
      <c r="D37" s="1210"/>
      <c r="E37" s="1211"/>
      <c r="F37" s="36">
        <v>0.18</v>
      </c>
      <c r="G37" s="37">
        <v>1.46</v>
      </c>
      <c r="H37" s="37">
        <v>1.44</v>
      </c>
      <c r="I37" s="37">
        <v>1.5</v>
      </c>
      <c r="J37" s="38">
        <v>1.91</v>
      </c>
      <c r="K37" s="22"/>
      <c r="L37" s="22"/>
      <c r="M37" s="22"/>
      <c r="N37" s="22"/>
      <c r="O37" s="22"/>
      <c r="P37" s="22"/>
    </row>
    <row r="38" spans="1:16" ht="39" customHeight="1" x14ac:dyDescent="0.15">
      <c r="A38" s="22"/>
      <c r="B38" s="35"/>
      <c r="C38" s="1209" t="s">
        <v>574</v>
      </c>
      <c r="D38" s="1210"/>
      <c r="E38" s="1211"/>
      <c r="F38" s="36">
        <v>1.41</v>
      </c>
      <c r="G38" s="37">
        <v>1.17</v>
      </c>
      <c r="H38" s="37">
        <v>0.7</v>
      </c>
      <c r="I38" s="37">
        <v>0.84</v>
      </c>
      <c r="J38" s="38">
        <v>1.19</v>
      </c>
      <c r="K38" s="22"/>
      <c r="L38" s="22"/>
      <c r="M38" s="22"/>
      <c r="N38" s="22"/>
      <c r="O38" s="22"/>
      <c r="P38" s="22"/>
    </row>
    <row r="39" spans="1:16" ht="39" customHeight="1" x14ac:dyDescent="0.15">
      <c r="A39" s="22"/>
      <c r="B39" s="35"/>
      <c r="C39" s="1209" t="s">
        <v>575</v>
      </c>
      <c r="D39" s="1210"/>
      <c r="E39" s="1211"/>
      <c r="F39" s="36">
        <v>0</v>
      </c>
      <c r="G39" s="37">
        <v>0</v>
      </c>
      <c r="H39" s="37">
        <v>0</v>
      </c>
      <c r="I39" s="37">
        <v>0.23</v>
      </c>
      <c r="J39" s="38">
        <v>0.44</v>
      </c>
      <c r="K39" s="22"/>
      <c r="L39" s="22"/>
      <c r="M39" s="22"/>
      <c r="N39" s="22"/>
      <c r="O39" s="22"/>
      <c r="P39" s="22"/>
    </row>
    <row r="40" spans="1:16" ht="39" customHeight="1" x14ac:dyDescent="0.15">
      <c r="A40" s="22"/>
      <c r="B40" s="35"/>
      <c r="C40" s="1209" t="s">
        <v>576</v>
      </c>
      <c r="D40" s="1210"/>
      <c r="E40" s="1211"/>
      <c r="F40" s="36">
        <v>0</v>
      </c>
      <c r="G40" s="37">
        <v>0</v>
      </c>
      <c r="H40" s="37">
        <v>0.02</v>
      </c>
      <c r="I40" s="37">
        <v>0.02</v>
      </c>
      <c r="J40" s="38">
        <v>0.05</v>
      </c>
      <c r="K40" s="22"/>
      <c r="L40" s="22"/>
      <c r="M40" s="22"/>
      <c r="N40" s="22"/>
      <c r="O40" s="22"/>
      <c r="P40" s="22"/>
    </row>
    <row r="41" spans="1:16" ht="39" customHeight="1" x14ac:dyDescent="0.15">
      <c r="A41" s="22"/>
      <c r="B41" s="35"/>
      <c r="C41" s="1209" t="s">
        <v>577</v>
      </c>
      <c r="D41" s="1210"/>
      <c r="E41" s="1211"/>
      <c r="F41" s="36">
        <v>0</v>
      </c>
      <c r="G41" s="37">
        <v>0.05</v>
      </c>
      <c r="H41" s="37">
        <v>0.18</v>
      </c>
      <c r="I41" s="37">
        <v>0</v>
      </c>
      <c r="J41" s="38">
        <v>0</v>
      </c>
      <c r="K41" s="22"/>
      <c r="L41" s="22"/>
      <c r="M41" s="22"/>
      <c r="N41" s="22"/>
      <c r="O41" s="22"/>
      <c r="P41" s="22"/>
    </row>
    <row r="42" spans="1:16" ht="39" customHeight="1" x14ac:dyDescent="0.15">
      <c r="A42" s="22"/>
      <c r="B42" s="39"/>
      <c r="C42" s="1209" t="s">
        <v>578</v>
      </c>
      <c r="D42" s="1210"/>
      <c r="E42" s="1211"/>
      <c r="F42" s="36" t="s">
        <v>521</v>
      </c>
      <c r="G42" s="37" t="s">
        <v>521</v>
      </c>
      <c r="H42" s="37" t="s">
        <v>521</v>
      </c>
      <c r="I42" s="37" t="s">
        <v>521</v>
      </c>
      <c r="J42" s="38" t="s">
        <v>521</v>
      </c>
      <c r="K42" s="22"/>
      <c r="L42" s="22"/>
      <c r="M42" s="22"/>
      <c r="N42" s="22"/>
      <c r="O42" s="22"/>
      <c r="P42" s="22"/>
    </row>
    <row r="43" spans="1:16" ht="39" customHeight="1" thickBot="1" x14ac:dyDescent="0.2">
      <c r="A43" s="22"/>
      <c r="B43" s="40"/>
      <c r="C43" s="1212" t="s">
        <v>579</v>
      </c>
      <c r="D43" s="1213"/>
      <c r="E43" s="1214"/>
      <c r="F43" s="41" t="s">
        <v>521</v>
      </c>
      <c r="G43" s="42" t="s">
        <v>521</v>
      </c>
      <c r="H43" s="42" t="s">
        <v>521</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Fj6N99vtGRZ1odud+VMfL5qiVa+iqH7uu7p/fr7AEM3A3/3AoWvHj8Lr8OWonrPZxEciHolhD7EIXsqVvtowQ==" saltValue="etWJ1rhmdaesQU/QSdeV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243</v>
      </c>
      <c r="L45" s="60">
        <v>260</v>
      </c>
      <c r="M45" s="60">
        <v>288</v>
      </c>
      <c r="N45" s="60">
        <v>276</v>
      </c>
      <c r="O45" s="61">
        <v>309</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521</v>
      </c>
      <c r="L46" s="64" t="s">
        <v>521</v>
      </c>
      <c r="M46" s="64" t="s">
        <v>521</v>
      </c>
      <c r="N46" s="64" t="s">
        <v>521</v>
      </c>
      <c r="O46" s="65" t="s">
        <v>521</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521</v>
      </c>
      <c r="L47" s="64" t="s">
        <v>521</v>
      </c>
      <c r="M47" s="64" t="s">
        <v>521</v>
      </c>
      <c r="N47" s="64" t="s">
        <v>521</v>
      </c>
      <c r="O47" s="65" t="s">
        <v>521</v>
      </c>
      <c r="P47" s="48"/>
      <c r="Q47" s="48"/>
      <c r="R47" s="48"/>
      <c r="S47" s="48"/>
      <c r="T47" s="48"/>
      <c r="U47" s="48"/>
    </row>
    <row r="48" spans="1:21" ht="30.75" customHeight="1" x14ac:dyDescent="0.15">
      <c r="A48" s="48"/>
      <c r="B48" s="1219"/>
      <c r="C48" s="1220"/>
      <c r="D48" s="62"/>
      <c r="E48" s="1225" t="s">
        <v>14</v>
      </c>
      <c r="F48" s="1225"/>
      <c r="G48" s="1225"/>
      <c r="H48" s="1225"/>
      <c r="I48" s="1225"/>
      <c r="J48" s="1226"/>
      <c r="K48" s="63">
        <v>300</v>
      </c>
      <c r="L48" s="64">
        <v>259</v>
      </c>
      <c r="M48" s="64">
        <v>295</v>
      </c>
      <c r="N48" s="64">
        <v>234</v>
      </c>
      <c r="O48" s="65">
        <v>218</v>
      </c>
      <c r="P48" s="48"/>
      <c r="Q48" s="48"/>
      <c r="R48" s="48"/>
      <c r="S48" s="48"/>
      <c r="T48" s="48"/>
      <c r="U48" s="48"/>
    </row>
    <row r="49" spans="1:21" ht="30.75" customHeight="1" x14ac:dyDescent="0.15">
      <c r="A49" s="48"/>
      <c r="B49" s="1219"/>
      <c r="C49" s="1220"/>
      <c r="D49" s="62"/>
      <c r="E49" s="1225" t="s">
        <v>15</v>
      </c>
      <c r="F49" s="1225"/>
      <c r="G49" s="1225"/>
      <c r="H49" s="1225"/>
      <c r="I49" s="1225"/>
      <c r="J49" s="1226"/>
      <c r="K49" s="63">
        <v>8</v>
      </c>
      <c r="L49" s="64">
        <v>10</v>
      </c>
      <c r="M49" s="64">
        <v>14</v>
      </c>
      <c r="N49" s="64">
        <v>19</v>
      </c>
      <c r="O49" s="65">
        <v>21</v>
      </c>
      <c r="P49" s="48"/>
      <c r="Q49" s="48"/>
      <c r="R49" s="48"/>
      <c r="S49" s="48"/>
      <c r="T49" s="48"/>
      <c r="U49" s="48"/>
    </row>
    <row r="50" spans="1:21" ht="30.75" customHeight="1" x14ac:dyDescent="0.15">
      <c r="A50" s="48"/>
      <c r="B50" s="1219"/>
      <c r="C50" s="1220"/>
      <c r="D50" s="62"/>
      <c r="E50" s="1225" t="s">
        <v>16</v>
      </c>
      <c r="F50" s="1225"/>
      <c r="G50" s="1225"/>
      <c r="H50" s="1225"/>
      <c r="I50" s="1225"/>
      <c r="J50" s="1226"/>
      <c r="K50" s="63">
        <v>0</v>
      </c>
      <c r="L50" s="64">
        <v>0</v>
      </c>
      <c r="M50" s="64">
        <v>0</v>
      </c>
      <c r="N50" s="64">
        <v>0</v>
      </c>
      <c r="O50" s="65">
        <v>0</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521</v>
      </c>
      <c r="L51" s="64" t="s">
        <v>521</v>
      </c>
      <c r="M51" s="64" t="s">
        <v>521</v>
      </c>
      <c r="N51" s="64" t="s">
        <v>521</v>
      </c>
      <c r="O51" s="65" t="s">
        <v>521</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419</v>
      </c>
      <c r="L52" s="64">
        <v>414</v>
      </c>
      <c r="M52" s="64">
        <v>403</v>
      </c>
      <c r="N52" s="64">
        <v>411</v>
      </c>
      <c r="O52" s="65">
        <v>410</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132</v>
      </c>
      <c r="L53" s="69">
        <v>115</v>
      </c>
      <c r="M53" s="69">
        <v>194</v>
      </c>
      <c r="N53" s="69">
        <v>118</v>
      </c>
      <c r="O53" s="70">
        <v>138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33" t="s">
        <v>24</v>
      </c>
      <c r="C57" s="1234"/>
      <c r="D57" s="1237" t="s">
        <v>25</v>
      </c>
      <c r="E57" s="1238"/>
      <c r="F57" s="1238"/>
      <c r="G57" s="1238"/>
      <c r="H57" s="1238"/>
      <c r="I57" s="1238"/>
      <c r="J57" s="1239"/>
      <c r="K57" s="83" t="s">
        <v>591</v>
      </c>
      <c r="L57" s="84" t="s">
        <v>591</v>
      </c>
      <c r="M57" s="84" t="s">
        <v>591</v>
      </c>
      <c r="N57" s="84" t="s">
        <v>591</v>
      </c>
      <c r="O57" s="85" t="s">
        <v>591</v>
      </c>
    </row>
    <row r="58" spans="1:21" ht="31.5" customHeight="1" thickBot="1" x14ac:dyDescent="0.2">
      <c r="B58" s="1235"/>
      <c r="C58" s="1236"/>
      <c r="D58" s="1240" t="s">
        <v>26</v>
      </c>
      <c r="E58" s="1241"/>
      <c r="F58" s="1241"/>
      <c r="G58" s="1241"/>
      <c r="H58" s="1241"/>
      <c r="I58" s="1241"/>
      <c r="J58" s="1242"/>
      <c r="K58" s="86" t="s">
        <v>591</v>
      </c>
      <c r="L58" s="87" t="s">
        <v>591</v>
      </c>
      <c r="M58" s="87" t="s">
        <v>591</v>
      </c>
      <c r="N58" s="87" t="s">
        <v>591</v>
      </c>
      <c r="O58" s="88" t="s">
        <v>591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AsxfejYjNGvEKjAqfFqp2hT1I12LqSiwBYUF2wFqmnKIrv6KgNhx1KJgLjD7g3eNQmUQMJTPrSPerPmq7ha+A==" saltValue="gxZaA8PExwXt8CfDJ5Bq8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43" t="s">
        <v>29</v>
      </c>
      <c r="C41" s="1244"/>
      <c r="D41" s="102"/>
      <c r="E41" s="1249" t="s">
        <v>30</v>
      </c>
      <c r="F41" s="1249"/>
      <c r="G41" s="1249"/>
      <c r="H41" s="1250"/>
      <c r="I41" s="351">
        <v>2021</v>
      </c>
      <c r="J41" s="352">
        <v>2329</v>
      </c>
      <c r="K41" s="352">
        <v>2399</v>
      </c>
      <c r="L41" s="352">
        <v>2476</v>
      </c>
      <c r="M41" s="353">
        <v>2555</v>
      </c>
    </row>
    <row r="42" spans="2:13" ht="27.75" customHeight="1" x14ac:dyDescent="0.15">
      <c r="B42" s="1245"/>
      <c r="C42" s="1246"/>
      <c r="D42" s="103"/>
      <c r="E42" s="1251" t="s">
        <v>31</v>
      </c>
      <c r="F42" s="1251"/>
      <c r="G42" s="1251"/>
      <c r="H42" s="1252"/>
      <c r="I42" s="354" t="s">
        <v>521</v>
      </c>
      <c r="J42" s="355" t="s">
        <v>521</v>
      </c>
      <c r="K42" s="355" t="s">
        <v>521</v>
      </c>
      <c r="L42" s="355" t="s">
        <v>521</v>
      </c>
      <c r="M42" s="356" t="s">
        <v>521</v>
      </c>
    </row>
    <row r="43" spans="2:13" ht="27.75" customHeight="1" x14ac:dyDescent="0.15">
      <c r="B43" s="1245"/>
      <c r="C43" s="1246"/>
      <c r="D43" s="103"/>
      <c r="E43" s="1251" t="s">
        <v>32</v>
      </c>
      <c r="F43" s="1251"/>
      <c r="G43" s="1251"/>
      <c r="H43" s="1252"/>
      <c r="I43" s="354">
        <v>2166</v>
      </c>
      <c r="J43" s="355">
        <v>1974</v>
      </c>
      <c r="K43" s="355">
        <v>1838</v>
      </c>
      <c r="L43" s="355">
        <v>1591</v>
      </c>
      <c r="M43" s="356">
        <v>1414</v>
      </c>
    </row>
    <row r="44" spans="2:13" ht="27.75" customHeight="1" x14ac:dyDescent="0.15">
      <c r="B44" s="1245"/>
      <c r="C44" s="1246"/>
      <c r="D44" s="103"/>
      <c r="E44" s="1251" t="s">
        <v>33</v>
      </c>
      <c r="F44" s="1251"/>
      <c r="G44" s="1251"/>
      <c r="H44" s="1252"/>
      <c r="I44" s="354">
        <v>190</v>
      </c>
      <c r="J44" s="355">
        <v>185</v>
      </c>
      <c r="K44" s="355">
        <v>184</v>
      </c>
      <c r="L44" s="355">
        <v>174</v>
      </c>
      <c r="M44" s="356">
        <v>161</v>
      </c>
    </row>
    <row r="45" spans="2:13" ht="27.75" customHeight="1" x14ac:dyDescent="0.15">
      <c r="B45" s="1245"/>
      <c r="C45" s="1246"/>
      <c r="D45" s="103"/>
      <c r="E45" s="1251" t="s">
        <v>34</v>
      </c>
      <c r="F45" s="1251"/>
      <c r="G45" s="1251"/>
      <c r="H45" s="1252"/>
      <c r="I45" s="354">
        <v>669</v>
      </c>
      <c r="J45" s="355">
        <v>800</v>
      </c>
      <c r="K45" s="355">
        <v>886</v>
      </c>
      <c r="L45" s="355">
        <v>723</v>
      </c>
      <c r="M45" s="356">
        <v>506</v>
      </c>
    </row>
    <row r="46" spans="2:13" ht="27.75" customHeight="1" x14ac:dyDescent="0.15">
      <c r="B46" s="1245"/>
      <c r="C46" s="1246"/>
      <c r="D46" s="104"/>
      <c r="E46" s="1251" t="s">
        <v>35</v>
      </c>
      <c r="F46" s="1251"/>
      <c r="G46" s="1251"/>
      <c r="H46" s="1252"/>
      <c r="I46" s="354">
        <v>3</v>
      </c>
      <c r="J46" s="355">
        <v>2</v>
      </c>
      <c r="K46" s="355">
        <v>2</v>
      </c>
      <c r="L46" s="355">
        <v>3</v>
      </c>
      <c r="M46" s="356">
        <v>3</v>
      </c>
    </row>
    <row r="47" spans="2:13" ht="27.75" customHeight="1" x14ac:dyDescent="0.15">
      <c r="B47" s="1245"/>
      <c r="C47" s="1246"/>
      <c r="D47" s="105"/>
      <c r="E47" s="1253" t="s">
        <v>36</v>
      </c>
      <c r="F47" s="1254"/>
      <c r="G47" s="1254"/>
      <c r="H47" s="1255"/>
      <c r="I47" s="354" t="s">
        <v>521</v>
      </c>
      <c r="J47" s="355" t="s">
        <v>521</v>
      </c>
      <c r="K47" s="355" t="s">
        <v>521</v>
      </c>
      <c r="L47" s="355" t="s">
        <v>521</v>
      </c>
      <c r="M47" s="356" t="s">
        <v>521</v>
      </c>
    </row>
    <row r="48" spans="2:13" ht="27.75" customHeight="1" x14ac:dyDescent="0.15">
      <c r="B48" s="1245"/>
      <c r="C48" s="1246"/>
      <c r="D48" s="103"/>
      <c r="E48" s="1251" t="s">
        <v>37</v>
      </c>
      <c r="F48" s="1251"/>
      <c r="G48" s="1251"/>
      <c r="H48" s="1252"/>
      <c r="I48" s="354" t="s">
        <v>521</v>
      </c>
      <c r="J48" s="355" t="s">
        <v>521</v>
      </c>
      <c r="K48" s="355" t="s">
        <v>521</v>
      </c>
      <c r="L48" s="355" t="s">
        <v>521</v>
      </c>
      <c r="M48" s="356" t="s">
        <v>521</v>
      </c>
    </row>
    <row r="49" spans="2:13" ht="27.75" customHeight="1" x14ac:dyDescent="0.15">
      <c r="B49" s="1247"/>
      <c r="C49" s="1248"/>
      <c r="D49" s="103"/>
      <c r="E49" s="1251" t="s">
        <v>38</v>
      </c>
      <c r="F49" s="1251"/>
      <c r="G49" s="1251"/>
      <c r="H49" s="1252"/>
      <c r="I49" s="354" t="s">
        <v>521</v>
      </c>
      <c r="J49" s="355" t="s">
        <v>521</v>
      </c>
      <c r="K49" s="355" t="s">
        <v>521</v>
      </c>
      <c r="L49" s="355" t="s">
        <v>521</v>
      </c>
      <c r="M49" s="356" t="s">
        <v>521</v>
      </c>
    </row>
    <row r="50" spans="2:13" ht="27.75" customHeight="1" x14ac:dyDescent="0.15">
      <c r="B50" s="1256" t="s">
        <v>39</v>
      </c>
      <c r="C50" s="1257"/>
      <c r="D50" s="106"/>
      <c r="E50" s="1251" t="s">
        <v>40</v>
      </c>
      <c r="F50" s="1251"/>
      <c r="G50" s="1251"/>
      <c r="H50" s="1252"/>
      <c r="I50" s="354">
        <v>2484</v>
      </c>
      <c r="J50" s="355">
        <v>2451</v>
      </c>
      <c r="K50" s="355">
        <v>2270</v>
      </c>
      <c r="L50" s="355">
        <v>2405</v>
      </c>
      <c r="M50" s="356">
        <v>3018</v>
      </c>
    </row>
    <row r="51" spans="2:13" ht="27.75" customHeight="1" x14ac:dyDescent="0.15">
      <c r="B51" s="1245"/>
      <c r="C51" s="1246"/>
      <c r="D51" s="103"/>
      <c r="E51" s="1251" t="s">
        <v>41</v>
      </c>
      <c r="F51" s="1251"/>
      <c r="G51" s="1251"/>
      <c r="H51" s="1252"/>
      <c r="I51" s="354">
        <v>5</v>
      </c>
      <c r="J51" s="355">
        <v>5</v>
      </c>
      <c r="K51" s="355">
        <v>4</v>
      </c>
      <c r="L51" s="355" t="s">
        <v>521</v>
      </c>
      <c r="M51" s="356" t="s">
        <v>521</v>
      </c>
    </row>
    <row r="52" spans="2:13" ht="27.75" customHeight="1" x14ac:dyDescent="0.15">
      <c r="B52" s="1247"/>
      <c r="C52" s="1248"/>
      <c r="D52" s="103"/>
      <c r="E52" s="1251" t="s">
        <v>42</v>
      </c>
      <c r="F52" s="1251"/>
      <c r="G52" s="1251"/>
      <c r="H52" s="1252"/>
      <c r="I52" s="354">
        <v>3852</v>
      </c>
      <c r="J52" s="355">
        <v>3950</v>
      </c>
      <c r="K52" s="355">
        <v>3816</v>
      </c>
      <c r="L52" s="355">
        <v>3761</v>
      </c>
      <c r="M52" s="356">
        <v>3627</v>
      </c>
    </row>
    <row r="53" spans="2:13" ht="27.75" customHeight="1" thickBot="1" x14ac:dyDescent="0.2">
      <c r="B53" s="1258" t="s">
        <v>43</v>
      </c>
      <c r="C53" s="1259"/>
      <c r="D53" s="107"/>
      <c r="E53" s="1260" t="s">
        <v>44</v>
      </c>
      <c r="F53" s="1260"/>
      <c r="G53" s="1260"/>
      <c r="H53" s="1261"/>
      <c r="I53" s="357">
        <v>-1293</v>
      </c>
      <c r="J53" s="358">
        <v>-1116</v>
      </c>
      <c r="K53" s="358">
        <v>-781</v>
      </c>
      <c r="L53" s="358">
        <v>-1199</v>
      </c>
      <c r="M53" s="359">
        <v>-2007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go1g2ABMU9NUKHubcV1x3OPZop5n9K/JRC9zIGK0n26FUHjDXGOiaoaift1mGWOgjFAZLzxogAtkaYP8fO+ARg==" saltValue="fuWicVzWm4/pzCtN4ogO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70" t="s">
        <v>47</v>
      </c>
      <c r="D55" s="1270"/>
      <c r="E55" s="1271"/>
      <c r="F55" s="119">
        <v>781</v>
      </c>
      <c r="G55" s="119">
        <v>851</v>
      </c>
      <c r="H55" s="120">
        <v>1388</v>
      </c>
    </row>
    <row r="56" spans="2:8" ht="52.5" customHeight="1" x14ac:dyDescent="0.15">
      <c r="B56" s="121"/>
      <c r="C56" s="1272" t="s">
        <v>48</v>
      </c>
      <c r="D56" s="1272"/>
      <c r="E56" s="1273"/>
      <c r="F56" s="122">
        <v>117</v>
      </c>
      <c r="G56" s="122">
        <v>117</v>
      </c>
      <c r="H56" s="123">
        <v>159</v>
      </c>
    </row>
    <row r="57" spans="2:8" ht="53.25" customHeight="1" x14ac:dyDescent="0.15">
      <c r="B57" s="121"/>
      <c r="C57" s="1274" t="s">
        <v>49</v>
      </c>
      <c r="D57" s="1274"/>
      <c r="E57" s="1275"/>
      <c r="F57" s="124">
        <v>869</v>
      </c>
      <c r="G57" s="124">
        <v>890</v>
      </c>
      <c r="H57" s="125">
        <v>889</v>
      </c>
    </row>
    <row r="58" spans="2:8" ht="45.75" customHeight="1" x14ac:dyDescent="0.15">
      <c r="B58" s="126"/>
      <c r="C58" s="1262" t="s">
        <v>586</v>
      </c>
      <c r="D58" s="1263"/>
      <c r="E58" s="1264"/>
      <c r="F58" s="127">
        <v>293</v>
      </c>
      <c r="G58" s="127">
        <v>286</v>
      </c>
      <c r="H58" s="128">
        <v>272</v>
      </c>
    </row>
    <row r="59" spans="2:8" ht="45.75" customHeight="1" x14ac:dyDescent="0.15">
      <c r="B59" s="126"/>
      <c r="C59" s="1262" t="s">
        <v>587</v>
      </c>
      <c r="D59" s="1263"/>
      <c r="E59" s="1264"/>
      <c r="F59" s="127">
        <v>217</v>
      </c>
      <c r="G59" s="127">
        <v>217</v>
      </c>
      <c r="H59" s="128">
        <v>218</v>
      </c>
    </row>
    <row r="60" spans="2:8" ht="45.75" customHeight="1" x14ac:dyDescent="0.15">
      <c r="B60" s="126"/>
      <c r="C60" s="1262" t="s">
        <v>588</v>
      </c>
      <c r="D60" s="1263"/>
      <c r="E60" s="1264"/>
      <c r="F60" s="127">
        <v>130</v>
      </c>
      <c r="G60" s="127">
        <v>143</v>
      </c>
      <c r="H60" s="128">
        <v>145</v>
      </c>
    </row>
    <row r="61" spans="2:8" ht="45.75" customHeight="1" x14ac:dyDescent="0.15">
      <c r="B61" s="126"/>
      <c r="C61" s="1262" t="s">
        <v>589</v>
      </c>
      <c r="D61" s="1263"/>
      <c r="E61" s="1264"/>
      <c r="F61" s="127">
        <v>103</v>
      </c>
      <c r="G61" s="127">
        <v>103</v>
      </c>
      <c r="H61" s="128">
        <v>103</v>
      </c>
    </row>
    <row r="62" spans="2:8" ht="45.75" customHeight="1" thickBot="1" x14ac:dyDescent="0.2">
      <c r="B62" s="129"/>
      <c r="C62" s="1265" t="s">
        <v>590</v>
      </c>
      <c r="D62" s="1266"/>
      <c r="E62" s="1267"/>
      <c r="F62" s="130">
        <v>102</v>
      </c>
      <c r="G62" s="130">
        <v>102</v>
      </c>
      <c r="H62" s="131">
        <v>102</v>
      </c>
    </row>
    <row r="63" spans="2:8" ht="52.5" customHeight="1" thickBot="1" x14ac:dyDescent="0.2">
      <c r="B63" s="132"/>
      <c r="C63" s="1268" t="s">
        <v>50</v>
      </c>
      <c r="D63" s="1268"/>
      <c r="E63" s="1269"/>
      <c r="F63" s="133">
        <v>1767</v>
      </c>
      <c r="G63" s="133">
        <v>1858</v>
      </c>
      <c r="H63" s="134">
        <v>2437</v>
      </c>
    </row>
    <row r="64" spans="2:8" x14ac:dyDescent="0.15"/>
  </sheetData>
  <sheetProtection algorithmName="SHA-512" hashValue="/KiFpJoIM+AIxeiqIyS8uj0+4rjqgE5MY34lCDtEg/pR3OTUpMUpQB/tr/wA9bo0uuVFiX//OkbZg05HDkYWHQ==" saltValue="t/kH8S0D+63hLBh6oICe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604</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562</v>
      </c>
      <c r="BQ50" s="1281"/>
      <c r="BR50" s="1281"/>
      <c r="BS50" s="1281"/>
      <c r="BT50" s="1281"/>
      <c r="BU50" s="1281"/>
      <c r="BV50" s="1281"/>
      <c r="BW50" s="1281"/>
      <c r="BX50" s="1281" t="s">
        <v>563</v>
      </c>
      <c r="BY50" s="1281"/>
      <c r="BZ50" s="1281"/>
      <c r="CA50" s="1281"/>
      <c r="CB50" s="1281"/>
      <c r="CC50" s="1281"/>
      <c r="CD50" s="1281"/>
      <c r="CE50" s="1281"/>
      <c r="CF50" s="1281" t="s">
        <v>564</v>
      </c>
      <c r="CG50" s="1281"/>
      <c r="CH50" s="1281"/>
      <c r="CI50" s="1281"/>
      <c r="CJ50" s="1281"/>
      <c r="CK50" s="1281"/>
      <c r="CL50" s="1281"/>
      <c r="CM50" s="1281"/>
      <c r="CN50" s="1281" t="s">
        <v>565</v>
      </c>
      <c r="CO50" s="1281"/>
      <c r="CP50" s="1281"/>
      <c r="CQ50" s="1281"/>
      <c r="CR50" s="1281"/>
      <c r="CS50" s="1281"/>
      <c r="CT50" s="1281"/>
      <c r="CU50" s="1281"/>
      <c r="CV50" s="1281" t="s">
        <v>566</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605</v>
      </c>
      <c r="AO51" s="1279"/>
      <c r="AP51" s="1279"/>
      <c r="AQ51" s="1279"/>
      <c r="AR51" s="1279"/>
      <c r="AS51" s="1279"/>
      <c r="AT51" s="1279"/>
      <c r="AU51" s="1279"/>
      <c r="AV51" s="1279"/>
      <c r="AW51" s="1279"/>
      <c r="AX51" s="1279"/>
      <c r="AY51" s="1279"/>
      <c r="AZ51" s="1279"/>
      <c r="BA51" s="1279"/>
      <c r="BB51" s="1279" t="s">
        <v>606</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607</v>
      </c>
      <c r="BC53" s="1279"/>
      <c r="BD53" s="1279"/>
      <c r="BE53" s="1279"/>
      <c r="BF53" s="1279"/>
      <c r="BG53" s="1279"/>
      <c r="BH53" s="1279"/>
      <c r="BI53" s="1279"/>
      <c r="BJ53" s="1279"/>
      <c r="BK53" s="1279"/>
      <c r="BL53" s="1279"/>
      <c r="BM53" s="1279"/>
      <c r="BN53" s="1279"/>
      <c r="BO53" s="1279"/>
      <c r="BP53" s="1276">
        <v>62.3</v>
      </c>
      <c r="BQ53" s="1276"/>
      <c r="BR53" s="1276"/>
      <c r="BS53" s="1276"/>
      <c r="BT53" s="1276"/>
      <c r="BU53" s="1276"/>
      <c r="BV53" s="1276"/>
      <c r="BW53" s="1276"/>
      <c r="BX53" s="1276">
        <v>63.6</v>
      </c>
      <c r="BY53" s="1276"/>
      <c r="BZ53" s="1276"/>
      <c r="CA53" s="1276"/>
      <c r="CB53" s="1276"/>
      <c r="CC53" s="1276"/>
      <c r="CD53" s="1276"/>
      <c r="CE53" s="1276"/>
      <c r="CF53" s="1276">
        <v>61.3</v>
      </c>
      <c r="CG53" s="1276"/>
      <c r="CH53" s="1276"/>
      <c r="CI53" s="1276"/>
      <c r="CJ53" s="1276"/>
      <c r="CK53" s="1276"/>
      <c r="CL53" s="1276"/>
      <c r="CM53" s="1276"/>
      <c r="CN53" s="1276">
        <v>62.9</v>
      </c>
      <c r="CO53" s="1276"/>
      <c r="CP53" s="1276"/>
      <c r="CQ53" s="1276"/>
      <c r="CR53" s="1276"/>
      <c r="CS53" s="1276"/>
      <c r="CT53" s="1276"/>
      <c r="CU53" s="1276"/>
      <c r="CV53" s="1276">
        <v>64.3</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608</v>
      </c>
      <c r="AO55" s="1281"/>
      <c r="AP55" s="1281"/>
      <c r="AQ55" s="1281"/>
      <c r="AR55" s="1281"/>
      <c r="AS55" s="1281"/>
      <c r="AT55" s="1281"/>
      <c r="AU55" s="1281"/>
      <c r="AV55" s="1281"/>
      <c r="AW55" s="1281"/>
      <c r="AX55" s="1281"/>
      <c r="AY55" s="1281"/>
      <c r="AZ55" s="1281"/>
      <c r="BA55" s="1281"/>
      <c r="BB55" s="1279" t="s">
        <v>606</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607</v>
      </c>
      <c r="BC57" s="1279"/>
      <c r="BD57" s="1279"/>
      <c r="BE57" s="1279"/>
      <c r="BF57" s="1279"/>
      <c r="BG57" s="1279"/>
      <c r="BH57" s="1279"/>
      <c r="BI57" s="1279"/>
      <c r="BJ57" s="1279"/>
      <c r="BK57" s="1279"/>
      <c r="BL57" s="1279"/>
      <c r="BM57" s="1279"/>
      <c r="BN57" s="1279"/>
      <c r="BO57" s="1279"/>
      <c r="BP57" s="1276">
        <v>59.1</v>
      </c>
      <c r="BQ57" s="1276"/>
      <c r="BR57" s="1276"/>
      <c r="BS57" s="1276"/>
      <c r="BT57" s="1276"/>
      <c r="BU57" s="1276"/>
      <c r="BV57" s="1276"/>
      <c r="BW57" s="1276"/>
      <c r="BX57" s="1276">
        <v>61.2</v>
      </c>
      <c r="BY57" s="1276"/>
      <c r="BZ57" s="1276"/>
      <c r="CA57" s="1276"/>
      <c r="CB57" s="1276"/>
      <c r="CC57" s="1276"/>
      <c r="CD57" s="1276"/>
      <c r="CE57" s="1276"/>
      <c r="CF57" s="1276">
        <v>62.8</v>
      </c>
      <c r="CG57" s="1276"/>
      <c r="CH57" s="1276"/>
      <c r="CI57" s="1276"/>
      <c r="CJ57" s="1276"/>
      <c r="CK57" s="1276"/>
      <c r="CL57" s="1276"/>
      <c r="CM57" s="1276"/>
      <c r="CN57" s="1276">
        <v>64.099999999999994</v>
      </c>
      <c r="CO57" s="1276"/>
      <c r="CP57" s="1276"/>
      <c r="CQ57" s="1276"/>
      <c r="CR57" s="1276"/>
      <c r="CS57" s="1276"/>
      <c r="CT57" s="1276"/>
      <c r="CU57" s="1276"/>
      <c r="CV57" s="1276">
        <v>66.3</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609</v>
      </c>
    </row>
    <row r="64" spans="1:109" x14ac:dyDescent="0.15">
      <c r="B64" s="375"/>
      <c r="G64" s="382"/>
      <c r="I64" s="395"/>
      <c r="J64" s="395"/>
      <c r="K64" s="395"/>
      <c r="L64" s="395"/>
      <c r="M64" s="395"/>
      <c r="N64" s="396"/>
      <c r="AM64" s="382"/>
      <c r="AN64" s="382" t="s">
        <v>602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610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604</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562</v>
      </c>
      <c r="BQ72" s="1281"/>
      <c r="BR72" s="1281"/>
      <c r="BS72" s="1281"/>
      <c r="BT72" s="1281"/>
      <c r="BU72" s="1281"/>
      <c r="BV72" s="1281"/>
      <c r="BW72" s="1281"/>
      <c r="BX72" s="1281" t="s">
        <v>563</v>
      </c>
      <c r="BY72" s="1281"/>
      <c r="BZ72" s="1281"/>
      <c r="CA72" s="1281"/>
      <c r="CB72" s="1281"/>
      <c r="CC72" s="1281"/>
      <c r="CD72" s="1281"/>
      <c r="CE72" s="1281"/>
      <c r="CF72" s="1281" t="s">
        <v>564</v>
      </c>
      <c r="CG72" s="1281"/>
      <c r="CH72" s="1281"/>
      <c r="CI72" s="1281"/>
      <c r="CJ72" s="1281"/>
      <c r="CK72" s="1281"/>
      <c r="CL72" s="1281"/>
      <c r="CM72" s="1281"/>
      <c r="CN72" s="1281" t="s">
        <v>565</v>
      </c>
      <c r="CO72" s="1281"/>
      <c r="CP72" s="1281"/>
      <c r="CQ72" s="1281"/>
      <c r="CR72" s="1281"/>
      <c r="CS72" s="1281"/>
      <c r="CT72" s="1281"/>
      <c r="CU72" s="1281"/>
      <c r="CV72" s="1281" t="s">
        <v>566</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605</v>
      </c>
      <c r="AO73" s="1279"/>
      <c r="AP73" s="1279"/>
      <c r="AQ73" s="1279"/>
      <c r="AR73" s="1279"/>
      <c r="AS73" s="1279"/>
      <c r="AT73" s="1279"/>
      <c r="AU73" s="1279"/>
      <c r="AV73" s="1279"/>
      <c r="AW73" s="1279"/>
      <c r="AX73" s="1279"/>
      <c r="AY73" s="1279"/>
      <c r="AZ73" s="1279"/>
      <c r="BA73" s="1279"/>
      <c r="BB73" s="1279" t="s">
        <v>606</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611</v>
      </c>
      <c r="BC75" s="1279"/>
      <c r="BD75" s="1279"/>
      <c r="BE75" s="1279"/>
      <c r="BF75" s="1279"/>
      <c r="BG75" s="1279"/>
      <c r="BH75" s="1279"/>
      <c r="BI75" s="1279"/>
      <c r="BJ75" s="1279"/>
      <c r="BK75" s="1279"/>
      <c r="BL75" s="1279"/>
      <c r="BM75" s="1279"/>
      <c r="BN75" s="1279"/>
      <c r="BO75" s="1279"/>
      <c r="BP75" s="1276">
        <v>3.8</v>
      </c>
      <c r="BQ75" s="1276"/>
      <c r="BR75" s="1276"/>
      <c r="BS75" s="1276"/>
      <c r="BT75" s="1276"/>
      <c r="BU75" s="1276"/>
      <c r="BV75" s="1276"/>
      <c r="BW75" s="1276"/>
      <c r="BX75" s="1276">
        <v>4</v>
      </c>
      <c r="BY75" s="1276"/>
      <c r="BZ75" s="1276"/>
      <c r="CA75" s="1276"/>
      <c r="CB75" s="1276"/>
      <c r="CC75" s="1276"/>
      <c r="CD75" s="1276"/>
      <c r="CE75" s="1276"/>
      <c r="CF75" s="1276">
        <v>4.9000000000000004</v>
      </c>
      <c r="CG75" s="1276"/>
      <c r="CH75" s="1276"/>
      <c r="CI75" s="1276"/>
      <c r="CJ75" s="1276"/>
      <c r="CK75" s="1276"/>
      <c r="CL75" s="1276"/>
      <c r="CM75" s="1276"/>
      <c r="CN75" s="1276">
        <v>4.7</v>
      </c>
      <c r="CO75" s="1276"/>
      <c r="CP75" s="1276"/>
      <c r="CQ75" s="1276"/>
      <c r="CR75" s="1276"/>
      <c r="CS75" s="1276"/>
      <c r="CT75" s="1276"/>
      <c r="CU75" s="1276"/>
      <c r="CV75" s="1276">
        <v>4.8</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608</v>
      </c>
      <c r="AO77" s="1281"/>
      <c r="AP77" s="1281"/>
      <c r="AQ77" s="1281"/>
      <c r="AR77" s="1281"/>
      <c r="AS77" s="1281"/>
      <c r="AT77" s="1281"/>
      <c r="AU77" s="1281"/>
      <c r="AV77" s="1281"/>
      <c r="AW77" s="1281"/>
      <c r="AX77" s="1281"/>
      <c r="AY77" s="1281"/>
      <c r="AZ77" s="1281"/>
      <c r="BA77" s="1281"/>
      <c r="BB77" s="1279" t="s">
        <v>606</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611</v>
      </c>
      <c r="BC79" s="1279"/>
      <c r="BD79" s="1279"/>
      <c r="BE79" s="1279"/>
      <c r="BF79" s="1279"/>
      <c r="BG79" s="1279"/>
      <c r="BH79" s="1279"/>
      <c r="BI79" s="1279"/>
      <c r="BJ79" s="1279"/>
      <c r="BK79" s="1279"/>
      <c r="BL79" s="1279"/>
      <c r="BM79" s="1279"/>
      <c r="BN79" s="1279"/>
      <c r="BO79" s="1279"/>
      <c r="BP79" s="1276">
        <v>7.2</v>
      </c>
      <c r="BQ79" s="1276"/>
      <c r="BR79" s="1276"/>
      <c r="BS79" s="1276"/>
      <c r="BT79" s="1276"/>
      <c r="BU79" s="1276"/>
      <c r="BV79" s="1276"/>
      <c r="BW79" s="1276"/>
      <c r="BX79" s="1276">
        <v>7.2</v>
      </c>
      <c r="BY79" s="1276"/>
      <c r="BZ79" s="1276"/>
      <c r="CA79" s="1276"/>
      <c r="CB79" s="1276"/>
      <c r="CC79" s="1276"/>
      <c r="CD79" s="1276"/>
      <c r="CE79" s="1276"/>
      <c r="CF79" s="1276">
        <v>7.7</v>
      </c>
      <c r="CG79" s="1276"/>
      <c r="CH79" s="1276"/>
      <c r="CI79" s="1276"/>
      <c r="CJ79" s="1276"/>
      <c r="CK79" s="1276"/>
      <c r="CL79" s="1276"/>
      <c r="CM79" s="1276"/>
      <c r="CN79" s="1276">
        <v>8</v>
      </c>
      <c r="CO79" s="1276"/>
      <c r="CP79" s="1276"/>
      <c r="CQ79" s="1276"/>
      <c r="CR79" s="1276"/>
      <c r="CS79" s="1276"/>
      <c r="CT79" s="1276"/>
      <c r="CU79" s="1276"/>
      <c r="CV79" s="1276">
        <v>8</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YWP2hsgR7QtLaaXu7G+dAUSdDhyA2R78ihWlhla8/bzp+LY4QrrpTbXGipaABntNRs6pCjUfHzmrkjFFqGP4/Q==" saltValue="/sUvndjPKHpDOb5CvWIq1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wtCnbPszJws/bPKkvDmC4MfLq7U5yUA9/PQ97mn6vWwZ6PJ0eb0H36/54BiYBvcyXslMiMnuo5CCwdUn70A5nw==" saltValue="TInXl2Yt5kXZRfTcglrw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i04lzUnak4Y0cdT8jrIIOhDdcWv7ktzj2Za5tTy2QNsgIdCmwDs5FNfLM2r4YJ0t9Vz6RnJbxqjPGy1aeWlb+A==" saltValue="9gAUEIaKipeNrcxZcVisT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559</v>
      </c>
      <c r="G2" s="148"/>
      <c r="H2" s="149"/>
    </row>
    <row r="3" spans="1:8" x14ac:dyDescent="0.15">
      <c r="A3" s="145" t="s">
        <v>552</v>
      </c>
      <c r="B3" s="150"/>
      <c r="C3" s="151"/>
      <c r="D3" s="152">
        <v>83914</v>
      </c>
      <c r="E3" s="153"/>
      <c r="F3" s="154">
        <v>122882</v>
      </c>
      <c r="G3" s="155"/>
      <c r="H3" s="156"/>
    </row>
    <row r="4" spans="1:8" x14ac:dyDescent="0.15">
      <c r="A4" s="157"/>
      <c r="B4" s="158"/>
      <c r="C4" s="159"/>
      <c r="D4" s="160">
        <v>52678</v>
      </c>
      <c r="E4" s="161"/>
      <c r="F4" s="162">
        <v>65785</v>
      </c>
      <c r="G4" s="163"/>
      <c r="H4" s="164"/>
    </row>
    <row r="5" spans="1:8" x14ac:dyDescent="0.15">
      <c r="A5" s="145" t="s">
        <v>554</v>
      </c>
      <c r="B5" s="150"/>
      <c r="C5" s="151"/>
      <c r="D5" s="152">
        <v>85734</v>
      </c>
      <c r="E5" s="153"/>
      <c r="F5" s="154">
        <v>114790</v>
      </c>
      <c r="G5" s="155"/>
      <c r="H5" s="156"/>
    </row>
    <row r="6" spans="1:8" x14ac:dyDescent="0.15">
      <c r="A6" s="157"/>
      <c r="B6" s="158"/>
      <c r="C6" s="159"/>
      <c r="D6" s="160">
        <v>60583</v>
      </c>
      <c r="E6" s="161"/>
      <c r="F6" s="162">
        <v>55601</v>
      </c>
      <c r="G6" s="163"/>
      <c r="H6" s="164"/>
    </row>
    <row r="7" spans="1:8" x14ac:dyDescent="0.15">
      <c r="A7" s="145" t="s">
        <v>555</v>
      </c>
      <c r="B7" s="150"/>
      <c r="C7" s="151"/>
      <c r="D7" s="152">
        <v>60145</v>
      </c>
      <c r="E7" s="153"/>
      <c r="F7" s="154">
        <v>126262</v>
      </c>
      <c r="G7" s="155"/>
      <c r="H7" s="156"/>
    </row>
    <row r="8" spans="1:8" x14ac:dyDescent="0.15">
      <c r="A8" s="157"/>
      <c r="B8" s="158"/>
      <c r="C8" s="159"/>
      <c r="D8" s="160">
        <v>31575</v>
      </c>
      <c r="E8" s="161"/>
      <c r="F8" s="162">
        <v>56769</v>
      </c>
      <c r="G8" s="163"/>
      <c r="H8" s="164"/>
    </row>
    <row r="9" spans="1:8" x14ac:dyDescent="0.15">
      <c r="A9" s="145" t="s">
        <v>556</v>
      </c>
      <c r="B9" s="150"/>
      <c r="C9" s="151"/>
      <c r="D9" s="152">
        <v>57720</v>
      </c>
      <c r="E9" s="153"/>
      <c r="F9" s="154">
        <v>126525</v>
      </c>
      <c r="G9" s="155"/>
      <c r="H9" s="156"/>
    </row>
    <row r="10" spans="1:8" x14ac:dyDescent="0.15">
      <c r="A10" s="157"/>
      <c r="B10" s="158"/>
      <c r="C10" s="159"/>
      <c r="D10" s="160">
        <v>40047</v>
      </c>
      <c r="E10" s="161"/>
      <c r="F10" s="162">
        <v>67052</v>
      </c>
      <c r="G10" s="163"/>
      <c r="H10" s="164"/>
    </row>
    <row r="11" spans="1:8" x14ac:dyDescent="0.15">
      <c r="A11" s="145" t="s">
        <v>557</v>
      </c>
      <c r="B11" s="150"/>
      <c r="C11" s="151"/>
      <c r="D11" s="152">
        <v>64439</v>
      </c>
      <c r="E11" s="153"/>
      <c r="F11" s="154">
        <v>122054</v>
      </c>
      <c r="G11" s="155"/>
      <c r="H11" s="156"/>
    </row>
    <row r="12" spans="1:8" x14ac:dyDescent="0.15">
      <c r="A12" s="157"/>
      <c r="B12" s="158"/>
      <c r="C12" s="165"/>
      <c r="D12" s="160">
        <v>45725</v>
      </c>
      <c r="E12" s="161"/>
      <c r="F12" s="162">
        <v>68298</v>
      </c>
      <c r="G12" s="163"/>
      <c r="H12" s="164"/>
    </row>
    <row r="13" spans="1:8" x14ac:dyDescent="0.15">
      <c r="A13" s="145"/>
      <c r="B13" s="150"/>
      <c r="C13" s="166"/>
      <c r="D13" s="167">
        <v>70390</v>
      </c>
      <c r="E13" s="168"/>
      <c r="F13" s="169">
        <v>122503</v>
      </c>
      <c r="G13" s="170"/>
      <c r="H13" s="156"/>
    </row>
    <row r="14" spans="1:8" x14ac:dyDescent="0.15">
      <c r="A14" s="157"/>
      <c r="B14" s="158"/>
      <c r="C14" s="159"/>
      <c r="D14" s="160">
        <v>46122</v>
      </c>
      <c r="E14" s="161"/>
      <c r="F14" s="162">
        <v>62701</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1.88</v>
      </c>
      <c r="C19" s="171">
        <f>ROUND(VALUE(SUBSTITUTE(実質収支比率等に係る経年分析!G$48,"▲","-")),2)</f>
        <v>2.74</v>
      </c>
      <c r="D19" s="171">
        <f>ROUND(VALUE(SUBSTITUTE(実質収支比率等に係る経年分析!H$48,"▲","-")),2)</f>
        <v>3.34</v>
      </c>
      <c r="E19" s="171">
        <f>ROUND(VALUE(SUBSTITUTE(実質収支比率等に係る経年分析!I$48,"▲","-")),2)</f>
        <v>4.9800000000000004</v>
      </c>
      <c r="F19" s="171">
        <f>ROUND(VALUE(SUBSTITUTE(実質収支比率等に係る経年分析!J$48,"▲","-")),2)</f>
        <v>7.11</v>
      </c>
    </row>
    <row r="20" spans="1:11" x14ac:dyDescent="0.15">
      <c r="A20" s="171" t="s">
        <v>54</v>
      </c>
      <c r="B20" s="171">
        <f>ROUND(VALUE(SUBSTITUTE(実質収支比率等に係る経年分析!F$47,"▲","-")),2)</f>
        <v>34.17</v>
      </c>
      <c r="C20" s="171">
        <f>ROUND(VALUE(SUBSTITUTE(実質収支比率等に係る経年分析!G$47,"▲","-")),2)</f>
        <v>29.47</v>
      </c>
      <c r="D20" s="171">
        <f>ROUND(VALUE(SUBSTITUTE(実質収支比率等に係る経年分析!H$47,"▲","-")),2)</f>
        <v>23.22</v>
      </c>
      <c r="E20" s="171">
        <f>ROUND(VALUE(SUBSTITUTE(実質収支比率等に係る経年分析!I$47,"▲","-")),2)</f>
        <v>24.15</v>
      </c>
      <c r="F20" s="171">
        <f>ROUND(VALUE(SUBSTITUTE(実質収支比率等に係る経年分析!J$47,"▲","-")),2)</f>
        <v>36.36</v>
      </c>
    </row>
    <row r="21" spans="1:11" x14ac:dyDescent="0.15">
      <c r="A21" s="171" t="s">
        <v>55</v>
      </c>
      <c r="B21" s="171">
        <f>IF(ISNUMBER(VALUE(SUBSTITUTE(実質収支比率等に係る経年分析!F$49,"▲","-"))),ROUND(VALUE(SUBSTITUTE(実質収支比率等に係る経年分析!F$49,"▲","-")),2),NA())</f>
        <v>-2.6</v>
      </c>
      <c r="C21" s="171">
        <f>IF(ISNUMBER(VALUE(SUBSTITUTE(実質収支比率等に係る経年分析!G$49,"▲","-"))),ROUND(VALUE(SUBSTITUTE(実質収支比率等に係る経年分析!G$49,"▲","-")),2),NA())</f>
        <v>-5.67</v>
      </c>
      <c r="D21" s="171">
        <f>IF(ISNUMBER(VALUE(SUBSTITUTE(実質収支比率等に係る経年分析!H$49,"▲","-"))),ROUND(VALUE(SUBSTITUTE(実質収支比率等に係る経年分析!H$49,"▲","-")),2),NA())</f>
        <v>-6.95</v>
      </c>
      <c r="E21" s="171">
        <f>IF(ISNUMBER(VALUE(SUBSTITUTE(実質収支比率等に係る経年分析!I$49,"▲","-"))),ROUND(VALUE(SUBSTITUTE(実質収支比率等に係る経年分析!I$49,"▲","-")),2),NA())</f>
        <v>1.81</v>
      </c>
      <c r="F21" s="171">
        <f>IF(ISNUMBER(VALUE(SUBSTITUTE(実質収支比率等に係る経年分析!J$49,"▲","-"))),ROUND(VALUE(SUBSTITUTE(実質収支比率等に係る経年分析!J$49,"▲","-")),2),NA())</f>
        <v>13.96</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川崎町温泉事業特別会計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川崎町後期高齢者医療保険特別会計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川崎町公共下水道事業特別会計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0.44</v>
      </c>
    </row>
    <row r="32" spans="1:11" x14ac:dyDescent="0.15">
      <c r="A32" s="172" t="str">
        <f>IF(連結実質赤字比率に係る赤字・黒字の構成分析!C$38="",NA(),連結実質赤字比率に係る赤字・黒字の構成分析!C$38)</f>
        <v>川崎町介護保険特別会計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1.19</v>
      </c>
    </row>
    <row r="33" spans="1:16" x14ac:dyDescent="0.15">
      <c r="A33" s="172" t="str">
        <f>IF(連結実質赤字比率に係る赤字・黒字の構成分析!C$37="",NA(),連結実質赤字比率に係る赤字・黒字の構成分析!C$37)</f>
        <v>川崎町国民健康保険特別会計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1.91</v>
      </c>
    </row>
    <row r="34" spans="1:16" x14ac:dyDescent="0.15">
      <c r="A34" s="172" t="str">
        <f>IF(連結実質赤字比率に係る赤字・黒字の構成分析!C$36="",NA(),連結実質赤字比率に係る赤字・黒字の構成分析!C$36)</f>
        <v>川崎町病院事業会計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2.59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2.4700000000000002</v>
      </c>
    </row>
    <row r="35" spans="1:16" x14ac:dyDescent="0.15">
      <c r="A35" s="172" t="str">
        <f>IF(連結実質赤字比率に係る赤字・黒字の構成分析!C$35="",NA(),連結実質赤字比率に係る赤字・黒字の構成分析!C$35)</f>
        <v>川崎町水道事業会計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11.81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9.44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8.35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6.92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1.87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2.73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3.33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419</v>
      </c>
      <c r="E42" s="173"/>
      <c r="F42" s="173"/>
      <c r="G42" s="173">
        <f>'実質公債費比率（分子）の構造'!L$52</f>
        <v>414</v>
      </c>
      <c r="H42" s="173"/>
      <c r="I42" s="173"/>
      <c r="J42" s="173">
        <f>'実質公債費比率（分子）の構造'!M$52</f>
        <v>403</v>
      </c>
      <c r="K42" s="173"/>
      <c r="L42" s="173"/>
      <c r="M42" s="173">
        <f>'実質公債費比率（分子）の構造'!N$52</f>
        <v>411</v>
      </c>
      <c r="N42" s="173"/>
      <c r="O42" s="173"/>
      <c r="P42" s="173">
        <f>'実質公債費比率（分子）の構造'!O$52</f>
        <v>410</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8</v>
      </c>
      <c r="C45" s="173"/>
      <c r="D45" s="173"/>
      <c r="E45" s="173">
        <f>'実質公債費比率（分子）の構造'!L$49</f>
        <v>10</v>
      </c>
      <c r="F45" s="173"/>
      <c r="G45" s="173"/>
      <c r="H45" s="173">
        <f>'実質公債費比率（分子）の構造'!M$49</f>
        <v>14</v>
      </c>
      <c r="I45" s="173"/>
      <c r="J45" s="173"/>
      <c r="K45" s="173">
        <f>'実質公債費比率（分子）の構造'!N$49</f>
        <v>19</v>
      </c>
      <c r="L45" s="173"/>
      <c r="M45" s="173"/>
      <c r="N45" s="173">
        <f>'実質公債費比率（分子）の構造'!O$49</f>
        <v>21</v>
      </c>
      <c r="O45" s="173"/>
      <c r="P45" s="173"/>
    </row>
    <row r="46" spans="1:16" x14ac:dyDescent="0.15">
      <c r="A46" s="173" t="s">
        <v>66</v>
      </c>
      <c r="B46" s="173">
        <f>'実質公債費比率（分子）の構造'!K$48</f>
        <v>300</v>
      </c>
      <c r="C46" s="173"/>
      <c r="D46" s="173"/>
      <c r="E46" s="173">
        <f>'実質公債費比率（分子）の構造'!L$48</f>
        <v>259</v>
      </c>
      <c r="F46" s="173"/>
      <c r="G46" s="173"/>
      <c r="H46" s="173">
        <f>'実質公債費比率（分子）の構造'!M$48</f>
        <v>295</v>
      </c>
      <c r="I46" s="173"/>
      <c r="J46" s="173"/>
      <c r="K46" s="173">
        <f>'実質公債費比率（分子）の構造'!N$48</f>
        <v>234</v>
      </c>
      <c r="L46" s="173"/>
      <c r="M46" s="173"/>
      <c r="N46" s="173">
        <f>'実質公債費比率（分子）の構造'!O$48</f>
        <v>218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243</v>
      </c>
      <c r="C49" s="173"/>
      <c r="D49" s="173"/>
      <c r="E49" s="173">
        <f>'実質公債費比率（分子）の構造'!L$45</f>
        <v>260</v>
      </c>
      <c r="F49" s="173"/>
      <c r="G49" s="173"/>
      <c r="H49" s="173">
        <f>'実質公債費比率（分子）の構造'!M$45</f>
        <v>288</v>
      </c>
      <c r="I49" s="173"/>
      <c r="J49" s="173"/>
      <c r="K49" s="173">
        <f>'実質公債費比率（分子）の構造'!N$45</f>
        <v>276</v>
      </c>
      <c r="L49" s="173"/>
      <c r="M49" s="173"/>
      <c r="N49" s="173">
        <f>'実質公債費比率（分子）の構造'!O$45</f>
        <v>309</v>
      </c>
      <c r="O49" s="173"/>
      <c r="P49" s="173"/>
    </row>
    <row r="50" spans="1:16" x14ac:dyDescent="0.15">
      <c r="A50" s="173" t="s">
        <v>70</v>
      </c>
      <c r="B50" s="173" t="e">
        <f>NA()</f>
        <v>#N/A</v>
      </c>
      <c r="C50" s="173">
        <f>IF(ISNUMBER('実質公債費比率（分子）の構造'!K$53),'実質公債費比率（分子）の構造'!K$53,NA())</f>
        <v>132</v>
      </c>
      <c r="D50" s="173" t="e">
        <f>NA()</f>
        <v>#N/A</v>
      </c>
      <c r="E50" s="173" t="e">
        <f>NA()</f>
        <v>#N/A</v>
      </c>
      <c r="F50" s="173">
        <f>IF(ISNUMBER('実質公債費比率（分子）の構造'!L$53),'実質公債費比率（分子）の構造'!L$53,NA())</f>
        <v>115</v>
      </c>
      <c r="G50" s="173" t="e">
        <f>NA()</f>
        <v>#N/A</v>
      </c>
      <c r="H50" s="173" t="e">
        <f>NA()</f>
        <v>#N/A</v>
      </c>
      <c r="I50" s="173">
        <f>IF(ISNUMBER('実質公債費比率（分子）の構造'!M$53),'実質公債費比率（分子）の構造'!M$53,NA())</f>
        <v>194</v>
      </c>
      <c r="J50" s="173" t="e">
        <f>NA()</f>
        <v>#N/A</v>
      </c>
      <c r="K50" s="173" t="e">
        <f>NA()</f>
        <v>#N/A</v>
      </c>
      <c r="L50" s="173">
        <f>IF(ISNUMBER('実質公債費比率（分子）の構造'!N$53),'実質公債費比率（分子）の構造'!N$53,NA())</f>
        <v>118</v>
      </c>
      <c r="M50" s="173" t="e">
        <f>NA()</f>
        <v>#N/A</v>
      </c>
      <c r="N50" s="173" t="e">
        <f>NA()</f>
        <v>#N/A</v>
      </c>
      <c r="O50" s="173">
        <f>IF(ISNUMBER('実質公債費比率（分子）の構造'!O$53),'実質公債費比率（分子）の構造'!O$53,NA())</f>
        <v>138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3852</v>
      </c>
      <c r="E56" s="172"/>
      <c r="F56" s="172"/>
      <c r="G56" s="172">
        <f>'将来負担比率（分子）の構造'!J$52</f>
        <v>3950</v>
      </c>
      <c r="H56" s="172"/>
      <c r="I56" s="172"/>
      <c r="J56" s="172">
        <f>'将来負担比率（分子）の構造'!K$52</f>
        <v>3816</v>
      </c>
      <c r="K56" s="172"/>
      <c r="L56" s="172"/>
      <c r="M56" s="172">
        <f>'将来負担比率（分子）の構造'!L$52</f>
        <v>3761</v>
      </c>
      <c r="N56" s="172"/>
      <c r="O56" s="172"/>
      <c r="P56" s="172">
        <f>'将来負担比率（分子）の構造'!M$52</f>
        <v>3627</v>
      </c>
    </row>
    <row r="57" spans="1:16" x14ac:dyDescent="0.15">
      <c r="A57" s="172" t="s">
        <v>41</v>
      </c>
      <c r="B57" s="172"/>
      <c r="C57" s="172"/>
      <c r="D57" s="172">
        <f>'将来負担比率（分子）の構造'!I$51</f>
        <v>5</v>
      </c>
      <c r="E57" s="172"/>
      <c r="F57" s="172"/>
      <c r="G57" s="172">
        <f>'将来負担比率（分子）の構造'!J$51</f>
        <v>5</v>
      </c>
      <c r="H57" s="172"/>
      <c r="I57" s="172"/>
      <c r="J57" s="172">
        <f>'将来負担比率（分子）の構造'!K$51</f>
        <v>4</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2484</v>
      </c>
      <c r="E58" s="172"/>
      <c r="F58" s="172"/>
      <c r="G58" s="172">
        <f>'将来負担比率（分子）の構造'!J$50</f>
        <v>2451</v>
      </c>
      <c r="H58" s="172"/>
      <c r="I58" s="172"/>
      <c r="J58" s="172">
        <f>'将来負担比率（分子）の構造'!K$50</f>
        <v>2270</v>
      </c>
      <c r="K58" s="172"/>
      <c r="L58" s="172"/>
      <c r="M58" s="172">
        <f>'将来負担比率（分子）の構造'!L$50</f>
        <v>2405</v>
      </c>
      <c r="N58" s="172"/>
      <c r="O58" s="172"/>
      <c r="P58" s="172">
        <f>'将来負担比率（分子）の構造'!M$50</f>
        <v>3018</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3</v>
      </c>
      <c r="C61" s="172"/>
      <c r="D61" s="172"/>
      <c r="E61" s="172">
        <f>'将来負担比率（分子）の構造'!J$46</f>
        <v>2</v>
      </c>
      <c r="F61" s="172"/>
      <c r="G61" s="172"/>
      <c r="H61" s="172">
        <f>'将来負担比率（分子）の構造'!K$46</f>
        <v>2</v>
      </c>
      <c r="I61" s="172"/>
      <c r="J61" s="172"/>
      <c r="K61" s="172">
        <f>'将来負担比率（分子）の構造'!L$46</f>
        <v>3</v>
      </c>
      <c r="L61" s="172"/>
      <c r="M61" s="172"/>
      <c r="N61" s="172">
        <f>'将来負担比率（分子）の構造'!M$46</f>
        <v>3</v>
      </c>
      <c r="O61" s="172"/>
      <c r="P61" s="172"/>
    </row>
    <row r="62" spans="1:16" x14ac:dyDescent="0.15">
      <c r="A62" s="172" t="s">
        <v>34</v>
      </c>
      <c r="B62" s="172">
        <f>'将来負担比率（分子）の構造'!I$45</f>
        <v>669</v>
      </c>
      <c r="C62" s="172"/>
      <c r="D62" s="172"/>
      <c r="E62" s="172">
        <f>'将来負担比率（分子）の構造'!J$45</f>
        <v>800</v>
      </c>
      <c r="F62" s="172"/>
      <c r="G62" s="172"/>
      <c r="H62" s="172">
        <f>'将来負担比率（分子）の構造'!K$45</f>
        <v>886</v>
      </c>
      <c r="I62" s="172"/>
      <c r="J62" s="172"/>
      <c r="K62" s="172">
        <f>'将来負担比率（分子）の構造'!L$45</f>
        <v>723</v>
      </c>
      <c r="L62" s="172"/>
      <c r="M62" s="172"/>
      <c r="N62" s="172">
        <f>'将来負担比率（分子）の構造'!M$45</f>
        <v>506</v>
      </c>
      <c r="O62" s="172"/>
      <c r="P62" s="172"/>
    </row>
    <row r="63" spans="1:16" x14ac:dyDescent="0.15">
      <c r="A63" s="172" t="s">
        <v>33</v>
      </c>
      <c r="B63" s="172">
        <f>'将来負担比率（分子）の構造'!I$44</f>
        <v>190</v>
      </c>
      <c r="C63" s="172"/>
      <c r="D63" s="172"/>
      <c r="E63" s="172">
        <f>'将来負担比率（分子）の構造'!J$44</f>
        <v>185</v>
      </c>
      <c r="F63" s="172"/>
      <c r="G63" s="172"/>
      <c r="H63" s="172">
        <f>'将来負担比率（分子）の構造'!K$44</f>
        <v>184</v>
      </c>
      <c r="I63" s="172"/>
      <c r="J63" s="172"/>
      <c r="K63" s="172">
        <f>'将来負担比率（分子）の構造'!L$44</f>
        <v>174</v>
      </c>
      <c r="L63" s="172"/>
      <c r="M63" s="172"/>
      <c r="N63" s="172">
        <f>'将来負担比率（分子）の構造'!M$44</f>
        <v>161</v>
      </c>
      <c r="O63" s="172"/>
      <c r="P63" s="172"/>
    </row>
    <row r="64" spans="1:16" x14ac:dyDescent="0.15">
      <c r="A64" s="172" t="s">
        <v>32</v>
      </c>
      <c r="B64" s="172">
        <f>'将来負担比率（分子）の構造'!I$43</f>
        <v>2166</v>
      </c>
      <c r="C64" s="172"/>
      <c r="D64" s="172"/>
      <c r="E64" s="172">
        <f>'将来負担比率（分子）の構造'!J$43</f>
        <v>1974</v>
      </c>
      <c r="F64" s="172"/>
      <c r="G64" s="172"/>
      <c r="H64" s="172">
        <f>'将来負担比率（分子）の構造'!K$43</f>
        <v>1838</v>
      </c>
      <c r="I64" s="172"/>
      <c r="J64" s="172"/>
      <c r="K64" s="172">
        <f>'将来負担比率（分子）の構造'!L$43</f>
        <v>1591</v>
      </c>
      <c r="L64" s="172"/>
      <c r="M64" s="172"/>
      <c r="N64" s="172">
        <f>'将来負担比率（分子）の構造'!M$43</f>
        <v>1414</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2021</v>
      </c>
      <c r="C66" s="172"/>
      <c r="D66" s="172"/>
      <c r="E66" s="172">
        <f>'将来負担比率（分子）の構造'!J$41</f>
        <v>2329</v>
      </c>
      <c r="F66" s="172"/>
      <c r="G66" s="172"/>
      <c r="H66" s="172">
        <f>'将来負担比率（分子）の構造'!K$41</f>
        <v>2399</v>
      </c>
      <c r="I66" s="172"/>
      <c r="J66" s="172"/>
      <c r="K66" s="172">
        <f>'将来負担比率（分子）の構造'!L$41</f>
        <v>2476</v>
      </c>
      <c r="L66" s="172"/>
      <c r="M66" s="172"/>
      <c r="N66" s="172">
        <f>'将来負担比率（分子）の構造'!M$41</f>
        <v>2555</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781</v>
      </c>
      <c r="C72" s="176">
        <f>基金残高に係る経年分析!G55</f>
        <v>851</v>
      </c>
      <c r="D72" s="176">
        <f>基金残高に係る経年分析!H55</f>
        <v>1388</v>
      </c>
    </row>
    <row r="73" spans="1:16" x14ac:dyDescent="0.15">
      <c r="A73" s="175" t="s">
        <v>77</v>
      </c>
      <c r="B73" s="176">
        <f>基金残高に係る経年分析!F56</f>
        <v>117</v>
      </c>
      <c r="C73" s="176">
        <f>基金残高に係る経年分析!G56</f>
        <v>117</v>
      </c>
      <c r="D73" s="176">
        <f>基金残高に係る経年分析!H56</f>
        <v>159</v>
      </c>
    </row>
    <row r="74" spans="1:16" x14ac:dyDescent="0.15">
      <c r="A74" s="175" t="s">
        <v>78</v>
      </c>
      <c r="B74" s="176">
        <f>基金残高に係る経年分析!F57</f>
        <v>869</v>
      </c>
      <c r="C74" s="176">
        <f>基金残高に係る経年分析!G57</f>
        <v>890</v>
      </c>
      <c r="D74" s="176">
        <f>基金残高に係る経年分析!H57</f>
        <v>889</v>
      </c>
    </row>
  </sheetData>
  <sheetProtection algorithmName="SHA-512" hashValue="02UDyLUCXC1r/Bn4osPYxQg+r2KdLApY0iL+eMtoS97n57loVD6qV5CMCQ45H0XZMsaVDlOceIRTlVZxDVPkMg==" saltValue="a3n/2Y6D2Ek58uW4yFo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228</v>
      </c>
      <c r="C5" s="652"/>
      <c r="D5" s="652"/>
      <c r="E5" s="652"/>
      <c r="F5" s="652"/>
      <c r="G5" s="652"/>
      <c r="H5" s="652"/>
      <c r="I5" s="652"/>
      <c r="J5" s="652"/>
      <c r="K5" s="652"/>
      <c r="L5" s="652"/>
      <c r="M5" s="652"/>
      <c r="N5" s="652"/>
      <c r="O5" s="652"/>
      <c r="P5" s="652"/>
      <c r="Q5" s="653"/>
      <c r="R5" s="654">
        <v>897428</v>
      </c>
      <c r="S5" s="655"/>
      <c r="T5" s="655"/>
      <c r="U5" s="655"/>
      <c r="V5" s="655"/>
      <c r="W5" s="655"/>
      <c r="X5" s="655"/>
      <c r="Y5" s="656"/>
      <c r="Z5" s="657">
        <v>14.6</v>
      </c>
      <c r="AA5" s="657"/>
      <c r="AB5" s="657"/>
      <c r="AC5" s="657"/>
      <c r="AD5" s="658">
        <v>897428</v>
      </c>
      <c r="AE5" s="658"/>
      <c r="AF5" s="658"/>
      <c r="AG5" s="658"/>
      <c r="AH5" s="658"/>
      <c r="AI5" s="658"/>
      <c r="AJ5" s="658"/>
      <c r="AK5" s="658"/>
      <c r="AL5" s="659">
        <v>24.2</v>
      </c>
      <c r="AM5" s="660"/>
      <c r="AN5" s="660"/>
      <c r="AO5" s="661"/>
      <c r="AP5" s="651" t="s">
        <v>229</v>
      </c>
      <c r="AQ5" s="652"/>
      <c r="AR5" s="652"/>
      <c r="AS5" s="652"/>
      <c r="AT5" s="652"/>
      <c r="AU5" s="652"/>
      <c r="AV5" s="652"/>
      <c r="AW5" s="652"/>
      <c r="AX5" s="652"/>
      <c r="AY5" s="652"/>
      <c r="AZ5" s="652"/>
      <c r="BA5" s="652"/>
      <c r="BB5" s="652"/>
      <c r="BC5" s="652"/>
      <c r="BD5" s="652"/>
      <c r="BE5" s="652"/>
      <c r="BF5" s="653"/>
      <c r="BG5" s="665">
        <v>895083</v>
      </c>
      <c r="BH5" s="666"/>
      <c r="BI5" s="666"/>
      <c r="BJ5" s="666"/>
      <c r="BK5" s="666"/>
      <c r="BL5" s="666"/>
      <c r="BM5" s="666"/>
      <c r="BN5" s="667"/>
      <c r="BO5" s="668">
        <v>99.7</v>
      </c>
      <c r="BP5" s="668"/>
      <c r="BQ5" s="668"/>
      <c r="BR5" s="668"/>
      <c r="BS5" s="669" t="s">
        <v>129</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230</v>
      </c>
      <c r="CS5" s="648"/>
      <c r="CT5" s="648"/>
      <c r="CU5" s="648"/>
      <c r="CV5" s="648"/>
      <c r="CW5" s="648"/>
      <c r="CX5" s="648"/>
      <c r="CY5" s="649"/>
      <c r="CZ5" s="647" t="s">
        <v>222</v>
      </c>
      <c r="DA5" s="648"/>
      <c r="DB5" s="648"/>
      <c r="DC5" s="649"/>
      <c r="DD5" s="647" t="s">
        <v>231</v>
      </c>
      <c r="DE5" s="648"/>
      <c r="DF5" s="648"/>
      <c r="DG5" s="648"/>
      <c r="DH5" s="648"/>
      <c r="DI5" s="648"/>
      <c r="DJ5" s="648"/>
      <c r="DK5" s="648"/>
      <c r="DL5" s="648"/>
      <c r="DM5" s="648"/>
      <c r="DN5" s="648"/>
      <c r="DO5" s="648"/>
      <c r="DP5" s="649"/>
      <c r="DQ5" s="647" t="s">
        <v>232</v>
      </c>
      <c r="DR5" s="648"/>
      <c r="DS5" s="648"/>
      <c r="DT5" s="648"/>
      <c r="DU5" s="648"/>
      <c r="DV5" s="648"/>
      <c r="DW5" s="648"/>
      <c r="DX5" s="648"/>
      <c r="DY5" s="648"/>
      <c r="DZ5" s="648"/>
      <c r="EA5" s="648"/>
      <c r="EB5" s="648"/>
      <c r="EC5" s="649"/>
    </row>
    <row r="6" spans="2:143" ht="11.25" customHeight="1" x14ac:dyDescent="0.15">
      <c r="B6" s="662" t="s">
        <v>233</v>
      </c>
      <c r="C6" s="663"/>
      <c r="D6" s="663"/>
      <c r="E6" s="663"/>
      <c r="F6" s="663"/>
      <c r="G6" s="663"/>
      <c r="H6" s="663"/>
      <c r="I6" s="663"/>
      <c r="J6" s="663"/>
      <c r="K6" s="663"/>
      <c r="L6" s="663"/>
      <c r="M6" s="663"/>
      <c r="N6" s="663"/>
      <c r="O6" s="663"/>
      <c r="P6" s="663"/>
      <c r="Q6" s="664"/>
      <c r="R6" s="665">
        <v>73003</v>
      </c>
      <c r="S6" s="666"/>
      <c r="T6" s="666"/>
      <c r="U6" s="666"/>
      <c r="V6" s="666"/>
      <c r="W6" s="666"/>
      <c r="X6" s="666"/>
      <c r="Y6" s="667"/>
      <c r="Z6" s="668">
        <v>1.2</v>
      </c>
      <c r="AA6" s="668"/>
      <c r="AB6" s="668"/>
      <c r="AC6" s="668"/>
      <c r="AD6" s="669">
        <v>73003</v>
      </c>
      <c r="AE6" s="669"/>
      <c r="AF6" s="669"/>
      <c r="AG6" s="669"/>
      <c r="AH6" s="669"/>
      <c r="AI6" s="669"/>
      <c r="AJ6" s="669"/>
      <c r="AK6" s="669"/>
      <c r="AL6" s="670">
        <v>2</v>
      </c>
      <c r="AM6" s="671"/>
      <c r="AN6" s="671"/>
      <c r="AO6" s="672"/>
      <c r="AP6" s="662" t="s">
        <v>234</v>
      </c>
      <c r="AQ6" s="663"/>
      <c r="AR6" s="663"/>
      <c r="AS6" s="663"/>
      <c r="AT6" s="663"/>
      <c r="AU6" s="663"/>
      <c r="AV6" s="663"/>
      <c r="AW6" s="663"/>
      <c r="AX6" s="663"/>
      <c r="AY6" s="663"/>
      <c r="AZ6" s="663"/>
      <c r="BA6" s="663"/>
      <c r="BB6" s="663"/>
      <c r="BC6" s="663"/>
      <c r="BD6" s="663"/>
      <c r="BE6" s="663"/>
      <c r="BF6" s="664"/>
      <c r="BG6" s="665">
        <v>895083</v>
      </c>
      <c r="BH6" s="666"/>
      <c r="BI6" s="666"/>
      <c r="BJ6" s="666"/>
      <c r="BK6" s="666"/>
      <c r="BL6" s="666"/>
      <c r="BM6" s="666"/>
      <c r="BN6" s="667"/>
      <c r="BO6" s="668">
        <v>99.7</v>
      </c>
      <c r="BP6" s="668"/>
      <c r="BQ6" s="668"/>
      <c r="BR6" s="668"/>
      <c r="BS6" s="669" t="s">
        <v>129</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98487</v>
      </c>
      <c r="CS6" s="666"/>
      <c r="CT6" s="666"/>
      <c r="CU6" s="666"/>
      <c r="CV6" s="666"/>
      <c r="CW6" s="666"/>
      <c r="CX6" s="666"/>
      <c r="CY6" s="667"/>
      <c r="CZ6" s="659">
        <v>1.7</v>
      </c>
      <c r="DA6" s="660"/>
      <c r="DB6" s="660"/>
      <c r="DC6" s="679"/>
      <c r="DD6" s="674" t="s">
        <v>129</v>
      </c>
      <c r="DE6" s="666"/>
      <c r="DF6" s="666"/>
      <c r="DG6" s="666"/>
      <c r="DH6" s="666"/>
      <c r="DI6" s="666"/>
      <c r="DJ6" s="666"/>
      <c r="DK6" s="666"/>
      <c r="DL6" s="666"/>
      <c r="DM6" s="666"/>
      <c r="DN6" s="666"/>
      <c r="DO6" s="666"/>
      <c r="DP6" s="667"/>
      <c r="DQ6" s="674">
        <v>98487</v>
      </c>
      <c r="DR6" s="666"/>
      <c r="DS6" s="666"/>
      <c r="DT6" s="666"/>
      <c r="DU6" s="666"/>
      <c r="DV6" s="666"/>
      <c r="DW6" s="666"/>
      <c r="DX6" s="666"/>
      <c r="DY6" s="666"/>
      <c r="DZ6" s="666"/>
      <c r="EA6" s="666"/>
      <c r="EB6" s="666"/>
      <c r="EC6" s="675"/>
    </row>
    <row r="7" spans="2:143" ht="11.25" customHeight="1" x14ac:dyDescent="0.15">
      <c r="B7" s="662" t="s">
        <v>236</v>
      </c>
      <c r="C7" s="663"/>
      <c r="D7" s="663"/>
      <c r="E7" s="663"/>
      <c r="F7" s="663"/>
      <c r="G7" s="663"/>
      <c r="H7" s="663"/>
      <c r="I7" s="663"/>
      <c r="J7" s="663"/>
      <c r="K7" s="663"/>
      <c r="L7" s="663"/>
      <c r="M7" s="663"/>
      <c r="N7" s="663"/>
      <c r="O7" s="663"/>
      <c r="P7" s="663"/>
      <c r="Q7" s="664"/>
      <c r="R7" s="665">
        <v>297</v>
      </c>
      <c r="S7" s="666"/>
      <c r="T7" s="666"/>
      <c r="U7" s="666"/>
      <c r="V7" s="666"/>
      <c r="W7" s="666"/>
      <c r="X7" s="666"/>
      <c r="Y7" s="667"/>
      <c r="Z7" s="668">
        <v>0</v>
      </c>
      <c r="AA7" s="668"/>
      <c r="AB7" s="668"/>
      <c r="AC7" s="668"/>
      <c r="AD7" s="669">
        <v>297</v>
      </c>
      <c r="AE7" s="669"/>
      <c r="AF7" s="669"/>
      <c r="AG7" s="669"/>
      <c r="AH7" s="669"/>
      <c r="AI7" s="669"/>
      <c r="AJ7" s="669"/>
      <c r="AK7" s="669"/>
      <c r="AL7" s="670">
        <v>0</v>
      </c>
      <c r="AM7" s="671"/>
      <c r="AN7" s="671"/>
      <c r="AO7" s="672"/>
      <c r="AP7" s="662" t="s">
        <v>237</v>
      </c>
      <c r="AQ7" s="663"/>
      <c r="AR7" s="663"/>
      <c r="AS7" s="663"/>
      <c r="AT7" s="663"/>
      <c r="AU7" s="663"/>
      <c r="AV7" s="663"/>
      <c r="AW7" s="663"/>
      <c r="AX7" s="663"/>
      <c r="AY7" s="663"/>
      <c r="AZ7" s="663"/>
      <c r="BA7" s="663"/>
      <c r="BB7" s="663"/>
      <c r="BC7" s="663"/>
      <c r="BD7" s="663"/>
      <c r="BE7" s="663"/>
      <c r="BF7" s="664"/>
      <c r="BG7" s="665">
        <v>310524</v>
      </c>
      <c r="BH7" s="666"/>
      <c r="BI7" s="666"/>
      <c r="BJ7" s="666"/>
      <c r="BK7" s="666"/>
      <c r="BL7" s="666"/>
      <c r="BM7" s="666"/>
      <c r="BN7" s="667"/>
      <c r="BO7" s="668">
        <v>34.6</v>
      </c>
      <c r="BP7" s="668"/>
      <c r="BQ7" s="668"/>
      <c r="BR7" s="668"/>
      <c r="BS7" s="669" t="s">
        <v>129</v>
      </c>
      <c r="BT7" s="669"/>
      <c r="BU7" s="669"/>
      <c r="BV7" s="669"/>
      <c r="BW7" s="669"/>
      <c r="BX7" s="669"/>
      <c r="BY7" s="669"/>
      <c r="BZ7" s="669"/>
      <c r="CA7" s="669"/>
      <c r="CB7" s="673"/>
      <c r="CD7" s="680" t="s">
        <v>238</v>
      </c>
      <c r="CE7" s="681"/>
      <c r="CF7" s="681"/>
      <c r="CG7" s="681"/>
      <c r="CH7" s="681"/>
      <c r="CI7" s="681"/>
      <c r="CJ7" s="681"/>
      <c r="CK7" s="681"/>
      <c r="CL7" s="681"/>
      <c r="CM7" s="681"/>
      <c r="CN7" s="681"/>
      <c r="CO7" s="681"/>
      <c r="CP7" s="681"/>
      <c r="CQ7" s="682"/>
      <c r="CR7" s="665">
        <v>1245696</v>
      </c>
      <c r="CS7" s="666"/>
      <c r="CT7" s="666"/>
      <c r="CU7" s="666"/>
      <c r="CV7" s="666"/>
      <c r="CW7" s="666"/>
      <c r="CX7" s="666"/>
      <c r="CY7" s="667"/>
      <c r="CZ7" s="668">
        <v>21.3</v>
      </c>
      <c r="DA7" s="668"/>
      <c r="DB7" s="668"/>
      <c r="DC7" s="668"/>
      <c r="DD7" s="674">
        <v>6405</v>
      </c>
      <c r="DE7" s="666"/>
      <c r="DF7" s="666"/>
      <c r="DG7" s="666"/>
      <c r="DH7" s="666"/>
      <c r="DI7" s="666"/>
      <c r="DJ7" s="666"/>
      <c r="DK7" s="666"/>
      <c r="DL7" s="666"/>
      <c r="DM7" s="666"/>
      <c r="DN7" s="666"/>
      <c r="DO7" s="666"/>
      <c r="DP7" s="667"/>
      <c r="DQ7" s="674">
        <v>1133884</v>
      </c>
      <c r="DR7" s="666"/>
      <c r="DS7" s="666"/>
      <c r="DT7" s="666"/>
      <c r="DU7" s="666"/>
      <c r="DV7" s="666"/>
      <c r="DW7" s="666"/>
      <c r="DX7" s="666"/>
      <c r="DY7" s="666"/>
      <c r="DZ7" s="666"/>
      <c r="EA7" s="666"/>
      <c r="EB7" s="666"/>
      <c r="EC7" s="675"/>
    </row>
    <row r="8" spans="2:143" ht="11.25" customHeight="1" x14ac:dyDescent="0.15">
      <c r="B8" s="662" t="s">
        <v>239</v>
      </c>
      <c r="C8" s="663"/>
      <c r="D8" s="663"/>
      <c r="E8" s="663"/>
      <c r="F8" s="663"/>
      <c r="G8" s="663"/>
      <c r="H8" s="663"/>
      <c r="I8" s="663"/>
      <c r="J8" s="663"/>
      <c r="K8" s="663"/>
      <c r="L8" s="663"/>
      <c r="M8" s="663"/>
      <c r="N8" s="663"/>
      <c r="O8" s="663"/>
      <c r="P8" s="663"/>
      <c r="Q8" s="664"/>
      <c r="R8" s="665">
        <v>2677</v>
      </c>
      <c r="S8" s="666"/>
      <c r="T8" s="666"/>
      <c r="U8" s="666"/>
      <c r="V8" s="666"/>
      <c r="W8" s="666"/>
      <c r="X8" s="666"/>
      <c r="Y8" s="667"/>
      <c r="Z8" s="668">
        <v>0</v>
      </c>
      <c r="AA8" s="668"/>
      <c r="AB8" s="668"/>
      <c r="AC8" s="668"/>
      <c r="AD8" s="669">
        <v>2677</v>
      </c>
      <c r="AE8" s="669"/>
      <c r="AF8" s="669"/>
      <c r="AG8" s="669"/>
      <c r="AH8" s="669"/>
      <c r="AI8" s="669"/>
      <c r="AJ8" s="669"/>
      <c r="AK8" s="669"/>
      <c r="AL8" s="670">
        <v>0.1</v>
      </c>
      <c r="AM8" s="671"/>
      <c r="AN8" s="671"/>
      <c r="AO8" s="672"/>
      <c r="AP8" s="662" t="s">
        <v>240</v>
      </c>
      <c r="AQ8" s="663"/>
      <c r="AR8" s="663"/>
      <c r="AS8" s="663"/>
      <c r="AT8" s="663"/>
      <c r="AU8" s="663"/>
      <c r="AV8" s="663"/>
      <c r="AW8" s="663"/>
      <c r="AX8" s="663"/>
      <c r="AY8" s="663"/>
      <c r="AZ8" s="663"/>
      <c r="BA8" s="663"/>
      <c r="BB8" s="663"/>
      <c r="BC8" s="663"/>
      <c r="BD8" s="663"/>
      <c r="BE8" s="663"/>
      <c r="BF8" s="664"/>
      <c r="BG8" s="665">
        <v>14931</v>
      </c>
      <c r="BH8" s="666"/>
      <c r="BI8" s="666"/>
      <c r="BJ8" s="666"/>
      <c r="BK8" s="666"/>
      <c r="BL8" s="666"/>
      <c r="BM8" s="666"/>
      <c r="BN8" s="667"/>
      <c r="BO8" s="668">
        <v>1.7</v>
      </c>
      <c r="BP8" s="668"/>
      <c r="BQ8" s="668"/>
      <c r="BR8" s="668"/>
      <c r="BS8" s="669" t="s">
        <v>129</v>
      </c>
      <c r="BT8" s="669"/>
      <c r="BU8" s="669"/>
      <c r="BV8" s="669"/>
      <c r="BW8" s="669"/>
      <c r="BX8" s="669"/>
      <c r="BY8" s="669"/>
      <c r="BZ8" s="669"/>
      <c r="CA8" s="669"/>
      <c r="CB8" s="673"/>
      <c r="CD8" s="680" t="s">
        <v>241</v>
      </c>
      <c r="CE8" s="681"/>
      <c r="CF8" s="681"/>
      <c r="CG8" s="681"/>
      <c r="CH8" s="681"/>
      <c r="CI8" s="681"/>
      <c r="CJ8" s="681"/>
      <c r="CK8" s="681"/>
      <c r="CL8" s="681"/>
      <c r="CM8" s="681"/>
      <c r="CN8" s="681"/>
      <c r="CO8" s="681"/>
      <c r="CP8" s="681"/>
      <c r="CQ8" s="682"/>
      <c r="CR8" s="665">
        <v>1383280</v>
      </c>
      <c r="CS8" s="666"/>
      <c r="CT8" s="666"/>
      <c r="CU8" s="666"/>
      <c r="CV8" s="666"/>
      <c r="CW8" s="666"/>
      <c r="CX8" s="666"/>
      <c r="CY8" s="667"/>
      <c r="CZ8" s="668">
        <v>23.7</v>
      </c>
      <c r="DA8" s="668"/>
      <c r="DB8" s="668"/>
      <c r="DC8" s="668"/>
      <c r="DD8" s="674">
        <v>8185</v>
      </c>
      <c r="DE8" s="666"/>
      <c r="DF8" s="666"/>
      <c r="DG8" s="666"/>
      <c r="DH8" s="666"/>
      <c r="DI8" s="666"/>
      <c r="DJ8" s="666"/>
      <c r="DK8" s="666"/>
      <c r="DL8" s="666"/>
      <c r="DM8" s="666"/>
      <c r="DN8" s="666"/>
      <c r="DO8" s="666"/>
      <c r="DP8" s="667"/>
      <c r="DQ8" s="674">
        <v>857388</v>
      </c>
      <c r="DR8" s="666"/>
      <c r="DS8" s="666"/>
      <c r="DT8" s="666"/>
      <c r="DU8" s="666"/>
      <c r="DV8" s="666"/>
      <c r="DW8" s="666"/>
      <c r="DX8" s="666"/>
      <c r="DY8" s="666"/>
      <c r="DZ8" s="666"/>
      <c r="EA8" s="666"/>
      <c r="EB8" s="666"/>
      <c r="EC8" s="675"/>
    </row>
    <row r="9" spans="2:143" ht="11.25" customHeight="1" x14ac:dyDescent="0.15">
      <c r="B9" s="662" t="s">
        <v>242</v>
      </c>
      <c r="C9" s="663"/>
      <c r="D9" s="663"/>
      <c r="E9" s="663"/>
      <c r="F9" s="663"/>
      <c r="G9" s="663"/>
      <c r="H9" s="663"/>
      <c r="I9" s="663"/>
      <c r="J9" s="663"/>
      <c r="K9" s="663"/>
      <c r="L9" s="663"/>
      <c r="M9" s="663"/>
      <c r="N9" s="663"/>
      <c r="O9" s="663"/>
      <c r="P9" s="663"/>
      <c r="Q9" s="664"/>
      <c r="R9" s="665">
        <v>3056</v>
      </c>
      <c r="S9" s="666"/>
      <c r="T9" s="666"/>
      <c r="U9" s="666"/>
      <c r="V9" s="666"/>
      <c r="W9" s="666"/>
      <c r="X9" s="666"/>
      <c r="Y9" s="667"/>
      <c r="Z9" s="668">
        <v>0</v>
      </c>
      <c r="AA9" s="668"/>
      <c r="AB9" s="668"/>
      <c r="AC9" s="668"/>
      <c r="AD9" s="669">
        <v>3056</v>
      </c>
      <c r="AE9" s="669"/>
      <c r="AF9" s="669"/>
      <c r="AG9" s="669"/>
      <c r="AH9" s="669"/>
      <c r="AI9" s="669"/>
      <c r="AJ9" s="669"/>
      <c r="AK9" s="669"/>
      <c r="AL9" s="670">
        <v>0.1</v>
      </c>
      <c r="AM9" s="671"/>
      <c r="AN9" s="671"/>
      <c r="AO9" s="672"/>
      <c r="AP9" s="662" t="s">
        <v>243</v>
      </c>
      <c r="AQ9" s="663"/>
      <c r="AR9" s="663"/>
      <c r="AS9" s="663"/>
      <c r="AT9" s="663"/>
      <c r="AU9" s="663"/>
      <c r="AV9" s="663"/>
      <c r="AW9" s="663"/>
      <c r="AX9" s="663"/>
      <c r="AY9" s="663"/>
      <c r="AZ9" s="663"/>
      <c r="BA9" s="663"/>
      <c r="BB9" s="663"/>
      <c r="BC9" s="663"/>
      <c r="BD9" s="663"/>
      <c r="BE9" s="663"/>
      <c r="BF9" s="664"/>
      <c r="BG9" s="665">
        <v>253863</v>
      </c>
      <c r="BH9" s="666"/>
      <c r="BI9" s="666"/>
      <c r="BJ9" s="666"/>
      <c r="BK9" s="666"/>
      <c r="BL9" s="666"/>
      <c r="BM9" s="666"/>
      <c r="BN9" s="667"/>
      <c r="BO9" s="668">
        <v>28.3</v>
      </c>
      <c r="BP9" s="668"/>
      <c r="BQ9" s="668"/>
      <c r="BR9" s="668"/>
      <c r="BS9" s="669" t="s">
        <v>129</v>
      </c>
      <c r="BT9" s="669"/>
      <c r="BU9" s="669"/>
      <c r="BV9" s="669"/>
      <c r="BW9" s="669"/>
      <c r="BX9" s="669"/>
      <c r="BY9" s="669"/>
      <c r="BZ9" s="669"/>
      <c r="CA9" s="669"/>
      <c r="CB9" s="673"/>
      <c r="CD9" s="680" t="s">
        <v>244</v>
      </c>
      <c r="CE9" s="681"/>
      <c r="CF9" s="681"/>
      <c r="CG9" s="681"/>
      <c r="CH9" s="681"/>
      <c r="CI9" s="681"/>
      <c r="CJ9" s="681"/>
      <c r="CK9" s="681"/>
      <c r="CL9" s="681"/>
      <c r="CM9" s="681"/>
      <c r="CN9" s="681"/>
      <c r="CO9" s="681"/>
      <c r="CP9" s="681"/>
      <c r="CQ9" s="682"/>
      <c r="CR9" s="665">
        <v>682273</v>
      </c>
      <c r="CS9" s="666"/>
      <c r="CT9" s="666"/>
      <c r="CU9" s="666"/>
      <c r="CV9" s="666"/>
      <c r="CW9" s="666"/>
      <c r="CX9" s="666"/>
      <c r="CY9" s="667"/>
      <c r="CZ9" s="668">
        <v>11.7</v>
      </c>
      <c r="DA9" s="668"/>
      <c r="DB9" s="668"/>
      <c r="DC9" s="668"/>
      <c r="DD9" s="674">
        <v>1100</v>
      </c>
      <c r="DE9" s="666"/>
      <c r="DF9" s="666"/>
      <c r="DG9" s="666"/>
      <c r="DH9" s="666"/>
      <c r="DI9" s="666"/>
      <c r="DJ9" s="666"/>
      <c r="DK9" s="666"/>
      <c r="DL9" s="666"/>
      <c r="DM9" s="666"/>
      <c r="DN9" s="666"/>
      <c r="DO9" s="666"/>
      <c r="DP9" s="667"/>
      <c r="DQ9" s="674">
        <v>592132</v>
      </c>
      <c r="DR9" s="666"/>
      <c r="DS9" s="666"/>
      <c r="DT9" s="666"/>
      <c r="DU9" s="666"/>
      <c r="DV9" s="666"/>
      <c r="DW9" s="666"/>
      <c r="DX9" s="666"/>
      <c r="DY9" s="666"/>
      <c r="DZ9" s="666"/>
      <c r="EA9" s="666"/>
      <c r="EB9" s="666"/>
      <c r="EC9" s="675"/>
    </row>
    <row r="10" spans="2:143" ht="11.25" customHeight="1" x14ac:dyDescent="0.15">
      <c r="B10" s="662" t="s">
        <v>245</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68" t="s">
        <v>129</v>
      </c>
      <c r="AA10" s="668"/>
      <c r="AB10" s="668"/>
      <c r="AC10" s="668"/>
      <c r="AD10" s="669" t="s">
        <v>129</v>
      </c>
      <c r="AE10" s="669"/>
      <c r="AF10" s="669"/>
      <c r="AG10" s="669"/>
      <c r="AH10" s="669"/>
      <c r="AI10" s="669"/>
      <c r="AJ10" s="669"/>
      <c r="AK10" s="669"/>
      <c r="AL10" s="670" t="s">
        <v>129</v>
      </c>
      <c r="AM10" s="671"/>
      <c r="AN10" s="671"/>
      <c r="AO10" s="672"/>
      <c r="AP10" s="662" t="s">
        <v>246</v>
      </c>
      <c r="AQ10" s="663"/>
      <c r="AR10" s="663"/>
      <c r="AS10" s="663"/>
      <c r="AT10" s="663"/>
      <c r="AU10" s="663"/>
      <c r="AV10" s="663"/>
      <c r="AW10" s="663"/>
      <c r="AX10" s="663"/>
      <c r="AY10" s="663"/>
      <c r="AZ10" s="663"/>
      <c r="BA10" s="663"/>
      <c r="BB10" s="663"/>
      <c r="BC10" s="663"/>
      <c r="BD10" s="663"/>
      <c r="BE10" s="663"/>
      <c r="BF10" s="664"/>
      <c r="BG10" s="665">
        <v>21653</v>
      </c>
      <c r="BH10" s="666"/>
      <c r="BI10" s="666"/>
      <c r="BJ10" s="666"/>
      <c r="BK10" s="666"/>
      <c r="BL10" s="666"/>
      <c r="BM10" s="666"/>
      <c r="BN10" s="667"/>
      <c r="BO10" s="668">
        <v>2.4</v>
      </c>
      <c r="BP10" s="668"/>
      <c r="BQ10" s="668"/>
      <c r="BR10" s="668"/>
      <c r="BS10" s="669" t="s">
        <v>129</v>
      </c>
      <c r="BT10" s="669"/>
      <c r="BU10" s="669"/>
      <c r="BV10" s="669"/>
      <c r="BW10" s="669"/>
      <c r="BX10" s="669"/>
      <c r="BY10" s="669"/>
      <c r="BZ10" s="669"/>
      <c r="CA10" s="669"/>
      <c r="CB10" s="673"/>
      <c r="CD10" s="680" t="s">
        <v>247</v>
      </c>
      <c r="CE10" s="681"/>
      <c r="CF10" s="681"/>
      <c r="CG10" s="681"/>
      <c r="CH10" s="681"/>
      <c r="CI10" s="681"/>
      <c r="CJ10" s="681"/>
      <c r="CK10" s="681"/>
      <c r="CL10" s="681"/>
      <c r="CM10" s="681"/>
      <c r="CN10" s="681"/>
      <c r="CO10" s="681"/>
      <c r="CP10" s="681"/>
      <c r="CQ10" s="682"/>
      <c r="CR10" s="665" t="s">
        <v>129</v>
      </c>
      <c r="CS10" s="666"/>
      <c r="CT10" s="666"/>
      <c r="CU10" s="666"/>
      <c r="CV10" s="666"/>
      <c r="CW10" s="666"/>
      <c r="CX10" s="666"/>
      <c r="CY10" s="667"/>
      <c r="CZ10" s="668" t="s">
        <v>129</v>
      </c>
      <c r="DA10" s="668"/>
      <c r="DB10" s="668"/>
      <c r="DC10" s="668"/>
      <c r="DD10" s="674" t="s">
        <v>129</v>
      </c>
      <c r="DE10" s="666"/>
      <c r="DF10" s="666"/>
      <c r="DG10" s="666"/>
      <c r="DH10" s="666"/>
      <c r="DI10" s="666"/>
      <c r="DJ10" s="666"/>
      <c r="DK10" s="666"/>
      <c r="DL10" s="666"/>
      <c r="DM10" s="666"/>
      <c r="DN10" s="666"/>
      <c r="DO10" s="666"/>
      <c r="DP10" s="667"/>
      <c r="DQ10" s="674" t="s">
        <v>129</v>
      </c>
      <c r="DR10" s="666"/>
      <c r="DS10" s="666"/>
      <c r="DT10" s="666"/>
      <c r="DU10" s="666"/>
      <c r="DV10" s="666"/>
      <c r="DW10" s="666"/>
      <c r="DX10" s="666"/>
      <c r="DY10" s="666"/>
      <c r="DZ10" s="666"/>
      <c r="EA10" s="666"/>
      <c r="EB10" s="666"/>
      <c r="EC10" s="675"/>
    </row>
    <row r="11" spans="2:143" ht="11.25" customHeight="1" x14ac:dyDescent="0.15">
      <c r="B11" s="662" t="s">
        <v>248</v>
      </c>
      <c r="C11" s="663"/>
      <c r="D11" s="663"/>
      <c r="E11" s="663"/>
      <c r="F11" s="663"/>
      <c r="G11" s="663"/>
      <c r="H11" s="663"/>
      <c r="I11" s="663"/>
      <c r="J11" s="663"/>
      <c r="K11" s="663"/>
      <c r="L11" s="663"/>
      <c r="M11" s="663"/>
      <c r="N11" s="663"/>
      <c r="O11" s="663"/>
      <c r="P11" s="663"/>
      <c r="Q11" s="664"/>
      <c r="R11" s="665">
        <v>211398</v>
      </c>
      <c r="S11" s="666"/>
      <c r="T11" s="666"/>
      <c r="U11" s="666"/>
      <c r="V11" s="666"/>
      <c r="W11" s="666"/>
      <c r="X11" s="666"/>
      <c r="Y11" s="667"/>
      <c r="Z11" s="670">
        <v>3.4</v>
      </c>
      <c r="AA11" s="671"/>
      <c r="AB11" s="671"/>
      <c r="AC11" s="683"/>
      <c r="AD11" s="674">
        <v>211398</v>
      </c>
      <c r="AE11" s="666"/>
      <c r="AF11" s="666"/>
      <c r="AG11" s="666"/>
      <c r="AH11" s="666"/>
      <c r="AI11" s="666"/>
      <c r="AJ11" s="666"/>
      <c r="AK11" s="667"/>
      <c r="AL11" s="670">
        <v>5.7</v>
      </c>
      <c r="AM11" s="671"/>
      <c r="AN11" s="671"/>
      <c r="AO11" s="672"/>
      <c r="AP11" s="662" t="s">
        <v>249</v>
      </c>
      <c r="AQ11" s="663"/>
      <c r="AR11" s="663"/>
      <c r="AS11" s="663"/>
      <c r="AT11" s="663"/>
      <c r="AU11" s="663"/>
      <c r="AV11" s="663"/>
      <c r="AW11" s="663"/>
      <c r="AX11" s="663"/>
      <c r="AY11" s="663"/>
      <c r="AZ11" s="663"/>
      <c r="BA11" s="663"/>
      <c r="BB11" s="663"/>
      <c r="BC11" s="663"/>
      <c r="BD11" s="663"/>
      <c r="BE11" s="663"/>
      <c r="BF11" s="664"/>
      <c r="BG11" s="665">
        <v>20077</v>
      </c>
      <c r="BH11" s="666"/>
      <c r="BI11" s="666"/>
      <c r="BJ11" s="666"/>
      <c r="BK11" s="666"/>
      <c r="BL11" s="666"/>
      <c r="BM11" s="666"/>
      <c r="BN11" s="667"/>
      <c r="BO11" s="668">
        <v>2.2000000000000002</v>
      </c>
      <c r="BP11" s="668"/>
      <c r="BQ11" s="668"/>
      <c r="BR11" s="668"/>
      <c r="BS11" s="669" t="s">
        <v>129</v>
      </c>
      <c r="BT11" s="669"/>
      <c r="BU11" s="669"/>
      <c r="BV11" s="669"/>
      <c r="BW11" s="669"/>
      <c r="BX11" s="669"/>
      <c r="BY11" s="669"/>
      <c r="BZ11" s="669"/>
      <c r="CA11" s="669"/>
      <c r="CB11" s="673"/>
      <c r="CD11" s="680" t="s">
        <v>250</v>
      </c>
      <c r="CE11" s="681"/>
      <c r="CF11" s="681"/>
      <c r="CG11" s="681"/>
      <c r="CH11" s="681"/>
      <c r="CI11" s="681"/>
      <c r="CJ11" s="681"/>
      <c r="CK11" s="681"/>
      <c r="CL11" s="681"/>
      <c r="CM11" s="681"/>
      <c r="CN11" s="681"/>
      <c r="CO11" s="681"/>
      <c r="CP11" s="681"/>
      <c r="CQ11" s="682"/>
      <c r="CR11" s="665">
        <v>274926</v>
      </c>
      <c r="CS11" s="666"/>
      <c r="CT11" s="666"/>
      <c r="CU11" s="666"/>
      <c r="CV11" s="666"/>
      <c r="CW11" s="666"/>
      <c r="CX11" s="666"/>
      <c r="CY11" s="667"/>
      <c r="CZ11" s="668">
        <v>4.7</v>
      </c>
      <c r="DA11" s="668"/>
      <c r="DB11" s="668"/>
      <c r="DC11" s="668"/>
      <c r="DD11" s="674">
        <v>36678</v>
      </c>
      <c r="DE11" s="666"/>
      <c r="DF11" s="666"/>
      <c r="DG11" s="666"/>
      <c r="DH11" s="666"/>
      <c r="DI11" s="666"/>
      <c r="DJ11" s="666"/>
      <c r="DK11" s="666"/>
      <c r="DL11" s="666"/>
      <c r="DM11" s="666"/>
      <c r="DN11" s="666"/>
      <c r="DO11" s="666"/>
      <c r="DP11" s="667"/>
      <c r="DQ11" s="674">
        <v>205755</v>
      </c>
      <c r="DR11" s="666"/>
      <c r="DS11" s="666"/>
      <c r="DT11" s="666"/>
      <c r="DU11" s="666"/>
      <c r="DV11" s="666"/>
      <c r="DW11" s="666"/>
      <c r="DX11" s="666"/>
      <c r="DY11" s="666"/>
      <c r="DZ11" s="666"/>
      <c r="EA11" s="666"/>
      <c r="EB11" s="666"/>
      <c r="EC11" s="675"/>
    </row>
    <row r="12" spans="2:143" ht="11.25" customHeight="1" x14ac:dyDescent="0.15">
      <c r="B12" s="662" t="s">
        <v>251</v>
      </c>
      <c r="C12" s="663"/>
      <c r="D12" s="663"/>
      <c r="E12" s="663"/>
      <c r="F12" s="663"/>
      <c r="G12" s="663"/>
      <c r="H12" s="663"/>
      <c r="I12" s="663"/>
      <c r="J12" s="663"/>
      <c r="K12" s="663"/>
      <c r="L12" s="663"/>
      <c r="M12" s="663"/>
      <c r="N12" s="663"/>
      <c r="O12" s="663"/>
      <c r="P12" s="663"/>
      <c r="Q12" s="664"/>
      <c r="R12" s="665">
        <v>26954</v>
      </c>
      <c r="S12" s="666"/>
      <c r="T12" s="666"/>
      <c r="U12" s="666"/>
      <c r="V12" s="666"/>
      <c r="W12" s="666"/>
      <c r="X12" s="666"/>
      <c r="Y12" s="667"/>
      <c r="Z12" s="668">
        <v>0.4</v>
      </c>
      <c r="AA12" s="668"/>
      <c r="AB12" s="668"/>
      <c r="AC12" s="668"/>
      <c r="AD12" s="669">
        <v>26954</v>
      </c>
      <c r="AE12" s="669"/>
      <c r="AF12" s="669"/>
      <c r="AG12" s="669"/>
      <c r="AH12" s="669"/>
      <c r="AI12" s="669"/>
      <c r="AJ12" s="669"/>
      <c r="AK12" s="669"/>
      <c r="AL12" s="670">
        <v>0.7</v>
      </c>
      <c r="AM12" s="671"/>
      <c r="AN12" s="671"/>
      <c r="AO12" s="672"/>
      <c r="AP12" s="662" t="s">
        <v>252</v>
      </c>
      <c r="AQ12" s="663"/>
      <c r="AR12" s="663"/>
      <c r="AS12" s="663"/>
      <c r="AT12" s="663"/>
      <c r="AU12" s="663"/>
      <c r="AV12" s="663"/>
      <c r="AW12" s="663"/>
      <c r="AX12" s="663"/>
      <c r="AY12" s="663"/>
      <c r="AZ12" s="663"/>
      <c r="BA12" s="663"/>
      <c r="BB12" s="663"/>
      <c r="BC12" s="663"/>
      <c r="BD12" s="663"/>
      <c r="BE12" s="663"/>
      <c r="BF12" s="664"/>
      <c r="BG12" s="665">
        <v>479385</v>
      </c>
      <c r="BH12" s="666"/>
      <c r="BI12" s="666"/>
      <c r="BJ12" s="666"/>
      <c r="BK12" s="666"/>
      <c r="BL12" s="666"/>
      <c r="BM12" s="666"/>
      <c r="BN12" s="667"/>
      <c r="BO12" s="668">
        <v>53.4</v>
      </c>
      <c r="BP12" s="668"/>
      <c r="BQ12" s="668"/>
      <c r="BR12" s="668"/>
      <c r="BS12" s="669" t="s">
        <v>129</v>
      </c>
      <c r="BT12" s="669"/>
      <c r="BU12" s="669"/>
      <c r="BV12" s="669"/>
      <c r="BW12" s="669"/>
      <c r="BX12" s="669"/>
      <c r="BY12" s="669"/>
      <c r="BZ12" s="669"/>
      <c r="CA12" s="669"/>
      <c r="CB12" s="673"/>
      <c r="CD12" s="680" t="s">
        <v>253</v>
      </c>
      <c r="CE12" s="681"/>
      <c r="CF12" s="681"/>
      <c r="CG12" s="681"/>
      <c r="CH12" s="681"/>
      <c r="CI12" s="681"/>
      <c r="CJ12" s="681"/>
      <c r="CK12" s="681"/>
      <c r="CL12" s="681"/>
      <c r="CM12" s="681"/>
      <c r="CN12" s="681"/>
      <c r="CO12" s="681"/>
      <c r="CP12" s="681"/>
      <c r="CQ12" s="682"/>
      <c r="CR12" s="665">
        <v>306303</v>
      </c>
      <c r="CS12" s="666"/>
      <c r="CT12" s="666"/>
      <c r="CU12" s="666"/>
      <c r="CV12" s="666"/>
      <c r="CW12" s="666"/>
      <c r="CX12" s="666"/>
      <c r="CY12" s="667"/>
      <c r="CZ12" s="668">
        <v>5.2</v>
      </c>
      <c r="DA12" s="668"/>
      <c r="DB12" s="668"/>
      <c r="DC12" s="668"/>
      <c r="DD12" s="674">
        <v>42988</v>
      </c>
      <c r="DE12" s="666"/>
      <c r="DF12" s="666"/>
      <c r="DG12" s="666"/>
      <c r="DH12" s="666"/>
      <c r="DI12" s="666"/>
      <c r="DJ12" s="666"/>
      <c r="DK12" s="666"/>
      <c r="DL12" s="666"/>
      <c r="DM12" s="666"/>
      <c r="DN12" s="666"/>
      <c r="DO12" s="666"/>
      <c r="DP12" s="667"/>
      <c r="DQ12" s="674">
        <v>178306</v>
      </c>
      <c r="DR12" s="666"/>
      <c r="DS12" s="666"/>
      <c r="DT12" s="666"/>
      <c r="DU12" s="666"/>
      <c r="DV12" s="666"/>
      <c r="DW12" s="666"/>
      <c r="DX12" s="666"/>
      <c r="DY12" s="666"/>
      <c r="DZ12" s="666"/>
      <c r="EA12" s="666"/>
      <c r="EB12" s="666"/>
      <c r="EC12" s="675"/>
    </row>
    <row r="13" spans="2:143" ht="11.25" customHeight="1" x14ac:dyDescent="0.15">
      <c r="B13" s="662" t="s">
        <v>254</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68" t="s">
        <v>129</v>
      </c>
      <c r="AA13" s="668"/>
      <c r="AB13" s="668"/>
      <c r="AC13" s="668"/>
      <c r="AD13" s="669" t="s">
        <v>129</v>
      </c>
      <c r="AE13" s="669"/>
      <c r="AF13" s="669"/>
      <c r="AG13" s="669"/>
      <c r="AH13" s="669"/>
      <c r="AI13" s="669"/>
      <c r="AJ13" s="669"/>
      <c r="AK13" s="669"/>
      <c r="AL13" s="670" t="s">
        <v>129</v>
      </c>
      <c r="AM13" s="671"/>
      <c r="AN13" s="671"/>
      <c r="AO13" s="672"/>
      <c r="AP13" s="662" t="s">
        <v>255</v>
      </c>
      <c r="AQ13" s="663"/>
      <c r="AR13" s="663"/>
      <c r="AS13" s="663"/>
      <c r="AT13" s="663"/>
      <c r="AU13" s="663"/>
      <c r="AV13" s="663"/>
      <c r="AW13" s="663"/>
      <c r="AX13" s="663"/>
      <c r="AY13" s="663"/>
      <c r="AZ13" s="663"/>
      <c r="BA13" s="663"/>
      <c r="BB13" s="663"/>
      <c r="BC13" s="663"/>
      <c r="BD13" s="663"/>
      <c r="BE13" s="663"/>
      <c r="BF13" s="664"/>
      <c r="BG13" s="665">
        <v>466141</v>
      </c>
      <c r="BH13" s="666"/>
      <c r="BI13" s="666"/>
      <c r="BJ13" s="666"/>
      <c r="BK13" s="666"/>
      <c r="BL13" s="666"/>
      <c r="BM13" s="666"/>
      <c r="BN13" s="667"/>
      <c r="BO13" s="668">
        <v>51.9</v>
      </c>
      <c r="BP13" s="668"/>
      <c r="BQ13" s="668"/>
      <c r="BR13" s="668"/>
      <c r="BS13" s="669" t="s">
        <v>129</v>
      </c>
      <c r="BT13" s="669"/>
      <c r="BU13" s="669"/>
      <c r="BV13" s="669"/>
      <c r="BW13" s="669"/>
      <c r="BX13" s="669"/>
      <c r="BY13" s="669"/>
      <c r="BZ13" s="669"/>
      <c r="CA13" s="669"/>
      <c r="CB13" s="673"/>
      <c r="CD13" s="680" t="s">
        <v>256</v>
      </c>
      <c r="CE13" s="681"/>
      <c r="CF13" s="681"/>
      <c r="CG13" s="681"/>
      <c r="CH13" s="681"/>
      <c r="CI13" s="681"/>
      <c r="CJ13" s="681"/>
      <c r="CK13" s="681"/>
      <c r="CL13" s="681"/>
      <c r="CM13" s="681"/>
      <c r="CN13" s="681"/>
      <c r="CO13" s="681"/>
      <c r="CP13" s="681"/>
      <c r="CQ13" s="682"/>
      <c r="CR13" s="665">
        <v>589455</v>
      </c>
      <c r="CS13" s="666"/>
      <c r="CT13" s="666"/>
      <c r="CU13" s="666"/>
      <c r="CV13" s="666"/>
      <c r="CW13" s="666"/>
      <c r="CX13" s="666"/>
      <c r="CY13" s="667"/>
      <c r="CZ13" s="668">
        <v>10.1</v>
      </c>
      <c r="DA13" s="668"/>
      <c r="DB13" s="668"/>
      <c r="DC13" s="668"/>
      <c r="DD13" s="674">
        <v>251447</v>
      </c>
      <c r="DE13" s="666"/>
      <c r="DF13" s="666"/>
      <c r="DG13" s="666"/>
      <c r="DH13" s="666"/>
      <c r="DI13" s="666"/>
      <c r="DJ13" s="666"/>
      <c r="DK13" s="666"/>
      <c r="DL13" s="666"/>
      <c r="DM13" s="666"/>
      <c r="DN13" s="666"/>
      <c r="DO13" s="666"/>
      <c r="DP13" s="667"/>
      <c r="DQ13" s="674">
        <v>377450</v>
      </c>
      <c r="DR13" s="666"/>
      <c r="DS13" s="666"/>
      <c r="DT13" s="666"/>
      <c r="DU13" s="666"/>
      <c r="DV13" s="666"/>
      <c r="DW13" s="666"/>
      <c r="DX13" s="666"/>
      <c r="DY13" s="666"/>
      <c r="DZ13" s="666"/>
      <c r="EA13" s="666"/>
      <c r="EB13" s="666"/>
      <c r="EC13" s="675"/>
    </row>
    <row r="14" spans="2:143" ht="11.25" customHeight="1" x14ac:dyDescent="0.15">
      <c r="B14" s="662" t="s">
        <v>257</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68" t="s">
        <v>129</v>
      </c>
      <c r="AA14" s="668"/>
      <c r="AB14" s="668"/>
      <c r="AC14" s="668"/>
      <c r="AD14" s="669" t="s">
        <v>129</v>
      </c>
      <c r="AE14" s="669"/>
      <c r="AF14" s="669"/>
      <c r="AG14" s="669"/>
      <c r="AH14" s="669"/>
      <c r="AI14" s="669"/>
      <c r="AJ14" s="669"/>
      <c r="AK14" s="669"/>
      <c r="AL14" s="670" t="s">
        <v>129</v>
      </c>
      <c r="AM14" s="671"/>
      <c r="AN14" s="671"/>
      <c r="AO14" s="672"/>
      <c r="AP14" s="662" t="s">
        <v>258</v>
      </c>
      <c r="AQ14" s="663"/>
      <c r="AR14" s="663"/>
      <c r="AS14" s="663"/>
      <c r="AT14" s="663"/>
      <c r="AU14" s="663"/>
      <c r="AV14" s="663"/>
      <c r="AW14" s="663"/>
      <c r="AX14" s="663"/>
      <c r="AY14" s="663"/>
      <c r="AZ14" s="663"/>
      <c r="BA14" s="663"/>
      <c r="BB14" s="663"/>
      <c r="BC14" s="663"/>
      <c r="BD14" s="663"/>
      <c r="BE14" s="663"/>
      <c r="BF14" s="664"/>
      <c r="BG14" s="665">
        <v>34267</v>
      </c>
      <c r="BH14" s="666"/>
      <c r="BI14" s="666"/>
      <c r="BJ14" s="666"/>
      <c r="BK14" s="666"/>
      <c r="BL14" s="666"/>
      <c r="BM14" s="666"/>
      <c r="BN14" s="667"/>
      <c r="BO14" s="668">
        <v>3.8</v>
      </c>
      <c r="BP14" s="668"/>
      <c r="BQ14" s="668"/>
      <c r="BR14" s="668"/>
      <c r="BS14" s="669" t="s">
        <v>129</v>
      </c>
      <c r="BT14" s="669"/>
      <c r="BU14" s="669"/>
      <c r="BV14" s="669"/>
      <c r="BW14" s="669"/>
      <c r="BX14" s="669"/>
      <c r="BY14" s="669"/>
      <c r="BZ14" s="669"/>
      <c r="CA14" s="669"/>
      <c r="CB14" s="673"/>
      <c r="CD14" s="680" t="s">
        <v>259</v>
      </c>
      <c r="CE14" s="681"/>
      <c r="CF14" s="681"/>
      <c r="CG14" s="681"/>
      <c r="CH14" s="681"/>
      <c r="CI14" s="681"/>
      <c r="CJ14" s="681"/>
      <c r="CK14" s="681"/>
      <c r="CL14" s="681"/>
      <c r="CM14" s="681"/>
      <c r="CN14" s="681"/>
      <c r="CO14" s="681"/>
      <c r="CP14" s="681"/>
      <c r="CQ14" s="682"/>
      <c r="CR14" s="665">
        <v>220627</v>
      </c>
      <c r="CS14" s="666"/>
      <c r="CT14" s="666"/>
      <c r="CU14" s="666"/>
      <c r="CV14" s="666"/>
      <c r="CW14" s="666"/>
      <c r="CX14" s="666"/>
      <c r="CY14" s="667"/>
      <c r="CZ14" s="668">
        <v>3.8</v>
      </c>
      <c r="DA14" s="668"/>
      <c r="DB14" s="668"/>
      <c r="DC14" s="668"/>
      <c r="DD14" s="674">
        <v>34317</v>
      </c>
      <c r="DE14" s="666"/>
      <c r="DF14" s="666"/>
      <c r="DG14" s="666"/>
      <c r="DH14" s="666"/>
      <c r="DI14" s="666"/>
      <c r="DJ14" s="666"/>
      <c r="DK14" s="666"/>
      <c r="DL14" s="666"/>
      <c r="DM14" s="666"/>
      <c r="DN14" s="666"/>
      <c r="DO14" s="666"/>
      <c r="DP14" s="667"/>
      <c r="DQ14" s="674">
        <v>193532</v>
      </c>
      <c r="DR14" s="666"/>
      <c r="DS14" s="666"/>
      <c r="DT14" s="666"/>
      <c r="DU14" s="666"/>
      <c r="DV14" s="666"/>
      <c r="DW14" s="666"/>
      <c r="DX14" s="666"/>
      <c r="DY14" s="666"/>
      <c r="DZ14" s="666"/>
      <c r="EA14" s="666"/>
      <c r="EB14" s="666"/>
      <c r="EC14" s="675"/>
    </row>
    <row r="15" spans="2:143" ht="11.25" customHeight="1" x14ac:dyDescent="0.15">
      <c r="B15" s="662" t="s">
        <v>260</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68" t="s">
        <v>129</v>
      </c>
      <c r="AA15" s="668"/>
      <c r="AB15" s="668"/>
      <c r="AC15" s="668"/>
      <c r="AD15" s="669" t="s">
        <v>129</v>
      </c>
      <c r="AE15" s="669"/>
      <c r="AF15" s="669"/>
      <c r="AG15" s="669"/>
      <c r="AH15" s="669"/>
      <c r="AI15" s="669"/>
      <c r="AJ15" s="669"/>
      <c r="AK15" s="669"/>
      <c r="AL15" s="670" t="s">
        <v>129</v>
      </c>
      <c r="AM15" s="671"/>
      <c r="AN15" s="671"/>
      <c r="AO15" s="672"/>
      <c r="AP15" s="662" t="s">
        <v>261</v>
      </c>
      <c r="AQ15" s="663"/>
      <c r="AR15" s="663"/>
      <c r="AS15" s="663"/>
      <c r="AT15" s="663"/>
      <c r="AU15" s="663"/>
      <c r="AV15" s="663"/>
      <c r="AW15" s="663"/>
      <c r="AX15" s="663"/>
      <c r="AY15" s="663"/>
      <c r="AZ15" s="663"/>
      <c r="BA15" s="663"/>
      <c r="BB15" s="663"/>
      <c r="BC15" s="663"/>
      <c r="BD15" s="663"/>
      <c r="BE15" s="663"/>
      <c r="BF15" s="664"/>
      <c r="BG15" s="665">
        <v>70907</v>
      </c>
      <c r="BH15" s="666"/>
      <c r="BI15" s="666"/>
      <c r="BJ15" s="666"/>
      <c r="BK15" s="666"/>
      <c r="BL15" s="666"/>
      <c r="BM15" s="666"/>
      <c r="BN15" s="667"/>
      <c r="BO15" s="668">
        <v>7.9</v>
      </c>
      <c r="BP15" s="668"/>
      <c r="BQ15" s="668"/>
      <c r="BR15" s="668"/>
      <c r="BS15" s="669" t="s">
        <v>129</v>
      </c>
      <c r="BT15" s="669"/>
      <c r="BU15" s="669"/>
      <c r="BV15" s="669"/>
      <c r="BW15" s="669"/>
      <c r="BX15" s="669"/>
      <c r="BY15" s="669"/>
      <c r="BZ15" s="669"/>
      <c r="CA15" s="669"/>
      <c r="CB15" s="673"/>
      <c r="CD15" s="680" t="s">
        <v>262</v>
      </c>
      <c r="CE15" s="681"/>
      <c r="CF15" s="681"/>
      <c r="CG15" s="681"/>
      <c r="CH15" s="681"/>
      <c r="CI15" s="681"/>
      <c r="CJ15" s="681"/>
      <c r="CK15" s="681"/>
      <c r="CL15" s="681"/>
      <c r="CM15" s="681"/>
      <c r="CN15" s="681"/>
      <c r="CO15" s="681"/>
      <c r="CP15" s="681"/>
      <c r="CQ15" s="682"/>
      <c r="CR15" s="665">
        <v>595785</v>
      </c>
      <c r="CS15" s="666"/>
      <c r="CT15" s="666"/>
      <c r="CU15" s="666"/>
      <c r="CV15" s="666"/>
      <c r="CW15" s="666"/>
      <c r="CX15" s="666"/>
      <c r="CY15" s="667"/>
      <c r="CZ15" s="668">
        <v>10.199999999999999</v>
      </c>
      <c r="DA15" s="668"/>
      <c r="DB15" s="668"/>
      <c r="DC15" s="668"/>
      <c r="DD15" s="674">
        <v>162097</v>
      </c>
      <c r="DE15" s="666"/>
      <c r="DF15" s="666"/>
      <c r="DG15" s="666"/>
      <c r="DH15" s="666"/>
      <c r="DI15" s="666"/>
      <c r="DJ15" s="666"/>
      <c r="DK15" s="666"/>
      <c r="DL15" s="666"/>
      <c r="DM15" s="666"/>
      <c r="DN15" s="666"/>
      <c r="DO15" s="666"/>
      <c r="DP15" s="667"/>
      <c r="DQ15" s="674">
        <v>531166</v>
      </c>
      <c r="DR15" s="666"/>
      <c r="DS15" s="666"/>
      <c r="DT15" s="666"/>
      <c r="DU15" s="666"/>
      <c r="DV15" s="666"/>
      <c r="DW15" s="666"/>
      <c r="DX15" s="666"/>
      <c r="DY15" s="666"/>
      <c r="DZ15" s="666"/>
      <c r="EA15" s="666"/>
      <c r="EB15" s="666"/>
      <c r="EC15" s="675"/>
    </row>
    <row r="16" spans="2:143" ht="11.25" customHeight="1" x14ac:dyDescent="0.15">
      <c r="B16" s="662" t="s">
        <v>263</v>
      </c>
      <c r="C16" s="663"/>
      <c r="D16" s="663"/>
      <c r="E16" s="663"/>
      <c r="F16" s="663"/>
      <c r="G16" s="663"/>
      <c r="H16" s="663"/>
      <c r="I16" s="663"/>
      <c r="J16" s="663"/>
      <c r="K16" s="663"/>
      <c r="L16" s="663"/>
      <c r="M16" s="663"/>
      <c r="N16" s="663"/>
      <c r="O16" s="663"/>
      <c r="P16" s="663"/>
      <c r="Q16" s="664"/>
      <c r="R16" s="665">
        <v>5281</v>
      </c>
      <c r="S16" s="666"/>
      <c r="T16" s="666"/>
      <c r="U16" s="666"/>
      <c r="V16" s="666"/>
      <c r="W16" s="666"/>
      <c r="X16" s="666"/>
      <c r="Y16" s="667"/>
      <c r="Z16" s="668">
        <v>0.1</v>
      </c>
      <c r="AA16" s="668"/>
      <c r="AB16" s="668"/>
      <c r="AC16" s="668"/>
      <c r="AD16" s="669">
        <v>5281</v>
      </c>
      <c r="AE16" s="669"/>
      <c r="AF16" s="669"/>
      <c r="AG16" s="669"/>
      <c r="AH16" s="669"/>
      <c r="AI16" s="669"/>
      <c r="AJ16" s="669"/>
      <c r="AK16" s="669"/>
      <c r="AL16" s="670">
        <v>0.1</v>
      </c>
      <c r="AM16" s="671"/>
      <c r="AN16" s="671"/>
      <c r="AO16" s="672"/>
      <c r="AP16" s="662" t="s">
        <v>264</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68" t="s">
        <v>129</v>
      </c>
      <c r="BP16" s="668"/>
      <c r="BQ16" s="668"/>
      <c r="BR16" s="668"/>
      <c r="BS16" s="669" t="s">
        <v>129</v>
      </c>
      <c r="BT16" s="669"/>
      <c r="BU16" s="669"/>
      <c r="BV16" s="669"/>
      <c r="BW16" s="669"/>
      <c r="BX16" s="669"/>
      <c r="BY16" s="669"/>
      <c r="BZ16" s="669"/>
      <c r="CA16" s="669"/>
      <c r="CB16" s="673"/>
      <c r="CD16" s="680" t="s">
        <v>265</v>
      </c>
      <c r="CE16" s="681"/>
      <c r="CF16" s="681"/>
      <c r="CG16" s="681"/>
      <c r="CH16" s="681"/>
      <c r="CI16" s="681"/>
      <c r="CJ16" s="681"/>
      <c r="CK16" s="681"/>
      <c r="CL16" s="681"/>
      <c r="CM16" s="681"/>
      <c r="CN16" s="681"/>
      <c r="CO16" s="681"/>
      <c r="CP16" s="681"/>
      <c r="CQ16" s="682"/>
      <c r="CR16" s="665">
        <v>133640</v>
      </c>
      <c r="CS16" s="666"/>
      <c r="CT16" s="666"/>
      <c r="CU16" s="666"/>
      <c r="CV16" s="666"/>
      <c r="CW16" s="666"/>
      <c r="CX16" s="666"/>
      <c r="CY16" s="667"/>
      <c r="CZ16" s="668">
        <v>2.2999999999999998</v>
      </c>
      <c r="DA16" s="668"/>
      <c r="DB16" s="668"/>
      <c r="DC16" s="668"/>
      <c r="DD16" s="674" t="s">
        <v>129</v>
      </c>
      <c r="DE16" s="666"/>
      <c r="DF16" s="666"/>
      <c r="DG16" s="666"/>
      <c r="DH16" s="666"/>
      <c r="DI16" s="666"/>
      <c r="DJ16" s="666"/>
      <c r="DK16" s="666"/>
      <c r="DL16" s="666"/>
      <c r="DM16" s="666"/>
      <c r="DN16" s="666"/>
      <c r="DO16" s="666"/>
      <c r="DP16" s="667"/>
      <c r="DQ16" s="674">
        <v>13472</v>
      </c>
      <c r="DR16" s="666"/>
      <c r="DS16" s="666"/>
      <c r="DT16" s="666"/>
      <c r="DU16" s="666"/>
      <c r="DV16" s="666"/>
      <c r="DW16" s="666"/>
      <c r="DX16" s="666"/>
      <c r="DY16" s="666"/>
      <c r="DZ16" s="666"/>
      <c r="EA16" s="666"/>
      <c r="EB16" s="666"/>
      <c r="EC16" s="675"/>
    </row>
    <row r="17" spans="2:133" ht="11.25" customHeight="1" x14ac:dyDescent="0.15">
      <c r="B17" s="662" t="s">
        <v>266</v>
      </c>
      <c r="C17" s="663"/>
      <c r="D17" s="663"/>
      <c r="E17" s="663"/>
      <c r="F17" s="663"/>
      <c r="G17" s="663"/>
      <c r="H17" s="663"/>
      <c r="I17" s="663"/>
      <c r="J17" s="663"/>
      <c r="K17" s="663"/>
      <c r="L17" s="663"/>
      <c r="M17" s="663"/>
      <c r="N17" s="663"/>
      <c r="O17" s="663"/>
      <c r="P17" s="663"/>
      <c r="Q17" s="664"/>
      <c r="R17" s="665">
        <v>11068</v>
      </c>
      <c r="S17" s="666"/>
      <c r="T17" s="666"/>
      <c r="U17" s="666"/>
      <c r="V17" s="666"/>
      <c r="W17" s="666"/>
      <c r="X17" s="666"/>
      <c r="Y17" s="667"/>
      <c r="Z17" s="668">
        <v>0.2</v>
      </c>
      <c r="AA17" s="668"/>
      <c r="AB17" s="668"/>
      <c r="AC17" s="668"/>
      <c r="AD17" s="669">
        <v>11068</v>
      </c>
      <c r="AE17" s="669"/>
      <c r="AF17" s="669"/>
      <c r="AG17" s="669"/>
      <c r="AH17" s="669"/>
      <c r="AI17" s="669"/>
      <c r="AJ17" s="669"/>
      <c r="AK17" s="669"/>
      <c r="AL17" s="670">
        <v>0.3</v>
      </c>
      <c r="AM17" s="671"/>
      <c r="AN17" s="671"/>
      <c r="AO17" s="672"/>
      <c r="AP17" s="662" t="s">
        <v>267</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68" t="s">
        <v>129</v>
      </c>
      <c r="BP17" s="668"/>
      <c r="BQ17" s="668"/>
      <c r="BR17" s="668"/>
      <c r="BS17" s="669" t="s">
        <v>129</v>
      </c>
      <c r="BT17" s="669"/>
      <c r="BU17" s="669"/>
      <c r="BV17" s="669"/>
      <c r="BW17" s="669"/>
      <c r="BX17" s="669"/>
      <c r="BY17" s="669"/>
      <c r="BZ17" s="669"/>
      <c r="CA17" s="669"/>
      <c r="CB17" s="673"/>
      <c r="CD17" s="680" t="s">
        <v>268</v>
      </c>
      <c r="CE17" s="681"/>
      <c r="CF17" s="681"/>
      <c r="CG17" s="681"/>
      <c r="CH17" s="681"/>
      <c r="CI17" s="681"/>
      <c r="CJ17" s="681"/>
      <c r="CK17" s="681"/>
      <c r="CL17" s="681"/>
      <c r="CM17" s="681"/>
      <c r="CN17" s="681"/>
      <c r="CO17" s="681"/>
      <c r="CP17" s="681"/>
      <c r="CQ17" s="682"/>
      <c r="CR17" s="665">
        <v>308916</v>
      </c>
      <c r="CS17" s="666"/>
      <c r="CT17" s="666"/>
      <c r="CU17" s="666"/>
      <c r="CV17" s="666"/>
      <c r="CW17" s="666"/>
      <c r="CX17" s="666"/>
      <c r="CY17" s="667"/>
      <c r="CZ17" s="668">
        <v>5.3</v>
      </c>
      <c r="DA17" s="668"/>
      <c r="DB17" s="668"/>
      <c r="DC17" s="668"/>
      <c r="DD17" s="674" t="s">
        <v>129</v>
      </c>
      <c r="DE17" s="666"/>
      <c r="DF17" s="666"/>
      <c r="DG17" s="666"/>
      <c r="DH17" s="666"/>
      <c r="DI17" s="666"/>
      <c r="DJ17" s="666"/>
      <c r="DK17" s="666"/>
      <c r="DL17" s="666"/>
      <c r="DM17" s="666"/>
      <c r="DN17" s="666"/>
      <c r="DO17" s="666"/>
      <c r="DP17" s="667"/>
      <c r="DQ17" s="674">
        <v>308916</v>
      </c>
      <c r="DR17" s="666"/>
      <c r="DS17" s="666"/>
      <c r="DT17" s="666"/>
      <c r="DU17" s="666"/>
      <c r="DV17" s="666"/>
      <c r="DW17" s="666"/>
      <c r="DX17" s="666"/>
      <c r="DY17" s="666"/>
      <c r="DZ17" s="666"/>
      <c r="EA17" s="666"/>
      <c r="EB17" s="666"/>
      <c r="EC17" s="675"/>
    </row>
    <row r="18" spans="2:133" ht="11.25" customHeight="1" x14ac:dyDescent="0.15">
      <c r="B18" s="662" t="s">
        <v>269</v>
      </c>
      <c r="C18" s="663"/>
      <c r="D18" s="663"/>
      <c r="E18" s="663"/>
      <c r="F18" s="663"/>
      <c r="G18" s="663"/>
      <c r="H18" s="663"/>
      <c r="I18" s="663"/>
      <c r="J18" s="663"/>
      <c r="K18" s="663"/>
      <c r="L18" s="663"/>
      <c r="M18" s="663"/>
      <c r="N18" s="663"/>
      <c r="O18" s="663"/>
      <c r="P18" s="663"/>
      <c r="Q18" s="664"/>
      <c r="R18" s="665">
        <v>28135</v>
      </c>
      <c r="S18" s="666"/>
      <c r="T18" s="666"/>
      <c r="U18" s="666"/>
      <c r="V18" s="666"/>
      <c r="W18" s="666"/>
      <c r="X18" s="666"/>
      <c r="Y18" s="667"/>
      <c r="Z18" s="668">
        <v>0.5</v>
      </c>
      <c r="AA18" s="668"/>
      <c r="AB18" s="668"/>
      <c r="AC18" s="668"/>
      <c r="AD18" s="669">
        <v>28135</v>
      </c>
      <c r="AE18" s="669"/>
      <c r="AF18" s="669"/>
      <c r="AG18" s="669"/>
      <c r="AH18" s="669"/>
      <c r="AI18" s="669"/>
      <c r="AJ18" s="669"/>
      <c r="AK18" s="669"/>
      <c r="AL18" s="670">
        <v>0.80000001192092896</v>
      </c>
      <c r="AM18" s="671"/>
      <c r="AN18" s="671"/>
      <c r="AO18" s="672"/>
      <c r="AP18" s="662" t="s">
        <v>270</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68" t="s">
        <v>129</v>
      </c>
      <c r="BP18" s="668"/>
      <c r="BQ18" s="668"/>
      <c r="BR18" s="668"/>
      <c r="BS18" s="669" t="s">
        <v>129</v>
      </c>
      <c r="BT18" s="669"/>
      <c r="BU18" s="669"/>
      <c r="BV18" s="669"/>
      <c r="BW18" s="669"/>
      <c r="BX18" s="669"/>
      <c r="BY18" s="669"/>
      <c r="BZ18" s="669"/>
      <c r="CA18" s="669"/>
      <c r="CB18" s="673"/>
      <c r="CD18" s="680" t="s">
        <v>271</v>
      </c>
      <c r="CE18" s="681"/>
      <c r="CF18" s="681"/>
      <c r="CG18" s="681"/>
      <c r="CH18" s="681"/>
      <c r="CI18" s="681"/>
      <c r="CJ18" s="681"/>
      <c r="CK18" s="681"/>
      <c r="CL18" s="681"/>
      <c r="CM18" s="681"/>
      <c r="CN18" s="681"/>
      <c r="CO18" s="681"/>
      <c r="CP18" s="681"/>
      <c r="CQ18" s="682"/>
      <c r="CR18" s="665" t="s">
        <v>129</v>
      </c>
      <c r="CS18" s="666"/>
      <c r="CT18" s="666"/>
      <c r="CU18" s="666"/>
      <c r="CV18" s="666"/>
      <c r="CW18" s="666"/>
      <c r="CX18" s="666"/>
      <c r="CY18" s="667"/>
      <c r="CZ18" s="668" t="s">
        <v>129</v>
      </c>
      <c r="DA18" s="668"/>
      <c r="DB18" s="668"/>
      <c r="DC18" s="668"/>
      <c r="DD18" s="674" t="s">
        <v>129</v>
      </c>
      <c r="DE18" s="666"/>
      <c r="DF18" s="666"/>
      <c r="DG18" s="666"/>
      <c r="DH18" s="666"/>
      <c r="DI18" s="666"/>
      <c r="DJ18" s="666"/>
      <c r="DK18" s="666"/>
      <c r="DL18" s="666"/>
      <c r="DM18" s="666"/>
      <c r="DN18" s="666"/>
      <c r="DO18" s="666"/>
      <c r="DP18" s="667"/>
      <c r="DQ18" s="674" t="s">
        <v>129</v>
      </c>
      <c r="DR18" s="666"/>
      <c r="DS18" s="666"/>
      <c r="DT18" s="666"/>
      <c r="DU18" s="666"/>
      <c r="DV18" s="666"/>
      <c r="DW18" s="666"/>
      <c r="DX18" s="666"/>
      <c r="DY18" s="666"/>
      <c r="DZ18" s="666"/>
      <c r="EA18" s="666"/>
      <c r="EB18" s="666"/>
      <c r="EC18" s="675"/>
    </row>
    <row r="19" spans="2:133" ht="11.25" customHeight="1" x14ac:dyDescent="0.15">
      <c r="B19" s="662" t="s">
        <v>272</v>
      </c>
      <c r="C19" s="663"/>
      <c r="D19" s="663"/>
      <c r="E19" s="663"/>
      <c r="F19" s="663"/>
      <c r="G19" s="663"/>
      <c r="H19" s="663"/>
      <c r="I19" s="663"/>
      <c r="J19" s="663"/>
      <c r="K19" s="663"/>
      <c r="L19" s="663"/>
      <c r="M19" s="663"/>
      <c r="N19" s="663"/>
      <c r="O19" s="663"/>
      <c r="P19" s="663"/>
      <c r="Q19" s="664"/>
      <c r="R19" s="665">
        <v>4400</v>
      </c>
      <c r="S19" s="666"/>
      <c r="T19" s="666"/>
      <c r="U19" s="666"/>
      <c r="V19" s="666"/>
      <c r="W19" s="666"/>
      <c r="X19" s="666"/>
      <c r="Y19" s="667"/>
      <c r="Z19" s="668">
        <v>0.1</v>
      </c>
      <c r="AA19" s="668"/>
      <c r="AB19" s="668"/>
      <c r="AC19" s="668"/>
      <c r="AD19" s="669">
        <v>4400</v>
      </c>
      <c r="AE19" s="669"/>
      <c r="AF19" s="669"/>
      <c r="AG19" s="669"/>
      <c r="AH19" s="669"/>
      <c r="AI19" s="669"/>
      <c r="AJ19" s="669"/>
      <c r="AK19" s="669"/>
      <c r="AL19" s="670">
        <v>0.1</v>
      </c>
      <c r="AM19" s="671"/>
      <c r="AN19" s="671"/>
      <c r="AO19" s="672"/>
      <c r="AP19" s="662" t="s">
        <v>273</v>
      </c>
      <c r="AQ19" s="663"/>
      <c r="AR19" s="663"/>
      <c r="AS19" s="663"/>
      <c r="AT19" s="663"/>
      <c r="AU19" s="663"/>
      <c r="AV19" s="663"/>
      <c r="AW19" s="663"/>
      <c r="AX19" s="663"/>
      <c r="AY19" s="663"/>
      <c r="AZ19" s="663"/>
      <c r="BA19" s="663"/>
      <c r="BB19" s="663"/>
      <c r="BC19" s="663"/>
      <c r="BD19" s="663"/>
      <c r="BE19" s="663"/>
      <c r="BF19" s="664"/>
      <c r="BG19" s="665">
        <v>2345</v>
      </c>
      <c r="BH19" s="666"/>
      <c r="BI19" s="666"/>
      <c r="BJ19" s="666"/>
      <c r="BK19" s="666"/>
      <c r="BL19" s="666"/>
      <c r="BM19" s="666"/>
      <c r="BN19" s="667"/>
      <c r="BO19" s="668">
        <v>0.3</v>
      </c>
      <c r="BP19" s="668"/>
      <c r="BQ19" s="668"/>
      <c r="BR19" s="668"/>
      <c r="BS19" s="669" t="s">
        <v>129</v>
      </c>
      <c r="BT19" s="669"/>
      <c r="BU19" s="669"/>
      <c r="BV19" s="669"/>
      <c r="BW19" s="669"/>
      <c r="BX19" s="669"/>
      <c r="BY19" s="669"/>
      <c r="BZ19" s="669"/>
      <c r="CA19" s="669"/>
      <c r="CB19" s="673"/>
      <c r="CD19" s="680" t="s">
        <v>274</v>
      </c>
      <c r="CE19" s="681"/>
      <c r="CF19" s="681"/>
      <c r="CG19" s="681"/>
      <c r="CH19" s="681"/>
      <c r="CI19" s="681"/>
      <c r="CJ19" s="681"/>
      <c r="CK19" s="681"/>
      <c r="CL19" s="681"/>
      <c r="CM19" s="681"/>
      <c r="CN19" s="681"/>
      <c r="CO19" s="681"/>
      <c r="CP19" s="681"/>
      <c r="CQ19" s="682"/>
      <c r="CR19" s="665" t="s">
        <v>129</v>
      </c>
      <c r="CS19" s="666"/>
      <c r="CT19" s="666"/>
      <c r="CU19" s="666"/>
      <c r="CV19" s="666"/>
      <c r="CW19" s="666"/>
      <c r="CX19" s="666"/>
      <c r="CY19" s="667"/>
      <c r="CZ19" s="668" t="s">
        <v>129</v>
      </c>
      <c r="DA19" s="668"/>
      <c r="DB19" s="668"/>
      <c r="DC19" s="668"/>
      <c r="DD19" s="674" t="s">
        <v>129</v>
      </c>
      <c r="DE19" s="666"/>
      <c r="DF19" s="666"/>
      <c r="DG19" s="666"/>
      <c r="DH19" s="666"/>
      <c r="DI19" s="666"/>
      <c r="DJ19" s="666"/>
      <c r="DK19" s="666"/>
      <c r="DL19" s="666"/>
      <c r="DM19" s="666"/>
      <c r="DN19" s="666"/>
      <c r="DO19" s="666"/>
      <c r="DP19" s="667"/>
      <c r="DQ19" s="674" t="s">
        <v>129</v>
      </c>
      <c r="DR19" s="666"/>
      <c r="DS19" s="666"/>
      <c r="DT19" s="666"/>
      <c r="DU19" s="666"/>
      <c r="DV19" s="666"/>
      <c r="DW19" s="666"/>
      <c r="DX19" s="666"/>
      <c r="DY19" s="666"/>
      <c r="DZ19" s="666"/>
      <c r="EA19" s="666"/>
      <c r="EB19" s="666"/>
      <c r="EC19" s="675"/>
    </row>
    <row r="20" spans="2:133" ht="11.25" customHeight="1" x14ac:dyDescent="0.15">
      <c r="B20" s="662" t="s">
        <v>275</v>
      </c>
      <c r="C20" s="663"/>
      <c r="D20" s="663"/>
      <c r="E20" s="663"/>
      <c r="F20" s="663"/>
      <c r="G20" s="663"/>
      <c r="H20" s="663"/>
      <c r="I20" s="663"/>
      <c r="J20" s="663"/>
      <c r="K20" s="663"/>
      <c r="L20" s="663"/>
      <c r="M20" s="663"/>
      <c r="N20" s="663"/>
      <c r="O20" s="663"/>
      <c r="P20" s="663"/>
      <c r="Q20" s="664"/>
      <c r="R20" s="665">
        <v>1478</v>
      </c>
      <c r="S20" s="666"/>
      <c r="T20" s="666"/>
      <c r="U20" s="666"/>
      <c r="V20" s="666"/>
      <c r="W20" s="666"/>
      <c r="X20" s="666"/>
      <c r="Y20" s="667"/>
      <c r="Z20" s="668">
        <v>0</v>
      </c>
      <c r="AA20" s="668"/>
      <c r="AB20" s="668"/>
      <c r="AC20" s="668"/>
      <c r="AD20" s="669">
        <v>1478</v>
      </c>
      <c r="AE20" s="669"/>
      <c r="AF20" s="669"/>
      <c r="AG20" s="669"/>
      <c r="AH20" s="669"/>
      <c r="AI20" s="669"/>
      <c r="AJ20" s="669"/>
      <c r="AK20" s="669"/>
      <c r="AL20" s="670">
        <v>0</v>
      </c>
      <c r="AM20" s="671"/>
      <c r="AN20" s="671"/>
      <c r="AO20" s="672"/>
      <c r="AP20" s="662" t="s">
        <v>276</v>
      </c>
      <c r="AQ20" s="663"/>
      <c r="AR20" s="663"/>
      <c r="AS20" s="663"/>
      <c r="AT20" s="663"/>
      <c r="AU20" s="663"/>
      <c r="AV20" s="663"/>
      <c r="AW20" s="663"/>
      <c r="AX20" s="663"/>
      <c r="AY20" s="663"/>
      <c r="AZ20" s="663"/>
      <c r="BA20" s="663"/>
      <c r="BB20" s="663"/>
      <c r="BC20" s="663"/>
      <c r="BD20" s="663"/>
      <c r="BE20" s="663"/>
      <c r="BF20" s="664"/>
      <c r="BG20" s="665">
        <v>2345</v>
      </c>
      <c r="BH20" s="666"/>
      <c r="BI20" s="666"/>
      <c r="BJ20" s="666"/>
      <c r="BK20" s="666"/>
      <c r="BL20" s="666"/>
      <c r="BM20" s="666"/>
      <c r="BN20" s="667"/>
      <c r="BO20" s="668">
        <v>0.3</v>
      </c>
      <c r="BP20" s="668"/>
      <c r="BQ20" s="668"/>
      <c r="BR20" s="668"/>
      <c r="BS20" s="669" t="s">
        <v>129</v>
      </c>
      <c r="BT20" s="669"/>
      <c r="BU20" s="669"/>
      <c r="BV20" s="669"/>
      <c r="BW20" s="669"/>
      <c r="BX20" s="669"/>
      <c r="BY20" s="669"/>
      <c r="BZ20" s="669"/>
      <c r="CA20" s="669"/>
      <c r="CB20" s="673"/>
      <c r="CD20" s="680" t="s">
        <v>277</v>
      </c>
      <c r="CE20" s="681"/>
      <c r="CF20" s="681"/>
      <c r="CG20" s="681"/>
      <c r="CH20" s="681"/>
      <c r="CI20" s="681"/>
      <c r="CJ20" s="681"/>
      <c r="CK20" s="681"/>
      <c r="CL20" s="681"/>
      <c r="CM20" s="681"/>
      <c r="CN20" s="681"/>
      <c r="CO20" s="681"/>
      <c r="CP20" s="681"/>
      <c r="CQ20" s="682"/>
      <c r="CR20" s="665">
        <v>5839388</v>
      </c>
      <c r="CS20" s="666"/>
      <c r="CT20" s="666"/>
      <c r="CU20" s="666"/>
      <c r="CV20" s="666"/>
      <c r="CW20" s="666"/>
      <c r="CX20" s="666"/>
      <c r="CY20" s="667"/>
      <c r="CZ20" s="668">
        <v>100</v>
      </c>
      <c r="DA20" s="668"/>
      <c r="DB20" s="668"/>
      <c r="DC20" s="668"/>
      <c r="DD20" s="674">
        <v>543217</v>
      </c>
      <c r="DE20" s="666"/>
      <c r="DF20" s="666"/>
      <c r="DG20" s="666"/>
      <c r="DH20" s="666"/>
      <c r="DI20" s="666"/>
      <c r="DJ20" s="666"/>
      <c r="DK20" s="666"/>
      <c r="DL20" s="666"/>
      <c r="DM20" s="666"/>
      <c r="DN20" s="666"/>
      <c r="DO20" s="666"/>
      <c r="DP20" s="667"/>
      <c r="DQ20" s="674">
        <v>4490488</v>
      </c>
      <c r="DR20" s="666"/>
      <c r="DS20" s="666"/>
      <c r="DT20" s="666"/>
      <c r="DU20" s="666"/>
      <c r="DV20" s="666"/>
      <c r="DW20" s="666"/>
      <c r="DX20" s="666"/>
      <c r="DY20" s="666"/>
      <c r="DZ20" s="666"/>
      <c r="EA20" s="666"/>
      <c r="EB20" s="666"/>
      <c r="EC20" s="675"/>
    </row>
    <row r="21" spans="2:133" ht="11.25" customHeight="1" x14ac:dyDescent="0.15">
      <c r="B21" s="662" t="s">
        <v>278</v>
      </c>
      <c r="C21" s="663"/>
      <c r="D21" s="663"/>
      <c r="E21" s="663"/>
      <c r="F21" s="663"/>
      <c r="G21" s="663"/>
      <c r="H21" s="663"/>
      <c r="I21" s="663"/>
      <c r="J21" s="663"/>
      <c r="K21" s="663"/>
      <c r="L21" s="663"/>
      <c r="M21" s="663"/>
      <c r="N21" s="663"/>
      <c r="O21" s="663"/>
      <c r="P21" s="663"/>
      <c r="Q21" s="664"/>
      <c r="R21" s="665">
        <v>466</v>
      </c>
      <c r="S21" s="666"/>
      <c r="T21" s="666"/>
      <c r="U21" s="666"/>
      <c r="V21" s="666"/>
      <c r="W21" s="666"/>
      <c r="X21" s="666"/>
      <c r="Y21" s="667"/>
      <c r="Z21" s="668">
        <v>0</v>
      </c>
      <c r="AA21" s="668"/>
      <c r="AB21" s="668"/>
      <c r="AC21" s="668"/>
      <c r="AD21" s="669">
        <v>466</v>
      </c>
      <c r="AE21" s="669"/>
      <c r="AF21" s="669"/>
      <c r="AG21" s="669"/>
      <c r="AH21" s="669"/>
      <c r="AI21" s="669"/>
      <c r="AJ21" s="669"/>
      <c r="AK21" s="669"/>
      <c r="AL21" s="670">
        <v>0</v>
      </c>
      <c r="AM21" s="671"/>
      <c r="AN21" s="671"/>
      <c r="AO21" s="672"/>
      <c r="AP21" s="684" t="s">
        <v>279</v>
      </c>
      <c r="AQ21" s="685"/>
      <c r="AR21" s="685"/>
      <c r="AS21" s="685"/>
      <c r="AT21" s="685"/>
      <c r="AU21" s="685"/>
      <c r="AV21" s="685"/>
      <c r="AW21" s="685"/>
      <c r="AX21" s="685"/>
      <c r="AY21" s="685"/>
      <c r="AZ21" s="685"/>
      <c r="BA21" s="685"/>
      <c r="BB21" s="685"/>
      <c r="BC21" s="685"/>
      <c r="BD21" s="685"/>
      <c r="BE21" s="685"/>
      <c r="BF21" s="686"/>
      <c r="BG21" s="665">
        <v>2345</v>
      </c>
      <c r="BH21" s="666"/>
      <c r="BI21" s="666"/>
      <c r="BJ21" s="666"/>
      <c r="BK21" s="666"/>
      <c r="BL21" s="666"/>
      <c r="BM21" s="666"/>
      <c r="BN21" s="667"/>
      <c r="BO21" s="668">
        <v>0.3</v>
      </c>
      <c r="BP21" s="668"/>
      <c r="BQ21" s="668"/>
      <c r="BR21" s="668"/>
      <c r="BS21" s="669" t="s">
        <v>129</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x14ac:dyDescent="0.15">
      <c r="B22" s="690" t="s">
        <v>280</v>
      </c>
      <c r="C22" s="691"/>
      <c r="D22" s="691"/>
      <c r="E22" s="691"/>
      <c r="F22" s="691"/>
      <c r="G22" s="691"/>
      <c r="H22" s="691"/>
      <c r="I22" s="691"/>
      <c r="J22" s="691"/>
      <c r="K22" s="691"/>
      <c r="L22" s="691"/>
      <c r="M22" s="691"/>
      <c r="N22" s="691"/>
      <c r="O22" s="691"/>
      <c r="P22" s="691"/>
      <c r="Q22" s="692"/>
      <c r="R22" s="665">
        <v>21791</v>
      </c>
      <c r="S22" s="666"/>
      <c r="T22" s="666"/>
      <c r="U22" s="666"/>
      <c r="V22" s="666"/>
      <c r="W22" s="666"/>
      <c r="X22" s="666"/>
      <c r="Y22" s="667"/>
      <c r="Z22" s="668">
        <v>0.4</v>
      </c>
      <c r="AA22" s="668"/>
      <c r="AB22" s="668"/>
      <c r="AC22" s="668"/>
      <c r="AD22" s="669">
        <v>21791</v>
      </c>
      <c r="AE22" s="669"/>
      <c r="AF22" s="669"/>
      <c r="AG22" s="669"/>
      <c r="AH22" s="669"/>
      <c r="AI22" s="669"/>
      <c r="AJ22" s="669"/>
      <c r="AK22" s="669"/>
      <c r="AL22" s="670">
        <v>0.60000002384185791</v>
      </c>
      <c r="AM22" s="671"/>
      <c r="AN22" s="671"/>
      <c r="AO22" s="672"/>
      <c r="AP22" s="684" t="s">
        <v>281</v>
      </c>
      <c r="AQ22" s="685"/>
      <c r="AR22" s="685"/>
      <c r="AS22" s="685"/>
      <c r="AT22" s="685"/>
      <c r="AU22" s="685"/>
      <c r="AV22" s="685"/>
      <c r="AW22" s="685"/>
      <c r="AX22" s="685"/>
      <c r="AY22" s="685"/>
      <c r="AZ22" s="685"/>
      <c r="BA22" s="685"/>
      <c r="BB22" s="685"/>
      <c r="BC22" s="685"/>
      <c r="BD22" s="685"/>
      <c r="BE22" s="685"/>
      <c r="BF22" s="686"/>
      <c r="BG22" s="665" t="s">
        <v>129</v>
      </c>
      <c r="BH22" s="666"/>
      <c r="BI22" s="666"/>
      <c r="BJ22" s="666"/>
      <c r="BK22" s="666"/>
      <c r="BL22" s="666"/>
      <c r="BM22" s="666"/>
      <c r="BN22" s="667"/>
      <c r="BO22" s="668" t="s">
        <v>129</v>
      </c>
      <c r="BP22" s="668"/>
      <c r="BQ22" s="668"/>
      <c r="BR22" s="668"/>
      <c r="BS22" s="669" t="s">
        <v>129</v>
      </c>
      <c r="BT22" s="669"/>
      <c r="BU22" s="669"/>
      <c r="BV22" s="669"/>
      <c r="BW22" s="669"/>
      <c r="BX22" s="669"/>
      <c r="BY22" s="669"/>
      <c r="BZ22" s="669"/>
      <c r="CA22" s="669"/>
      <c r="CB22" s="673"/>
      <c r="CD22" s="647" t="s">
        <v>282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283</v>
      </c>
      <c r="C23" s="663"/>
      <c r="D23" s="663"/>
      <c r="E23" s="663"/>
      <c r="F23" s="663"/>
      <c r="G23" s="663"/>
      <c r="H23" s="663"/>
      <c r="I23" s="663"/>
      <c r="J23" s="663"/>
      <c r="K23" s="663"/>
      <c r="L23" s="663"/>
      <c r="M23" s="663"/>
      <c r="N23" s="663"/>
      <c r="O23" s="663"/>
      <c r="P23" s="663"/>
      <c r="Q23" s="664"/>
      <c r="R23" s="665">
        <v>2811279</v>
      </c>
      <c r="S23" s="666"/>
      <c r="T23" s="666"/>
      <c r="U23" s="666"/>
      <c r="V23" s="666"/>
      <c r="W23" s="666"/>
      <c r="X23" s="666"/>
      <c r="Y23" s="667"/>
      <c r="Z23" s="668">
        <v>45.8</v>
      </c>
      <c r="AA23" s="668"/>
      <c r="AB23" s="668"/>
      <c r="AC23" s="668"/>
      <c r="AD23" s="669">
        <v>2450708</v>
      </c>
      <c r="AE23" s="669"/>
      <c r="AF23" s="669"/>
      <c r="AG23" s="669"/>
      <c r="AH23" s="669"/>
      <c r="AI23" s="669"/>
      <c r="AJ23" s="669"/>
      <c r="AK23" s="669"/>
      <c r="AL23" s="670">
        <v>66</v>
      </c>
      <c r="AM23" s="671"/>
      <c r="AN23" s="671"/>
      <c r="AO23" s="672"/>
      <c r="AP23" s="684" t="s">
        <v>284</v>
      </c>
      <c r="AQ23" s="685"/>
      <c r="AR23" s="685"/>
      <c r="AS23" s="685"/>
      <c r="AT23" s="685"/>
      <c r="AU23" s="685"/>
      <c r="AV23" s="685"/>
      <c r="AW23" s="685"/>
      <c r="AX23" s="685"/>
      <c r="AY23" s="685"/>
      <c r="AZ23" s="685"/>
      <c r="BA23" s="685"/>
      <c r="BB23" s="685"/>
      <c r="BC23" s="685"/>
      <c r="BD23" s="685"/>
      <c r="BE23" s="685"/>
      <c r="BF23" s="686"/>
      <c r="BG23" s="665" t="s">
        <v>129</v>
      </c>
      <c r="BH23" s="666"/>
      <c r="BI23" s="666"/>
      <c r="BJ23" s="666"/>
      <c r="BK23" s="666"/>
      <c r="BL23" s="666"/>
      <c r="BM23" s="666"/>
      <c r="BN23" s="667"/>
      <c r="BO23" s="668" t="s">
        <v>129</v>
      </c>
      <c r="BP23" s="668"/>
      <c r="BQ23" s="668"/>
      <c r="BR23" s="668"/>
      <c r="BS23" s="669" t="s">
        <v>129</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285</v>
      </c>
      <c r="CS23" s="648"/>
      <c r="CT23" s="648"/>
      <c r="CU23" s="648"/>
      <c r="CV23" s="648"/>
      <c r="CW23" s="648"/>
      <c r="CX23" s="648"/>
      <c r="CY23" s="649"/>
      <c r="CZ23" s="647" t="s">
        <v>286</v>
      </c>
      <c r="DA23" s="648"/>
      <c r="DB23" s="648"/>
      <c r="DC23" s="649"/>
      <c r="DD23" s="647" t="s">
        <v>287</v>
      </c>
      <c r="DE23" s="648"/>
      <c r="DF23" s="648"/>
      <c r="DG23" s="648"/>
      <c r="DH23" s="648"/>
      <c r="DI23" s="648"/>
      <c r="DJ23" s="648"/>
      <c r="DK23" s="649"/>
      <c r="DL23" s="699" t="s">
        <v>288</v>
      </c>
      <c r="DM23" s="700"/>
      <c r="DN23" s="700"/>
      <c r="DO23" s="700"/>
      <c r="DP23" s="700"/>
      <c r="DQ23" s="700"/>
      <c r="DR23" s="700"/>
      <c r="DS23" s="700"/>
      <c r="DT23" s="700"/>
      <c r="DU23" s="700"/>
      <c r="DV23" s="701"/>
      <c r="DW23" s="647" t="s">
        <v>289</v>
      </c>
      <c r="DX23" s="648"/>
      <c r="DY23" s="648"/>
      <c r="DZ23" s="648"/>
      <c r="EA23" s="648"/>
      <c r="EB23" s="648"/>
      <c r="EC23" s="649"/>
    </row>
    <row r="24" spans="2:133" ht="11.25" customHeight="1" x14ac:dyDescent="0.15">
      <c r="B24" s="662" t="s">
        <v>290</v>
      </c>
      <c r="C24" s="663"/>
      <c r="D24" s="663"/>
      <c r="E24" s="663"/>
      <c r="F24" s="663"/>
      <c r="G24" s="663"/>
      <c r="H24" s="663"/>
      <c r="I24" s="663"/>
      <c r="J24" s="663"/>
      <c r="K24" s="663"/>
      <c r="L24" s="663"/>
      <c r="M24" s="663"/>
      <c r="N24" s="663"/>
      <c r="O24" s="663"/>
      <c r="P24" s="663"/>
      <c r="Q24" s="664"/>
      <c r="R24" s="665">
        <v>2450708</v>
      </c>
      <c r="S24" s="666"/>
      <c r="T24" s="666"/>
      <c r="U24" s="666"/>
      <c r="V24" s="666"/>
      <c r="W24" s="666"/>
      <c r="X24" s="666"/>
      <c r="Y24" s="667"/>
      <c r="Z24" s="668">
        <v>40</v>
      </c>
      <c r="AA24" s="668"/>
      <c r="AB24" s="668"/>
      <c r="AC24" s="668"/>
      <c r="AD24" s="669">
        <v>2450708</v>
      </c>
      <c r="AE24" s="669"/>
      <c r="AF24" s="669"/>
      <c r="AG24" s="669"/>
      <c r="AH24" s="669"/>
      <c r="AI24" s="669"/>
      <c r="AJ24" s="669"/>
      <c r="AK24" s="669"/>
      <c r="AL24" s="670">
        <v>66</v>
      </c>
      <c r="AM24" s="671"/>
      <c r="AN24" s="671"/>
      <c r="AO24" s="672"/>
      <c r="AP24" s="684" t="s">
        <v>291</v>
      </c>
      <c r="AQ24" s="685"/>
      <c r="AR24" s="685"/>
      <c r="AS24" s="685"/>
      <c r="AT24" s="685"/>
      <c r="AU24" s="685"/>
      <c r="AV24" s="685"/>
      <c r="AW24" s="685"/>
      <c r="AX24" s="685"/>
      <c r="AY24" s="685"/>
      <c r="AZ24" s="685"/>
      <c r="BA24" s="685"/>
      <c r="BB24" s="685"/>
      <c r="BC24" s="685"/>
      <c r="BD24" s="685"/>
      <c r="BE24" s="685"/>
      <c r="BF24" s="686"/>
      <c r="BG24" s="665" t="s">
        <v>129</v>
      </c>
      <c r="BH24" s="666"/>
      <c r="BI24" s="666"/>
      <c r="BJ24" s="666"/>
      <c r="BK24" s="666"/>
      <c r="BL24" s="666"/>
      <c r="BM24" s="666"/>
      <c r="BN24" s="667"/>
      <c r="BO24" s="668" t="s">
        <v>129</v>
      </c>
      <c r="BP24" s="668"/>
      <c r="BQ24" s="668"/>
      <c r="BR24" s="668"/>
      <c r="BS24" s="669" t="s">
        <v>129</v>
      </c>
      <c r="BT24" s="669"/>
      <c r="BU24" s="669"/>
      <c r="BV24" s="669"/>
      <c r="BW24" s="669"/>
      <c r="BX24" s="669"/>
      <c r="BY24" s="669"/>
      <c r="BZ24" s="669"/>
      <c r="CA24" s="669"/>
      <c r="CB24" s="673"/>
      <c r="CD24" s="676" t="s">
        <v>292</v>
      </c>
      <c r="CE24" s="677"/>
      <c r="CF24" s="677"/>
      <c r="CG24" s="677"/>
      <c r="CH24" s="677"/>
      <c r="CI24" s="677"/>
      <c r="CJ24" s="677"/>
      <c r="CK24" s="677"/>
      <c r="CL24" s="677"/>
      <c r="CM24" s="677"/>
      <c r="CN24" s="677"/>
      <c r="CO24" s="677"/>
      <c r="CP24" s="677"/>
      <c r="CQ24" s="678"/>
      <c r="CR24" s="654">
        <v>1926314</v>
      </c>
      <c r="CS24" s="655"/>
      <c r="CT24" s="655"/>
      <c r="CU24" s="655"/>
      <c r="CV24" s="655"/>
      <c r="CW24" s="655"/>
      <c r="CX24" s="655"/>
      <c r="CY24" s="656"/>
      <c r="CZ24" s="659">
        <v>33</v>
      </c>
      <c r="DA24" s="660"/>
      <c r="DB24" s="660"/>
      <c r="DC24" s="679"/>
      <c r="DD24" s="702">
        <v>1441845</v>
      </c>
      <c r="DE24" s="655"/>
      <c r="DF24" s="655"/>
      <c r="DG24" s="655"/>
      <c r="DH24" s="655"/>
      <c r="DI24" s="655"/>
      <c r="DJ24" s="655"/>
      <c r="DK24" s="656"/>
      <c r="DL24" s="702">
        <v>1357871</v>
      </c>
      <c r="DM24" s="655"/>
      <c r="DN24" s="655"/>
      <c r="DO24" s="655"/>
      <c r="DP24" s="655"/>
      <c r="DQ24" s="655"/>
      <c r="DR24" s="655"/>
      <c r="DS24" s="655"/>
      <c r="DT24" s="655"/>
      <c r="DU24" s="655"/>
      <c r="DV24" s="656"/>
      <c r="DW24" s="659">
        <v>35.1</v>
      </c>
      <c r="DX24" s="660"/>
      <c r="DY24" s="660"/>
      <c r="DZ24" s="660"/>
      <c r="EA24" s="660"/>
      <c r="EB24" s="660"/>
      <c r="EC24" s="661"/>
    </row>
    <row r="25" spans="2:133" ht="11.25" customHeight="1" x14ac:dyDescent="0.15">
      <c r="B25" s="662" t="s">
        <v>293</v>
      </c>
      <c r="C25" s="663"/>
      <c r="D25" s="663"/>
      <c r="E25" s="663"/>
      <c r="F25" s="663"/>
      <c r="G25" s="663"/>
      <c r="H25" s="663"/>
      <c r="I25" s="663"/>
      <c r="J25" s="663"/>
      <c r="K25" s="663"/>
      <c r="L25" s="663"/>
      <c r="M25" s="663"/>
      <c r="N25" s="663"/>
      <c r="O25" s="663"/>
      <c r="P25" s="663"/>
      <c r="Q25" s="664"/>
      <c r="R25" s="665">
        <v>355328</v>
      </c>
      <c r="S25" s="666"/>
      <c r="T25" s="666"/>
      <c r="U25" s="666"/>
      <c r="V25" s="666"/>
      <c r="W25" s="666"/>
      <c r="X25" s="666"/>
      <c r="Y25" s="667"/>
      <c r="Z25" s="668">
        <v>5.8</v>
      </c>
      <c r="AA25" s="668"/>
      <c r="AB25" s="668"/>
      <c r="AC25" s="668"/>
      <c r="AD25" s="669" t="s">
        <v>129</v>
      </c>
      <c r="AE25" s="669"/>
      <c r="AF25" s="669"/>
      <c r="AG25" s="669"/>
      <c r="AH25" s="669"/>
      <c r="AI25" s="669"/>
      <c r="AJ25" s="669"/>
      <c r="AK25" s="669"/>
      <c r="AL25" s="670" t="s">
        <v>129</v>
      </c>
      <c r="AM25" s="671"/>
      <c r="AN25" s="671"/>
      <c r="AO25" s="672"/>
      <c r="AP25" s="684" t="s">
        <v>294</v>
      </c>
      <c r="AQ25" s="685"/>
      <c r="AR25" s="685"/>
      <c r="AS25" s="685"/>
      <c r="AT25" s="685"/>
      <c r="AU25" s="685"/>
      <c r="AV25" s="685"/>
      <c r="AW25" s="685"/>
      <c r="AX25" s="685"/>
      <c r="AY25" s="685"/>
      <c r="AZ25" s="685"/>
      <c r="BA25" s="685"/>
      <c r="BB25" s="685"/>
      <c r="BC25" s="685"/>
      <c r="BD25" s="685"/>
      <c r="BE25" s="685"/>
      <c r="BF25" s="686"/>
      <c r="BG25" s="665" t="s">
        <v>129</v>
      </c>
      <c r="BH25" s="666"/>
      <c r="BI25" s="666"/>
      <c r="BJ25" s="666"/>
      <c r="BK25" s="666"/>
      <c r="BL25" s="666"/>
      <c r="BM25" s="666"/>
      <c r="BN25" s="667"/>
      <c r="BO25" s="668" t="s">
        <v>129</v>
      </c>
      <c r="BP25" s="668"/>
      <c r="BQ25" s="668"/>
      <c r="BR25" s="668"/>
      <c r="BS25" s="669" t="s">
        <v>129</v>
      </c>
      <c r="BT25" s="669"/>
      <c r="BU25" s="669"/>
      <c r="BV25" s="669"/>
      <c r="BW25" s="669"/>
      <c r="BX25" s="669"/>
      <c r="BY25" s="669"/>
      <c r="BZ25" s="669"/>
      <c r="CA25" s="669"/>
      <c r="CB25" s="673"/>
      <c r="CD25" s="680" t="s">
        <v>295</v>
      </c>
      <c r="CE25" s="681"/>
      <c r="CF25" s="681"/>
      <c r="CG25" s="681"/>
      <c r="CH25" s="681"/>
      <c r="CI25" s="681"/>
      <c r="CJ25" s="681"/>
      <c r="CK25" s="681"/>
      <c r="CL25" s="681"/>
      <c r="CM25" s="681"/>
      <c r="CN25" s="681"/>
      <c r="CO25" s="681"/>
      <c r="CP25" s="681"/>
      <c r="CQ25" s="682"/>
      <c r="CR25" s="665">
        <v>1067395</v>
      </c>
      <c r="CS25" s="703"/>
      <c r="CT25" s="703"/>
      <c r="CU25" s="703"/>
      <c r="CV25" s="703"/>
      <c r="CW25" s="703"/>
      <c r="CX25" s="703"/>
      <c r="CY25" s="704"/>
      <c r="CZ25" s="670">
        <v>18.3</v>
      </c>
      <c r="DA25" s="705"/>
      <c r="DB25" s="705"/>
      <c r="DC25" s="708"/>
      <c r="DD25" s="674">
        <v>981704</v>
      </c>
      <c r="DE25" s="703"/>
      <c r="DF25" s="703"/>
      <c r="DG25" s="703"/>
      <c r="DH25" s="703"/>
      <c r="DI25" s="703"/>
      <c r="DJ25" s="703"/>
      <c r="DK25" s="704"/>
      <c r="DL25" s="674">
        <v>920889</v>
      </c>
      <c r="DM25" s="703"/>
      <c r="DN25" s="703"/>
      <c r="DO25" s="703"/>
      <c r="DP25" s="703"/>
      <c r="DQ25" s="703"/>
      <c r="DR25" s="703"/>
      <c r="DS25" s="703"/>
      <c r="DT25" s="703"/>
      <c r="DU25" s="703"/>
      <c r="DV25" s="704"/>
      <c r="DW25" s="670">
        <v>23.8</v>
      </c>
      <c r="DX25" s="705"/>
      <c r="DY25" s="705"/>
      <c r="DZ25" s="705"/>
      <c r="EA25" s="705"/>
      <c r="EB25" s="705"/>
      <c r="EC25" s="706"/>
    </row>
    <row r="26" spans="2:133" ht="11.25" customHeight="1" x14ac:dyDescent="0.15">
      <c r="B26" s="662" t="s">
        <v>296</v>
      </c>
      <c r="C26" s="663"/>
      <c r="D26" s="663"/>
      <c r="E26" s="663"/>
      <c r="F26" s="663"/>
      <c r="G26" s="663"/>
      <c r="H26" s="663"/>
      <c r="I26" s="663"/>
      <c r="J26" s="663"/>
      <c r="K26" s="663"/>
      <c r="L26" s="663"/>
      <c r="M26" s="663"/>
      <c r="N26" s="663"/>
      <c r="O26" s="663"/>
      <c r="P26" s="663"/>
      <c r="Q26" s="664"/>
      <c r="R26" s="665">
        <v>5243</v>
      </c>
      <c r="S26" s="666"/>
      <c r="T26" s="666"/>
      <c r="U26" s="666"/>
      <c r="V26" s="666"/>
      <c r="W26" s="666"/>
      <c r="X26" s="666"/>
      <c r="Y26" s="667"/>
      <c r="Z26" s="668">
        <v>0.1</v>
      </c>
      <c r="AA26" s="668"/>
      <c r="AB26" s="668"/>
      <c r="AC26" s="668"/>
      <c r="AD26" s="669" t="s">
        <v>129</v>
      </c>
      <c r="AE26" s="669"/>
      <c r="AF26" s="669"/>
      <c r="AG26" s="669"/>
      <c r="AH26" s="669"/>
      <c r="AI26" s="669"/>
      <c r="AJ26" s="669"/>
      <c r="AK26" s="669"/>
      <c r="AL26" s="670" t="s">
        <v>129</v>
      </c>
      <c r="AM26" s="671"/>
      <c r="AN26" s="671"/>
      <c r="AO26" s="672"/>
      <c r="AP26" s="684" t="s">
        <v>297</v>
      </c>
      <c r="AQ26" s="707"/>
      <c r="AR26" s="707"/>
      <c r="AS26" s="707"/>
      <c r="AT26" s="707"/>
      <c r="AU26" s="707"/>
      <c r="AV26" s="707"/>
      <c r="AW26" s="707"/>
      <c r="AX26" s="707"/>
      <c r="AY26" s="707"/>
      <c r="AZ26" s="707"/>
      <c r="BA26" s="707"/>
      <c r="BB26" s="707"/>
      <c r="BC26" s="707"/>
      <c r="BD26" s="707"/>
      <c r="BE26" s="707"/>
      <c r="BF26" s="686"/>
      <c r="BG26" s="665" t="s">
        <v>129</v>
      </c>
      <c r="BH26" s="666"/>
      <c r="BI26" s="666"/>
      <c r="BJ26" s="666"/>
      <c r="BK26" s="666"/>
      <c r="BL26" s="666"/>
      <c r="BM26" s="666"/>
      <c r="BN26" s="667"/>
      <c r="BO26" s="668" t="s">
        <v>129</v>
      </c>
      <c r="BP26" s="668"/>
      <c r="BQ26" s="668"/>
      <c r="BR26" s="668"/>
      <c r="BS26" s="669" t="s">
        <v>129</v>
      </c>
      <c r="BT26" s="669"/>
      <c r="BU26" s="669"/>
      <c r="BV26" s="669"/>
      <c r="BW26" s="669"/>
      <c r="BX26" s="669"/>
      <c r="BY26" s="669"/>
      <c r="BZ26" s="669"/>
      <c r="CA26" s="669"/>
      <c r="CB26" s="673"/>
      <c r="CD26" s="680" t="s">
        <v>298</v>
      </c>
      <c r="CE26" s="681"/>
      <c r="CF26" s="681"/>
      <c r="CG26" s="681"/>
      <c r="CH26" s="681"/>
      <c r="CI26" s="681"/>
      <c r="CJ26" s="681"/>
      <c r="CK26" s="681"/>
      <c r="CL26" s="681"/>
      <c r="CM26" s="681"/>
      <c r="CN26" s="681"/>
      <c r="CO26" s="681"/>
      <c r="CP26" s="681"/>
      <c r="CQ26" s="682"/>
      <c r="CR26" s="665">
        <v>627730</v>
      </c>
      <c r="CS26" s="666"/>
      <c r="CT26" s="666"/>
      <c r="CU26" s="666"/>
      <c r="CV26" s="666"/>
      <c r="CW26" s="666"/>
      <c r="CX26" s="666"/>
      <c r="CY26" s="667"/>
      <c r="CZ26" s="670">
        <v>10.7</v>
      </c>
      <c r="DA26" s="705"/>
      <c r="DB26" s="705"/>
      <c r="DC26" s="708"/>
      <c r="DD26" s="674">
        <v>550297</v>
      </c>
      <c r="DE26" s="666"/>
      <c r="DF26" s="666"/>
      <c r="DG26" s="666"/>
      <c r="DH26" s="666"/>
      <c r="DI26" s="666"/>
      <c r="DJ26" s="666"/>
      <c r="DK26" s="667"/>
      <c r="DL26" s="674" t="s">
        <v>129</v>
      </c>
      <c r="DM26" s="666"/>
      <c r="DN26" s="666"/>
      <c r="DO26" s="666"/>
      <c r="DP26" s="666"/>
      <c r="DQ26" s="666"/>
      <c r="DR26" s="666"/>
      <c r="DS26" s="666"/>
      <c r="DT26" s="666"/>
      <c r="DU26" s="666"/>
      <c r="DV26" s="667"/>
      <c r="DW26" s="670" t="s">
        <v>129</v>
      </c>
      <c r="DX26" s="705"/>
      <c r="DY26" s="705"/>
      <c r="DZ26" s="705"/>
      <c r="EA26" s="705"/>
      <c r="EB26" s="705"/>
      <c r="EC26" s="706"/>
    </row>
    <row r="27" spans="2:133" ht="11.25" customHeight="1" x14ac:dyDescent="0.15">
      <c r="B27" s="662" t="s">
        <v>299</v>
      </c>
      <c r="C27" s="663"/>
      <c r="D27" s="663"/>
      <c r="E27" s="663"/>
      <c r="F27" s="663"/>
      <c r="G27" s="663"/>
      <c r="H27" s="663"/>
      <c r="I27" s="663"/>
      <c r="J27" s="663"/>
      <c r="K27" s="663"/>
      <c r="L27" s="663"/>
      <c r="M27" s="663"/>
      <c r="N27" s="663"/>
      <c r="O27" s="663"/>
      <c r="P27" s="663"/>
      <c r="Q27" s="664"/>
      <c r="R27" s="665">
        <v>4070576</v>
      </c>
      <c r="S27" s="666"/>
      <c r="T27" s="666"/>
      <c r="U27" s="666"/>
      <c r="V27" s="666"/>
      <c r="W27" s="666"/>
      <c r="X27" s="666"/>
      <c r="Y27" s="667"/>
      <c r="Z27" s="668">
        <v>66.400000000000006</v>
      </c>
      <c r="AA27" s="668"/>
      <c r="AB27" s="668"/>
      <c r="AC27" s="668"/>
      <c r="AD27" s="669">
        <v>3710005</v>
      </c>
      <c r="AE27" s="669"/>
      <c r="AF27" s="669"/>
      <c r="AG27" s="669"/>
      <c r="AH27" s="669"/>
      <c r="AI27" s="669"/>
      <c r="AJ27" s="669"/>
      <c r="AK27" s="669"/>
      <c r="AL27" s="670">
        <v>99.900001525878906</v>
      </c>
      <c r="AM27" s="671"/>
      <c r="AN27" s="671"/>
      <c r="AO27" s="672"/>
      <c r="AP27" s="662" t="s">
        <v>300</v>
      </c>
      <c r="AQ27" s="663"/>
      <c r="AR27" s="663"/>
      <c r="AS27" s="663"/>
      <c r="AT27" s="663"/>
      <c r="AU27" s="663"/>
      <c r="AV27" s="663"/>
      <c r="AW27" s="663"/>
      <c r="AX27" s="663"/>
      <c r="AY27" s="663"/>
      <c r="AZ27" s="663"/>
      <c r="BA27" s="663"/>
      <c r="BB27" s="663"/>
      <c r="BC27" s="663"/>
      <c r="BD27" s="663"/>
      <c r="BE27" s="663"/>
      <c r="BF27" s="664"/>
      <c r="BG27" s="665">
        <v>897428</v>
      </c>
      <c r="BH27" s="666"/>
      <c r="BI27" s="666"/>
      <c r="BJ27" s="666"/>
      <c r="BK27" s="666"/>
      <c r="BL27" s="666"/>
      <c r="BM27" s="666"/>
      <c r="BN27" s="667"/>
      <c r="BO27" s="668">
        <v>100</v>
      </c>
      <c r="BP27" s="668"/>
      <c r="BQ27" s="668"/>
      <c r="BR27" s="668"/>
      <c r="BS27" s="669" t="s">
        <v>129</v>
      </c>
      <c r="BT27" s="669"/>
      <c r="BU27" s="669"/>
      <c r="BV27" s="669"/>
      <c r="BW27" s="669"/>
      <c r="BX27" s="669"/>
      <c r="BY27" s="669"/>
      <c r="BZ27" s="669"/>
      <c r="CA27" s="669"/>
      <c r="CB27" s="673"/>
      <c r="CD27" s="680" t="s">
        <v>301</v>
      </c>
      <c r="CE27" s="681"/>
      <c r="CF27" s="681"/>
      <c r="CG27" s="681"/>
      <c r="CH27" s="681"/>
      <c r="CI27" s="681"/>
      <c r="CJ27" s="681"/>
      <c r="CK27" s="681"/>
      <c r="CL27" s="681"/>
      <c r="CM27" s="681"/>
      <c r="CN27" s="681"/>
      <c r="CO27" s="681"/>
      <c r="CP27" s="681"/>
      <c r="CQ27" s="682"/>
      <c r="CR27" s="665">
        <v>550003</v>
      </c>
      <c r="CS27" s="703"/>
      <c r="CT27" s="703"/>
      <c r="CU27" s="703"/>
      <c r="CV27" s="703"/>
      <c r="CW27" s="703"/>
      <c r="CX27" s="703"/>
      <c r="CY27" s="704"/>
      <c r="CZ27" s="670">
        <v>9.4</v>
      </c>
      <c r="DA27" s="705"/>
      <c r="DB27" s="705"/>
      <c r="DC27" s="708"/>
      <c r="DD27" s="674">
        <v>151225</v>
      </c>
      <c r="DE27" s="703"/>
      <c r="DF27" s="703"/>
      <c r="DG27" s="703"/>
      <c r="DH27" s="703"/>
      <c r="DI27" s="703"/>
      <c r="DJ27" s="703"/>
      <c r="DK27" s="704"/>
      <c r="DL27" s="674">
        <v>128066</v>
      </c>
      <c r="DM27" s="703"/>
      <c r="DN27" s="703"/>
      <c r="DO27" s="703"/>
      <c r="DP27" s="703"/>
      <c r="DQ27" s="703"/>
      <c r="DR27" s="703"/>
      <c r="DS27" s="703"/>
      <c r="DT27" s="703"/>
      <c r="DU27" s="703"/>
      <c r="DV27" s="704"/>
      <c r="DW27" s="670">
        <v>3.3</v>
      </c>
      <c r="DX27" s="705"/>
      <c r="DY27" s="705"/>
      <c r="DZ27" s="705"/>
      <c r="EA27" s="705"/>
      <c r="EB27" s="705"/>
      <c r="EC27" s="706"/>
    </row>
    <row r="28" spans="2:133" ht="11.25" customHeight="1" x14ac:dyDescent="0.15">
      <c r="B28" s="662" t="s">
        <v>302</v>
      </c>
      <c r="C28" s="663"/>
      <c r="D28" s="663"/>
      <c r="E28" s="663"/>
      <c r="F28" s="663"/>
      <c r="G28" s="663"/>
      <c r="H28" s="663"/>
      <c r="I28" s="663"/>
      <c r="J28" s="663"/>
      <c r="K28" s="663"/>
      <c r="L28" s="663"/>
      <c r="M28" s="663"/>
      <c r="N28" s="663"/>
      <c r="O28" s="663"/>
      <c r="P28" s="663"/>
      <c r="Q28" s="664"/>
      <c r="R28" s="665">
        <v>1041</v>
      </c>
      <c r="S28" s="666"/>
      <c r="T28" s="666"/>
      <c r="U28" s="666"/>
      <c r="V28" s="666"/>
      <c r="W28" s="666"/>
      <c r="X28" s="666"/>
      <c r="Y28" s="667"/>
      <c r="Z28" s="668">
        <v>0</v>
      </c>
      <c r="AA28" s="668"/>
      <c r="AB28" s="668"/>
      <c r="AC28" s="668"/>
      <c r="AD28" s="669">
        <v>1041</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303</v>
      </c>
      <c r="CE28" s="681"/>
      <c r="CF28" s="681"/>
      <c r="CG28" s="681"/>
      <c r="CH28" s="681"/>
      <c r="CI28" s="681"/>
      <c r="CJ28" s="681"/>
      <c r="CK28" s="681"/>
      <c r="CL28" s="681"/>
      <c r="CM28" s="681"/>
      <c r="CN28" s="681"/>
      <c r="CO28" s="681"/>
      <c r="CP28" s="681"/>
      <c r="CQ28" s="682"/>
      <c r="CR28" s="665">
        <v>308916</v>
      </c>
      <c r="CS28" s="666"/>
      <c r="CT28" s="666"/>
      <c r="CU28" s="666"/>
      <c r="CV28" s="666"/>
      <c r="CW28" s="666"/>
      <c r="CX28" s="666"/>
      <c r="CY28" s="667"/>
      <c r="CZ28" s="670">
        <v>5.3</v>
      </c>
      <c r="DA28" s="705"/>
      <c r="DB28" s="705"/>
      <c r="DC28" s="708"/>
      <c r="DD28" s="674">
        <v>308916</v>
      </c>
      <c r="DE28" s="666"/>
      <c r="DF28" s="666"/>
      <c r="DG28" s="666"/>
      <c r="DH28" s="666"/>
      <c r="DI28" s="666"/>
      <c r="DJ28" s="666"/>
      <c r="DK28" s="667"/>
      <c r="DL28" s="674">
        <v>308916</v>
      </c>
      <c r="DM28" s="666"/>
      <c r="DN28" s="666"/>
      <c r="DO28" s="666"/>
      <c r="DP28" s="666"/>
      <c r="DQ28" s="666"/>
      <c r="DR28" s="666"/>
      <c r="DS28" s="666"/>
      <c r="DT28" s="666"/>
      <c r="DU28" s="666"/>
      <c r="DV28" s="667"/>
      <c r="DW28" s="670">
        <v>8</v>
      </c>
      <c r="DX28" s="705"/>
      <c r="DY28" s="705"/>
      <c r="DZ28" s="705"/>
      <c r="EA28" s="705"/>
      <c r="EB28" s="705"/>
      <c r="EC28" s="706"/>
    </row>
    <row r="29" spans="2:133" ht="11.25" customHeight="1" x14ac:dyDescent="0.15">
      <c r="B29" s="662" t="s">
        <v>304</v>
      </c>
      <c r="C29" s="663"/>
      <c r="D29" s="663"/>
      <c r="E29" s="663"/>
      <c r="F29" s="663"/>
      <c r="G29" s="663"/>
      <c r="H29" s="663"/>
      <c r="I29" s="663"/>
      <c r="J29" s="663"/>
      <c r="K29" s="663"/>
      <c r="L29" s="663"/>
      <c r="M29" s="663"/>
      <c r="N29" s="663"/>
      <c r="O29" s="663"/>
      <c r="P29" s="663"/>
      <c r="Q29" s="664"/>
      <c r="R29" s="665">
        <v>22905</v>
      </c>
      <c r="S29" s="666"/>
      <c r="T29" s="666"/>
      <c r="U29" s="666"/>
      <c r="V29" s="666"/>
      <c r="W29" s="666"/>
      <c r="X29" s="666"/>
      <c r="Y29" s="667"/>
      <c r="Z29" s="668">
        <v>0.4</v>
      </c>
      <c r="AA29" s="668"/>
      <c r="AB29" s="668"/>
      <c r="AC29" s="668"/>
      <c r="AD29" s="669" t="s">
        <v>129</v>
      </c>
      <c r="AE29" s="669"/>
      <c r="AF29" s="669"/>
      <c r="AG29" s="669"/>
      <c r="AH29" s="669"/>
      <c r="AI29" s="669"/>
      <c r="AJ29" s="669"/>
      <c r="AK29" s="669"/>
      <c r="AL29" s="670" t="s">
        <v>129</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305</v>
      </c>
      <c r="CE29" s="715"/>
      <c r="CF29" s="680" t="s">
        <v>69</v>
      </c>
      <c r="CG29" s="681"/>
      <c r="CH29" s="681"/>
      <c r="CI29" s="681"/>
      <c r="CJ29" s="681"/>
      <c r="CK29" s="681"/>
      <c r="CL29" s="681"/>
      <c r="CM29" s="681"/>
      <c r="CN29" s="681"/>
      <c r="CO29" s="681"/>
      <c r="CP29" s="681"/>
      <c r="CQ29" s="682"/>
      <c r="CR29" s="665">
        <v>308916</v>
      </c>
      <c r="CS29" s="703"/>
      <c r="CT29" s="703"/>
      <c r="CU29" s="703"/>
      <c r="CV29" s="703"/>
      <c r="CW29" s="703"/>
      <c r="CX29" s="703"/>
      <c r="CY29" s="704"/>
      <c r="CZ29" s="670">
        <v>5.3</v>
      </c>
      <c r="DA29" s="705"/>
      <c r="DB29" s="705"/>
      <c r="DC29" s="708"/>
      <c r="DD29" s="674">
        <v>308916</v>
      </c>
      <c r="DE29" s="703"/>
      <c r="DF29" s="703"/>
      <c r="DG29" s="703"/>
      <c r="DH29" s="703"/>
      <c r="DI29" s="703"/>
      <c r="DJ29" s="703"/>
      <c r="DK29" s="704"/>
      <c r="DL29" s="674">
        <v>308916</v>
      </c>
      <c r="DM29" s="703"/>
      <c r="DN29" s="703"/>
      <c r="DO29" s="703"/>
      <c r="DP29" s="703"/>
      <c r="DQ29" s="703"/>
      <c r="DR29" s="703"/>
      <c r="DS29" s="703"/>
      <c r="DT29" s="703"/>
      <c r="DU29" s="703"/>
      <c r="DV29" s="704"/>
      <c r="DW29" s="670">
        <v>8</v>
      </c>
      <c r="DX29" s="705"/>
      <c r="DY29" s="705"/>
      <c r="DZ29" s="705"/>
      <c r="EA29" s="705"/>
      <c r="EB29" s="705"/>
      <c r="EC29" s="706"/>
    </row>
    <row r="30" spans="2:133" ht="11.25" customHeight="1" x14ac:dyDescent="0.15">
      <c r="B30" s="662" t="s">
        <v>306</v>
      </c>
      <c r="C30" s="663"/>
      <c r="D30" s="663"/>
      <c r="E30" s="663"/>
      <c r="F30" s="663"/>
      <c r="G30" s="663"/>
      <c r="H30" s="663"/>
      <c r="I30" s="663"/>
      <c r="J30" s="663"/>
      <c r="K30" s="663"/>
      <c r="L30" s="663"/>
      <c r="M30" s="663"/>
      <c r="N30" s="663"/>
      <c r="O30" s="663"/>
      <c r="P30" s="663"/>
      <c r="Q30" s="664"/>
      <c r="R30" s="665">
        <v>35488</v>
      </c>
      <c r="S30" s="666"/>
      <c r="T30" s="666"/>
      <c r="U30" s="666"/>
      <c r="V30" s="666"/>
      <c r="W30" s="666"/>
      <c r="X30" s="666"/>
      <c r="Y30" s="667"/>
      <c r="Z30" s="668">
        <v>0.6</v>
      </c>
      <c r="AA30" s="668"/>
      <c r="AB30" s="668"/>
      <c r="AC30" s="668"/>
      <c r="AD30" s="669">
        <v>2936</v>
      </c>
      <c r="AE30" s="669"/>
      <c r="AF30" s="669"/>
      <c r="AG30" s="669"/>
      <c r="AH30" s="669"/>
      <c r="AI30" s="669"/>
      <c r="AJ30" s="669"/>
      <c r="AK30" s="669"/>
      <c r="AL30" s="670">
        <v>0.1</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307</v>
      </c>
      <c r="BH30" s="712"/>
      <c r="BI30" s="712"/>
      <c r="BJ30" s="712"/>
      <c r="BK30" s="712"/>
      <c r="BL30" s="712"/>
      <c r="BM30" s="712"/>
      <c r="BN30" s="712"/>
      <c r="BO30" s="712"/>
      <c r="BP30" s="712"/>
      <c r="BQ30" s="713"/>
      <c r="BR30" s="644" t="s">
        <v>308</v>
      </c>
      <c r="BS30" s="712"/>
      <c r="BT30" s="712"/>
      <c r="BU30" s="712"/>
      <c r="BV30" s="712"/>
      <c r="BW30" s="712"/>
      <c r="BX30" s="712"/>
      <c r="BY30" s="712"/>
      <c r="BZ30" s="712"/>
      <c r="CA30" s="712"/>
      <c r="CB30" s="713"/>
      <c r="CD30" s="716"/>
      <c r="CE30" s="717"/>
      <c r="CF30" s="680" t="s">
        <v>309</v>
      </c>
      <c r="CG30" s="681"/>
      <c r="CH30" s="681"/>
      <c r="CI30" s="681"/>
      <c r="CJ30" s="681"/>
      <c r="CK30" s="681"/>
      <c r="CL30" s="681"/>
      <c r="CM30" s="681"/>
      <c r="CN30" s="681"/>
      <c r="CO30" s="681"/>
      <c r="CP30" s="681"/>
      <c r="CQ30" s="682"/>
      <c r="CR30" s="665">
        <v>301788</v>
      </c>
      <c r="CS30" s="666"/>
      <c r="CT30" s="666"/>
      <c r="CU30" s="666"/>
      <c r="CV30" s="666"/>
      <c r="CW30" s="666"/>
      <c r="CX30" s="666"/>
      <c r="CY30" s="667"/>
      <c r="CZ30" s="670">
        <v>5.2</v>
      </c>
      <c r="DA30" s="705"/>
      <c r="DB30" s="705"/>
      <c r="DC30" s="708"/>
      <c r="DD30" s="674">
        <v>301788</v>
      </c>
      <c r="DE30" s="666"/>
      <c r="DF30" s="666"/>
      <c r="DG30" s="666"/>
      <c r="DH30" s="666"/>
      <c r="DI30" s="666"/>
      <c r="DJ30" s="666"/>
      <c r="DK30" s="667"/>
      <c r="DL30" s="674">
        <v>301788</v>
      </c>
      <c r="DM30" s="666"/>
      <c r="DN30" s="666"/>
      <c r="DO30" s="666"/>
      <c r="DP30" s="666"/>
      <c r="DQ30" s="666"/>
      <c r="DR30" s="666"/>
      <c r="DS30" s="666"/>
      <c r="DT30" s="666"/>
      <c r="DU30" s="666"/>
      <c r="DV30" s="667"/>
      <c r="DW30" s="670">
        <v>7.8</v>
      </c>
      <c r="DX30" s="705"/>
      <c r="DY30" s="705"/>
      <c r="DZ30" s="705"/>
      <c r="EA30" s="705"/>
      <c r="EB30" s="705"/>
      <c r="EC30" s="706"/>
    </row>
    <row r="31" spans="2:133" ht="11.25" customHeight="1" x14ac:dyDescent="0.15">
      <c r="B31" s="662" t="s">
        <v>310</v>
      </c>
      <c r="C31" s="663"/>
      <c r="D31" s="663"/>
      <c r="E31" s="663"/>
      <c r="F31" s="663"/>
      <c r="G31" s="663"/>
      <c r="H31" s="663"/>
      <c r="I31" s="663"/>
      <c r="J31" s="663"/>
      <c r="K31" s="663"/>
      <c r="L31" s="663"/>
      <c r="M31" s="663"/>
      <c r="N31" s="663"/>
      <c r="O31" s="663"/>
      <c r="P31" s="663"/>
      <c r="Q31" s="664"/>
      <c r="R31" s="665">
        <v>18168</v>
      </c>
      <c r="S31" s="666"/>
      <c r="T31" s="666"/>
      <c r="U31" s="666"/>
      <c r="V31" s="666"/>
      <c r="W31" s="666"/>
      <c r="X31" s="666"/>
      <c r="Y31" s="667"/>
      <c r="Z31" s="668">
        <v>0.3</v>
      </c>
      <c r="AA31" s="668"/>
      <c r="AB31" s="668"/>
      <c r="AC31" s="668"/>
      <c r="AD31" s="669" t="s">
        <v>129</v>
      </c>
      <c r="AE31" s="669"/>
      <c r="AF31" s="669"/>
      <c r="AG31" s="669"/>
      <c r="AH31" s="669"/>
      <c r="AI31" s="669"/>
      <c r="AJ31" s="669"/>
      <c r="AK31" s="669"/>
      <c r="AL31" s="670" t="s">
        <v>129</v>
      </c>
      <c r="AM31" s="671"/>
      <c r="AN31" s="671"/>
      <c r="AO31" s="672"/>
      <c r="AP31" s="720" t="s">
        <v>311</v>
      </c>
      <c r="AQ31" s="721"/>
      <c r="AR31" s="721"/>
      <c r="AS31" s="721"/>
      <c r="AT31" s="726" t="s">
        <v>312</v>
      </c>
      <c r="AU31" s="366"/>
      <c r="AV31" s="366"/>
      <c r="AW31" s="366"/>
      <c r="AX31" s="651" t="s">
        <v>191</v>
      </c>
      <c r="AY31" s="652"/>
      <c r="AZ31" s="652"/>
      <c r="BA31" s="652"/>
      <c r="BB31" s="652"/>
      <c r="BC31" s="652"/>
      <c r="BD31" s="652"/>
      <c r="BE31" s="652"/>
      <c r="BF31" s="653"/>
      <c r="BG31" s="729">
        <v>98.3</v>
      </c>
      <c r="BH31" s="730"/>
      <c r="BI31" s="730"/>
      <c r="BJ31" s="730"/>
      <c r="BK31" s="730"/>
      <c r="BL31" s="730"/>
      <c r="BM31" s="660">
        <v>94.1</v>
      </c>
      <c r="BN31" s="730"/>
      <c r="BO31" s="730"/>
      <c r="BP31" s="730"/>
      <c r="BQ31" s="731"/>
      <c r="BR31" s="729">
        <v>97.7</v>
      </c>
      <c r="BS31" s="730"/>
      <c r="BT31" s="730"/>
      <c r="BU31" s="730"/>
      <c r="BV31" s="730"/>
      <c r="BW31" s="730"/>
      <c r="BX31" s="660">
        <v>94.6</v>
      </c>
      <c r="BY31" s="730"/>
      <c r="BZ31" s="730"/>
      <c r="CA31" s="730"/>
      <c r="CB31" s="731"/>
      <c r="CD31" s="716"/>
      <c r="CE31" s="717"/>
      <c r="CF31" s="680" t="s">
        <v>313</v>
      </c>
      <c r="CG31" s="681"/>
      <c r="CH31" s="681"/>
      <c r="CI31" s="681"/>
      <c r="CJ31" s="681"/>
      <c r="CK31" s="681"/>
      <c r="CL31" s="681"/>
      <c r="CM31" s="681"/>
      <c r="CN31" s="681"/>
      <c r="CO31" s="681"/>
      <c r="CP31" s="681"/>
      <c r="CQ31" s="682"/>
      <c r="CR31" s="665">
        <v>7128</v>
      </c>
      <c r="CS31" s="703"/>
      <c r="CT31" s="703"/>
      <c r="CU31" s="703"/>
      <c r="CV31" s="703"/>
      <c r="CW31" s="703"/>
      <c r="CX31" s="703"/>
      <c r="CY31" s="704"/>
      <c r="CZ31" s="670">
        <v>0.1</v>
      </c>
      <c r="DA31" s="705"/>
      <c r="DB31" s="705"/>
      <c r="DC31" s="708"/>
      <c r="DD31" s="674">
        <v>7128</v>
      </c>
      <c r="DE31" s="703"/>
      <c r="DF31" s="703"/>
      <c r="DG31" s="703"/>
      <c r="DH31" s="703"/>
      <c r="DI31" s="703"/>
      <c r="DJ31" s="703"/>
      <c r="DK31" s="704"/>
      <c r="DL31" s="674">
        <v>7128</v>
      </c>
      <c r="DM31" s="703"/>
      <c r="DN31" s="703"/>
      <c r="DO31" s="703"/>
      <c r="DP31" s="703"/>
      <c r="DQ31" s="703"/>
      <c r="DR31" s="703"/>
      <c r="DS31" s="703"/>
      <c r="DT31" s="703"/>
      <c r="DU31" s="703"/>
      <c r="DV31" s="704"/>
      <c r="DW31" s="670">
        <v>0.2</v>
      </c>
      <c r="DX31" s="705"/>
      <c r="DY31" s="705"/>
      <c r="DZ31" s="705"/>
      <c r="EA31" s="705"/>
      <c r="EB31" s="705"/>
      <c r="EC31" s="706"/>
    </row>
    <row r="32" spans="2:133" ht="11.25" customHeight="1" x14ac:dyDescent="0.15">
      <c r="B32" s="662" t="s">
        <v>314</v>
      </c>
      <c r="C32" s="663"/>
      <c r="D32" s="663"/>
      <c r="E32" s="663"/>
      <c r="F32" s="663"/>
      <c r="G32" s="663"/>
      <c r="H32" s="663"/>
      <c r="I32" s="663"/>
      <c r="J32" s="663"/>
      <c r="K32" s="663"/>
      <c r="L32" s="663"/>
      <c r="M32" s="663"/>
      <c r="N32" s="663"/>
      <c r="O32" s="663"/>
      <c r="P32" s="663"/>
      <c r="Q32" s="664"/>
      <c r="R32" s="665">
        <v>774416</v>
      </c>
      <c r="S32" s="666"/>
      <c r="T32" s="666"/>
      <c r="U32" s="666"/>
      <c r="V32" s="666"/>
      <c r="W32" s="666"/>
      <c r="X32" s="666"/>
      <c r="Y32" s="667"/>
      <c r="Z32" s="668">
        <v>12.6</v>
      </c>
      <c r="AA32" s="668"/>
      <c r="AB32" s="668"/>
      <c r="AC32" s="668"/>
      <c r="AD32" s="669" t="s">
        <v>129</v>
      </c>
      <c r="AE32" s="669"/>
      <c r="AF32" s="669"/>
      <c r="AG32" s="669"/>
      <c r="AH32" s="669"/>
      <c r="AI32" s="669"/>
      <c r="AJ32" s="669"/>
      <c r="AK32" s="669"/>
      <c r="AL32" s="670" t="s">
        <v>129</v>
      </c>
      <c r="AM32" s="671"/>
      <c r="AN32" s="671"/>
      <c r="AO32" s="672"/>
      <c r="AP32" s="722"/>
      <c r="AQ32" s="723"/>
      <c r="AR32" s="723"/>
      <c r="AS32" s="723"/>
      <c r="AT32" s="727"/>
      <c r="AU32" s="362" t="s">
        <v>315</v>
      </c>
      <c r="AV32" s="362"/>
      <c r="AW32" s="362"/>
      <c r="AX32" s="662" t="s">
        <v>316</v>
      </c>
      <c r="AY32" s="663"/>
      <c r="AZ32" s="663"/>
      <c r="BA32" s="663"/>
      <c r="BB32" s="663"/>
      <c r="BC32" s="663"/>
      <c r="BD32" s="663"/>
      <c r="BE32" s="663"/>
      <c r="BF32" s="664"/>
      <c r="BG32" s="732">
        <v>97.5</v>
      </c>
      <c r="BH32" s="703"/>
      <c r="BI32" s="703"/>
      <c r="BJ32" s="703"/>
      <c r="BK32" s="703"/>
      <c r="BL32" s="703"/>
      <c r="BM32" s="671">
        <v>93.4</v>
      </c>
      <c r="BN32" s="733"/>
      <c r="BO32" s="733"/>
      <c r="BP32" s="733"/>
      <c r="BQ32" s="734"/>
      <c r="BR32" s="732">
        <v>97.9</v>
      </c>
      <c r="BS32" s="703"/>
      <c r="BT32" s="703"/>
      <c r="BU32" s="703"/>
      <c r="BV32" s="703"/>
      <c r="BW32" s="703"/>
      <c r="BX32" s="671">
        <v>94.5</v>
      </c>
      <c r="BY32" s="733"/>
      <c r="BZ32" s="733"/>
      <c r="CA32" s="733"/>
      <c r="CB32" s="734"/>
      <c r="CD32" s="718"/>
      <c r="CE32" s="719"/>
      <c r="CF32" s="680" t="s">
        <v>317</v>
      </c>
      <c r="CG32" s="681"/>
      <c r="CH32" s="681"/>
      <c r="CI32" s="681"/>
      <c r="CJ32" s="681"/>
      <c r="CK32" s="681"/>
      <c r="CL32" s="681"/>
      <c r="CM32" s="681"/>
      <c r="CN32" s="681"/>
      <c r="CO32" s="681"/>
      <c r="CP32" s="681"/>
      <c r="CQ32" s="682"/>
      <c r="CR32" s="665" t="s">
        <v>129</v>
      </c>
      <c r="CS32" s="666"/>
      <c r="CT32" s="666"/>
      <c r="CU32" s="666"/>
      <c r="CV32" s="666"/>
      <c r="CW32" s="666"/>
      <c r="CX32" s="666"/>
      <c r="CY32" s="667"/>
      <c r="CZ32" s="670" t="s">
        <v>129</v>
      </c>
      <c r="DA32" s="705"/>
      <c r="DB32" s="705"/>
      <c r="DC32" s="708"/>
      <c r="DD32" s="674" t="s">
        <v>129</v>
      </c>
      <c r="DE32" s="666"/>
      <c r="DF32" s="666"/>
      <c r="DG32" s="666"/>
      <c r="DH32" s="666"/>
      <c r="DI32" s="666"/>
      <c r="DJ32" s="666"/>
      <c r="DK32" s="667"/>
      <c r="DL32" s="674" t="s">
        <v>129</v>
      </c>
      <c r="DM32" s="666"/>
      <c r="DN32" s="666"/>
      <c r="DO32" s="666"/>
      <c r="DP32" s="666"/>
      <c r="DQ32" s="666"/>
      <c r="DR32" s="666"/>
      <c r="DS32" s="666"/>
      <c r="DT32" s="666"/>
      <c r="DU32" s="666"/>
      <c r="DV32" s="667"/>
      <c r="DW32" s="670" t="s">
        <v>129</v>
      </c>
      <c r="DX32" s="705"/>
      <c r="DY32" s="705"/>
      <c r="DZ32" s="705"/>
      <c r="EA32" s="705"/>
      <c r="EB32" s="705"/>
      <c r="EC32" s="706"/>
    </row>
    <row r="33" spans="2:133" ht="11.25" customHeight="1" x14ac:dyDescent="0.15">
      <c r="B33" s="690" t="s">
        <v>318</v>
      </c>
      <c r="C33" s="691"/>
      <c r="D33" s="691"/>
      <c r="E33" s="691"/>
      <c r="F33" s="691"/>
      <c r="G33" s="691"/>
      <c r="H33" s="691"/>
      <c r="I33" s="691"/>
      <c r="J33" s="691"/>
      <c r="K33" s="691"/>
      <c r="L33" s="691"/>
      <c r="M33" s="691"/>
      <c r="N33" s="691"/>
      <c r="O33" s="691"/>
      <c r="P33" s="691"/>
      <c r="Q33" s="692"/>
      <c r="R33" s="665" t="s">
        <v>129</v>
      </c>
      <c r="S33" s="666"/>
      <c r="T33" s="666"/>
      <c r="U33" s="666"/>
      <c r="V33" s="666"/>
      <c r="W33" s="666"/>
      <c r="X33" s="666"/>
      <c r="Y33" s="667"/>
      <c r="Z33" s="668" t="s">
        <v>129</v>
      </c>
      <c r="AA33" s="668"/>
      <c r="AB33" s="668"/>
      <c r="AC33" s="668"/>
      <c r="AD33" s="669" t="s">
        <v>129</v>
      </c>
      <c r="AE33" s="669"/>
      <c r="AF33" s="669"/>
      <c r="AG33" s="669"/>
      <c r="AH33" s="669"/>
      <c r="AI33" s="669"/>
      <c r="AJ33" s="669"/>
      <c r="AK33" s="669"/>
      <c r="AL33" s="670" t="s">
        <v>129</v>
      </c>
      <c r="AM33" s="671"/>
      <c r="AN33" s="671"/>
      <c r="AO33" s="672"/>
      <c r="AP33" s="724"/>
      <c r="AQ33" s="725"/>
      <c r="AR33" s="725"/>
      <c r="AS33" s="725"/>
      <c r="AT33" s="728"/>
      <c r="AU33" s="360"/>
      <c r="AV33" s="360"/>
      <c r="AW33" s="360"/>
      <c r="AX33" s="709" t="s">
        <v>319</v>
      </c>
      <c r="AY33" s="710"/>
      <c r="AZ33" s="710"/>
      <c r="BA33" s="710"/>
      <c r="BB33" s="710"/>
      <c r="BC33" s="710"/>
      <c r="BD33" s="710"/>
      <c r="BE33" s="710"/>
      <c r="BF33" s="711"/>
      <c r="BG33" s="735">
        <v>98.6</v>
      </c>
      <c r="BH33" s="736"/>
      <c r="BI33" s="736"/>
      <c r="BJ33" s="736"/>
      <c r="BK33" s="736"/>
      <c r="BL33" s="736"/>
      <c r="BM33" s="737">
        <v>93.6</v>
      </c>
      <c r="BN33" s="736"/>
      <c r="BO33" s="736"/>
      <c r="BP33" s="736"/>
      <c r="BQ33" s="738"/>
      <c r="BR33" s="735">
        <v>97.3</v>
      </c>
      <c r="BS33" s="736"/>
      <c r="BT33" s="736"/>
      <c r="BU33" s="736"/>
      <c r="BV33" s="736"/>
      <c r="BW33" s="736"/>
      <c r="BX33" s="737">
        <v>93.8</v>
      </c>
      <c r="BY33" s="736"/>
      <c r="BZ33" s="736"/>
      <c r="CA33" s="736"/>
      <c r="CB33" s="738"/>
      <c r="CD33" s="680" t="s">
        <v>320</v>
      </c>
      <c r="CE33" s="681"/>
      <c r="CF33" s="681"/>
      <c r="CG33" s="681"/>
      <c r="CH33" s="681"/>
      <c r="CI33" s="681"/>
      <c r="CJ33" s="681"/>
      <c r="CK33" s="681"/>
      <c r="CL33" s="681"/>
      <c r="CM33" s="681"/>
      <c r="CN33" s="681"/>
      <c r="CO33" s="681"/>
      <c r="CP33" s="681"/>
      <c r="CQ33" s="682"/>
      <c r="CR33" s="665">
        <v>3236217</v>
      </c>
      <c r="CS33" s="703"/>
      <c r="CT33" s="703"/>
      <c r="CU33" s="703"/>
      <c r="CV33" s="703"/>
      <c r="CW33" s="703"/>
      <c r="CX33" s="703"/>
      <c r="CY33" s="704"/>
      <c r="CZ33" s="670">
        <v>55.4</v>
      </c>
      <c r="DA33" s="705"/>
      <c r="DB33" s="705"/>
      <c r="DC33" s="708"/>
      <c r="DD33" s="674">
        <v>2782569</v>
      </c>
      <c r="DE33" s="703"/>
      <c r="DF33" s="703"/>
      <c r="DG33" s="703"/>
      <c r="DH33" s="703"/>
      <c r="DI33" s="703"/>
      <c r="DJ33" s="703"/>
      <c r="DK33" s="704"/>
      <c r="DL33" s="674">
        <v>1897927</v>
      </c>
      <c r="DM33" s="703"/>
      <c r="DN33" s="703"/>
      <c r="DO33" s="703"/>
      <c r="DP33" s="703"/>
      <c r="DQ33" s="703"/>
      <c r="DR33" s="703"/>
      <c r="DS33" s="703"/>
      <c r="DT33" s="703"/>
      <c r="DU33" s="703"/>
      <c r="DV33" s="704"/>
      <c r="DW33" s="670">
        <v>49.1</v>
      </c>
      <c r="DX33" s="705"/>
      <c r="DY33" s="705"/>
      <c r="DZ33" s="705"/>
      <c r="EA33" s="705"/>
      <c r="EB33" s="705"/>
      <c r="EC33" s="706"/>
    </row>
    <row r="34" spans="2:133" ht="11.25" customHeight="1" x14ac:dyDescent="0.15">
      <c r="B34" s="662" t="s">
        <v>321</v>
      </c>
      <c r="C34" s="663"/>
      <c r="D34" s="663"/>
      <c r="E34" s="663"/>
      <c r="F34" s="663"/>
      <c r="G34" s="663"/>
      <c r="H34" s="663"/>
      <c r="I34" s="663"/>
      <c r="J34" s="663"/>
      <c r="K34" s="663"/>
      <c r="L34" s="663"/>
      <c r="M34" s="663"/>
      <c r="N34" s="663"/>
      <c r="O34" s="663"/>
      <c r="P34" s="663"/>
      <c r="Q34" s="664"/>
      <c r="R34" s="665">
        <v>427908</v>
      </c>
      <c r="S34" s="666"/>
      <c r="T34" s="666"/>
      <c r="U34" s="666"/>
      <c r="V34" s="666"/>
      <c r="W34" s="666"/>
      <c r="X34" s="666"/>
      <c r="Y34" s="667"/>
      <c r="Z34" s="668">
        <v>7</v>
      </c>
      <c r="AA34" s="668"/>
      <c r="AB34" s="668"/>
      <c r="AC34" s="668"/>
      <c r="AD34" s="669" t="s">
        <v>129</v>
      </c>
      <c r="AE34" s="669"/>
      <c r="AF34" s="669"/>
      <c r="AG34" s="669"/>
      <c r="AH34" s="669"/>
      <c r="AI34" s="669"/>
      <c r="AJ34" s="669"/>
      <c r="AK34" s="669"/>
      <c r="AL34" s="670" t="s">
        <v>129</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322</v>
      </c>
      <c r="CE34" s="681"/>
      <c r="CF34" s="681"/>
      <c r="CG34" s="681"/>
      <c r="CH34" s="681"/>
      <c r="CI34" s="681"/>
      <c r="CJ34" s="681"/>
      <c r="CK34" s="681"/>
      <c r="CL34" s="681"/>
      <c r="CM34" s="681"/>
      <c r="CN34" s="681"/>
      <c r="CO34" s="681"/>
      <c r="CP34" s="681"/>
      <c r="CQ34" s="682"/>
      <c r="CR34" s="665">
        <v>982435</v>
      </c>
      <c r="CS34" s="666"/>
      <c r="CT34" s="666"/>
      <c r="CU34" s="666"/>
      <c r="CV34" s="666"/>
      <c r="CW34" s="666"/>
      <c r="CX34" s="666"/>
      <c r="CY34" s="667"/>
      <c r="CZ34" s="670">
        <v>16.8</v>
      </c>
      <c r="DA34" s="705"/>
      <c r="DB34" s="705"/>
      <c r="DC34" s="708"/>
      <c r="DD34" s="674">
        <v>756048</v>
      </c>
      <c r="DE34" s="666"/>
      <c r="DF34" s="666"/>
      <c r="DG34" s="666"/>
      <c r="DH34" s="666"/>
      <c r="DI34" s="666"/>
      <c r="DJ34" s="666"/>
      <c r="DK34" s="667"/>
      <c r="DL34" s="674">
        <v>663979</v>
      </c>
      <c r="DM34" s="666"/>
      <c r="DN34" s="666"/>
      <c r="DO34" s="666"/>
      <c r="DP34" s="666"/>
      <c r="DQ34" s="666"/>
      <c r="DR34" s="666"/>
      <c r="DS34" s="666"/>
      <c r="DT34" s="666"/>
      <c r="DU34" s="666"/>
      <c r="DV34" s="667"/>
      <c r="DW34" s="670">
        <v>17.2</v>
      </c>
      <c r="DX34" s="705"/>
      <c r="DY34" s="705"/>
      <c r="DZ34" s="705"/>
      <c r="EA34" s="705"/>
      <c r="EB34" s="705"/>
      <c r="EC34" s="706"/>
    </row>
    <row r="35" spans="2:133" ht="11.25" customHeight="1" x14ac:dyDescent="0.15">
      <c r="B35" s="662" t="s">
        <v>323</v>
      </c>
      <c r="C35" s="663"/>
      <c r="D35" s="663"/>
      <c r="E35" s="663"/>
      <c r="F35" s="663"/>
      <c r="G35" s="663"/>
      <c r="H35" s="663"/>
      <c r="I35" s="663"/>
      <c r="J35" s="663"/>
      <c r="K35" s="663"/>
      <c r="L35" s="663"/>
      <c r="M35" s="663"/>
      <c r="N35" s="663"/>
      <c r="O35" s="663"/>
      <c r="P35" s="663"/>
      <c r="Q35" s="664"/>
      <c r="R35" s="665">
        <v>19588</v>
      </c>
      <c r="S35" s="666"/>
      <c r="T35" s="666"/>
      <c r="U35" s="666"/>
      <c r="V35" s="666"/>
      <c r="W35" s="666"/>
      <c r="X35" s="666"/>
      <c r="Y35" s="667"/>
      <c r="Z35" s="668">
        <v>0.3</v>
      </c>
      <c r="AA35" s="668"/>
      <c r="AB35" s="668"/>
      <c r="AC35" s="668"/>
      <c r="AD35" s="669" t="s">
        <v>129</v>
      </c>
      <c r="AE35" s="669"/>
      <c r="AF35" s="669"/>
      <c r="AG35" s="669"/>
      <c r="AH35" s="669"/>
      <c r="AI35" s="669"/>
      <c r="AJ35" s="669"/>
      <c r="AK35" s="669"/>
      <c r="AL35" s="670" t="s">
        <v>129</v>
      </c>
      <c r="AM35" s="671"/>
      <c r="AN35" s="671"/>
      <c r="AO35" s="672"/>
      <c r="AP35" s="218"/>
      <c r="AQ35" s="644" t="s">
        <v>324</v>
      </c>
      <c r="AR35" s="645"/>
      <c r="AS35" s="645"/>
      <c r="AT35" s="645"/>
      <c r="AU35" s="645"/>
      <c r="AV35" s="645"/>
      <c r="AW35" s="645"/>
      <c r="AX35" s="645"/>
      <c r="AY35" s="645"/>
      <c r="AZ35" s="645"/>
      <c r="BA35" s="645"/>
      <c r="BB35" s="645"/>
      <c r="BC35" s="645"/>
      <c r="BD35" s="645"/>
      <c r="BE35" s="645"/>
      <c r="BF35" s="646"/>
      <c r="BG35" s="644" t="s">
        <v>325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326</v>
      </c>
      <c r="CE35" s="681"/>
      <c r="CF35" s="681"/>
      <c r="CG35" s="681"/>
      <c r="CH35" s="681"/>
      <c r="CI35" s="681"/>
      <c r="CJ35" s="681"/>
      <c r="CK35" s="681"/>
      <c r="CL35" s="681"/>
      <c r="CM35" s="681"/>
      <c r="CN35" s="681"/>
      <c r="CO35" s="681"/>
      <c r="CP35" s="681"/>
      <c r="CQ35" s="682"/>
      <c r="CR35" s="665">
        <v>159016</v>
      </c>
      <c r="CS35" s="703"/>
      <c r="CT35" s="703"/>
      <c r="CU35" s="703"/>
      <c r="CV35" s="703"/>
      <c r="CW35" s="703"/>
      <c r="CX35" s="703"/>
      <c r="CY35" s="704"/>
      <c r="CZ35" s="670">
        <v>2.7</v>
      </c>
      <c r="DA35" s="705"/>
      <c r="DB35" s="705"/>
      <c r="DC35" s="708"/>
      <c r="DD35" s="674">
        <v>145865</v>
      </c>
      <c r="DE35" s="703"/>
      <c r="DF35" s="703"/>
      <c r="DG35" s="703"/>
      <c r="DH35" s="703"/>
      <c r="DI35" s="703"/>
      <c r="DJ35" s="703"/>
      <c r="DK35" s="704"/>
      <c r="DL35" s="674">
        <v>99828</v>
      </c>
      <c r="DM35" s="703"/>
      <c r="DN35" s="703"/>
      <c r="DO35" s="703"/>
      <c r="DP35" s="703"/>
      <c r="DQ35" s="703"/>
      <c r="DR35" s="703"/>
      <c r="DS35" s="703"/>
      <c r="DT35" s="703"/>
      <c r="DU35" s="703"/>
      <c r="DV35" s="704"/>
      <c r="DW35" s="670">
        <v>2.6</v>
      </c>
      <c r="DX35" s="705"/>
      <c r="DY35" s="705"/>
      <c r="DZ35" s="705"/>
      <c r="EA35" s="705"/>
      <c r="EB35" s="705"/>
      <c r="EC35" s="706"/>
    </row>
    <row r="36" spans="2:133" ht="11.25" customHeight="1" x14ac:dyDescent="0.15">
      <c r="B36" s="662" t="s">
        <v>327</v>
      </c>
      <c r="C36" s="663"/>
      <c r="D36" s="663"/>
      <c r="E36" s="663"/>
      <c r="F36" s="663"/>
      <c r="G36" s="663"/>
      <c r="H36" s="663"/>
      <c r="I36" s="663"/>
      <c r="J36" s="663"/>
      <c r="K36" s="663"/>
      <c r="L36" s="663"/>
      <c r="M36" s="663"/>
      <c r="N36" s="663"/>
      <c r="O36" s="663"/>
      <c r="P36" s="663"/>
      <c r="Q36" s="664"/>
      <c r="R36" s="665">
        <v>145732</v>
      </c>
      <c r="S36" s="666"/>
      <c r="T36" s="666"/>
      <c r="U36" s="666"/>
      <c r="V36" s="666"/>
      <c r="W36" s="666"/>
      <c r="X36" s="666"/>
      <c r="Y36" s="667"/>
      <c r="Z36" s="668">
        <v>2.4</v>
      </c>
      <c r="AA36" s="668"/>
      <c r="AB36" s="668"/>
      <c r="AC36" s="668"/>
      <c r="AD36" s="669" t="s">
        <v>129</v>
      </c>
      <c r="AE36" s="669"/>
      <c r="AF36" s="669"/>
      <c r="AG36" s="669"/>
      <c r="AH36" s="669"/>
      <c r="AI36" s="669"/>
      <c r="AJ36" s="669"/>
      <c r="AK36" s="669"/>
      <c r="AL36" s="670" t="s">
        <v>129</v>
      </c>
      <c r="AM36" s="671"/>
      <c r="AN36" s="671"/>
      <c r="AO36" s="672"/>
      <c r="AP36" s="218"/>
      <c r="AQ36" s="739" t="s">
        <v>328</v>
      </c>
      <c r="AR36" s="740"/>
      <c r="AS36" s="740"/>
      <c r="AT36" s="740"/>
      <c r="AU36" s="740"/>
      <c r="AV36" s="740"/>
      <c r="AW36" s="740"/>
      <c r="AX36" s="740"/>
      <c r="AY36" s="741"/>
      <c r="AZ36" s="654">
        <v>906084</v>
      </c>
      <c r="BA36" s="655"/>
      <c r="BB36" s="655"/>
      <c r="BC36" s="655"/>
      <c r="BD36" s="655"/>
      <c r="BE36" s="655"/>
      <c r="BF36" s="742"/>
      <c r="BG36" s="676" t="s">
        <v>329</v>
      </c>
      <c r="BH36" s="677"/>
      <c r="BI36" s="677"/>
      <c r="BJ36" s="677"/>
      <c r="BK36" s="677"/>
      <c r="BL36" s="677"/>
      <c r="BM36" s="677"/>
      <c r="BN36" s="677"/>
      <c r="BO36" s="677"/>
      <c r="BP36" s="677"/>
      <c r="BQ36" s="677"/>
      <c r="BR36" s="677"/>
      <c r="BS36" s="677"/>
      <c r="BT36" s="677"/>
      <c r="BU36" s="678"/>
      <c r="BV36" s="654">
        <v>73282</v>
      </c>
      <c r="BW36" s="655"/>
      <c r="BX36" s="655"/>
      <c r="BY36" s="655"/>
      <c r="BZ36" s="655"/>
      <c r="CA36" s="655"/>
      <c r="CB36" s="742"/>
      <c r="CD36" s="680" t="s">
        <v>330</v>
      </c>
      <c r="CE36" s="681"/>
      <c r="CF36" s="681"/>
      <c r="CG36" s="681"/>
      <c r="CH36" s="681"/>
      <c r="CI36" s="681"/>
      <c r="CJ36" s="681"/>
      <c r="CK36" s="681"/>
      <c r="CL36" s="681"/>
      <c r="CM36" s="681"/>
      <c r="CN36" s="681"/>
      <c r="CO36" s="681"/>
      <c r="CP36" s="681"/>
      <c r="CQ36" s="682"/>
      <c r="CR36" s="665">
        <v>935589</v>
      </c>
      <c r="CS36" s="666"/>
      <c r="CT36" s="666"/>
      <c r="CU36" s="666"/>
      <c r="CV36" s="666"/>
      <c r="CW36" s="666"/>
      <c r="CX36" s="666"/>
      <c r="CY36" s="667"/>
      <c r="CZ36" s="670">
        <v>16</v>
      </c>
      <c r="DA36" s="705"/>
      <c r="DB36" s="705"/>
      <c r="DC36" s="708"/>
      <c r="DD36" s="674">
        <v>816061</v>
      </c>
      <c r="DE36" s="666"/>
      <c r="DF36" s="666"/>
      <c r="DG36" s="666"/>
      <c r="DH36" s="666"/>
      <c r="DI36" s="666"/>
      <c r="DJ36" s="666"/>
      <c r="DK36" s="667"/>
      <c r="DL36" s="674">
        <v>651496</v>
      </c>
      <c r="DM36" s="666"/>
      <c r="DN36" s="666"/>
      <c r="DO36" s="666"/>
      <c r="DP36" s="666"/>
      <c r="DQ36" s="666"/>
      <c r="DR36" s="666"/>
      <c r="DS36" s="666"/>
      <c r="DT36" s="666"/>
      <c r="DU36" s="666"/>
      <c r="DV36" s="667"/>
      <c r="DW36" s="670">
        <v>16.8</v>
      </c>
      <c r="DX36" s="705"/>
      <c r="DY36" s="705"/>
      <c r="DZ36" s="705"/>
      <c r="EA36" s="705"/>
      <c r="EB36" s="705"/>
      <c r="EC36" s="706"/>
    </row>
    <row r="37" spans="2:133" ht="11.25" customHeight="1" x14ac:dyDescent="0.15">
      <c r="B37" s="662" t="s">
        <v>331</v>
      </c>
      <c r="C37" s="663"/>
      <c r="D37" s="663"/>
      <c r="E37" s="663"/>
      <c r="F37" s="663"/>
      <c r="G37" s="663"/>
      <c r="H37" s="663"/>
      <c r="I37" s="663"/>
      <c r="J37" s="663"/>
      <c r="K37" s="663"/>
      <c r="L37" s="663"/>
      <c r="M37" s="663"/>
      <c r="N37" s="663"/>
      <c r="O37" s="663"/>
      <c r="P37" s="663"/>
      <c r="Q37" s="664"/>
      <c r="R37" s="665">
        <v>35770</v>
      </c>
      <c r="S37" s="666"/>
      <c r="T37" s="666"/>
      <c r="U37" s="666"/>
      <c r="V37" s="666"/>
      <c r="W37" s="666"/>
      <c r="X37" s="666"/>
      <c r="Y37" s="667"/>
      <c r="Z37" s="668">
        <v>0.6</v>
      </c>
      <c r="AA37" s="668"/>
      <c r="AB37" s="668"/>
      <c r="AC37" s="668"/>
      <c r="AD37" s="669" t="s">
        <v>129</v>
      </c>
      <c r="AE37" s="669"/>
      <c r="AF37" s="669"/>
      <c r="AG37" s="669"/>
      <c r="AH37" s="669"/>
      <c r="AI37" s="669"/>
      <c r="AJ37" s="669"/>
      <c r="AK37" s="669"/>
      <c r="AL37" s="670" t="s">
        <v>129</v>
      </c>
      <c r="AM37" s="671"/>
      <c r="AN37" s="671"/>
      <c r="AO37" s="672"/>
      <c r="AQ37" s="743" t="s">
        <v>332</v>
      </c>
      <c r="AR37" s="744"/>
      <c r="AS37" s="744"/>
      <c r="AT37" s="744"/>
      <c r="AU37" s="744"/>
      <c r="AV37" s="744"/>
      <c r="AW37" s="744"/>
      <c r="AX37" s="744"/>
      <c r="AY37" s="745"/>
      <c r="AZ37" s="665">
        <v>325284</v>
      </c>
      <c r="BA37" s="666"/>
      <c r="BB37" s="666"/>
      <c r="BC37" s="666"/>
      <c r="BD37" s="703"/>
      <c r="BE37" s="703"/>
      <c r="BF37" s="734"/>
      <c r="BG37" s="680" t="s">
        <v>333</v>
      </c>
      <c r="BH37" s="681"/>
      <c r="BI37" s="681"/>
      <c r="BJ37" s="681"/>
      <c r="BK37" s="681"/>
      <c r="BL37" s="681"/>
      <c r="BM37" s="681"/>
      <c r="BN37" s="681"/>
      <c r="BO37" s="681"/>
      <c r="BP37" s="681"/>
      <c r="BQ37" s="681"/>
      <c r="BR37" s="681"/>
      <c r="BS37" s="681"/>
      <c r="BT37" s="681"/>
      <c r="BU37" s="682"/>
      <c r="BV37" s="665">
        <v>61515</v>
      </c>
      <c r="BW37" s="666"/>
      <c r="BX37" s="666"/>
      <c r="BY37" s="666"/>
      <c r="BZ37" s="666"/>
      <c r="CA37" s="666"/>
      <c r="CB37" s="675"/>
      <c r="CD37" s="680" t="s">
        <v>334</v>
      </c>
      <c r="CE37" s="681"/>
      <c r="CF37" s="681"/>
      <c r="CG37" s="681"/>
      <c r="CH37" s="681"/>
      <c r="CI37" s="681"/>
      <c r="CJ37" s="681"/>
      <c r="CK37" s="681"/>
      <c r="CL37" s="681"/>
      <c r="CM37" s="681"/>
      <c r="CN37" s="681"/>
      <c r="CO37" s="681"/>
      <c r="CP37" s="681"/>
      <c r="CQ37" s="682"/>
      <c r="CR37" s="665">
        <v>229313</v>
      </c>
      <c r="CS37" s="703"/>
      <c r="CT37" s="703"/>
      <c r="CU37" s="703"/>
      <c r="CV37" s="703"/>
      <c r="CW37" s="703"/>
      <c r="CX37" s="703"/>
      <c r="CY37" s="704"/>
      <c r="CZ37" s="670">
        <v>3.9</v>
      </c>
      <c r="DA37" s="705"/>
      <c r="DB37" s="705"/>
      <c r="DC37" s="708"/>
      <c r="DD37" s="674">
        <v>229313</v>
      </c>
      <c r="DE37" s="703"/>
      <c r="DF37" s="703"/>
      <c r="DG37" s="703"/>
      <c r="DH37" s="703"/>
      <c r="DI37" s="703"/>
      <c r="DJ37" s="703"/>
      <c r="DK37" s="704"/>
      <c r="DL37" s="674">
        <v>216385</v>
      </c>
      <c r="DM37" s="703"/>
      <c r="DN37" s="703"/>
      <c r="DO37" s="703"/>
      <c r="DP37" s="703"/>
      <c r="DQ37" s="703"/>
      <c r="DR37" s="703"/>
      <c r="DS37" s="703"/>
      <c r="DT37" s="703"/>
      <c r="DU37" s="703"/>
      <c r="DV37" s="704"/>
      <c r="DW37" s="670">
        <v>5.6</v>
      </c>
      <c r="DX37" s="705"/>
      <c r="DY37" s="705"/>
      <c r="DZ37" s="705"/>
      <c r="EA37" s="705"/>
      <c r="EB37" s="705"/>
      <c r="EC37" s="706"/>
    </row>
    <row r="38" spans="2:133" ht="11.25" customHeight="1" x14ac:dyDescent="0.15">
      <c r="B38" s="662" t="s">
        <v>335</v>
      </c>
      <c r="C38" s="663"/>
      <c r="D38" s="663"/>
      <c r="E38" s="663"/>
      <c r="F38" s="663"/>
      <c r="G38" s="663"/>
      <c r="H38" s="663"/>
      <c r="I38" s="663"/>
      <c r="J38" s="663"/>
      <c r="K38" s="663"/>
      <c r="L38" s="663"/>
      <c r="M38" s="663"/>
      <c r="N38" s="663"/>
      <c r="O38" s="663"/>
      <c r="P38" s="663"/>
      <c r="Q38" s="664"/>
      <c r="R38" s="665">
        <v>142413</v>
      </c>
      <c r="S38" s="666"/>
      <c r="T38" s="666"/>
      <c r="U38" s="666"/>
      <c r="V38" s="666"/>
      <c r="W38" s="666"/>
      <c r="X38" s="666"/>
      <c r="Y38" s="667"/>
      <c r="Z38" s="668">
        <v>2.2999999999999998</v>
      </c>
      <c r="AA38" s="668"/>
      <c r="AB38" s="668"/>
      <c r="AC38" s="668"/>
      <c r="AD38" s="669" t="s">
        <v>129</v>
      </c>
      <c r="AE38" s="669"/>
      <c r="AF38" s="669"/>
      <c r="AG38" s="669"/>
      <c r="AH38" s="669"/>
      <c r="AI38" s="669"/>
      <c r="AJ38" s="669"/>
      <c r="AK38" s="669"/>
      <c r="AL38" s="670" t="s">
        <v>129</v>
      </c>
      <c r="AM38" s="671"/>
      <c r="AN38" s="671"/>
      <c r="AO38" s="672"/>
      <c r="AQ38" s="743" t="s">
        <v>336</v>
      </c>
      <c r="AR38" s="744"/>
      <c r="AS38" s="744"/>
      <c r="AT38" s="744"/>
      <c r="AU38" s="744"/>
      <c r="AV38" s="744"/>
      <c r="AW38" s="744"/>
      <c r="AX38" s="744"/>
      <c r="AY38" s="745"/>
      <c r="AZ38" s="665">
        <v>149146</v>
      </c>
      <c r="BA38" s="666"/>
      <c r="BB38" s="666"/>
      <c r="BC38" s="666"/>
      <c r="BD38" s="703"/>
      <c r="BE38" s="703"/>
      <c r="BF38" s="734"/>
      <c r="BG38" s="680" t="s">
        <v>337</v>
      </c>
      <c r="BH38" s="681"/>
      <c r="BI38" s="681"/>
      <c r="BJ38" s="681"/>
      <c r="BK38" s="681"/>
      <c r="BL38" s="681"/>
      <c r="BM38" s="681"/>
      <c r="BN38" s="681"/>
      <c r="BO38" s="681"/>
      <c r="BP38" s="681"/>
      <c r="BQ38" s="681"/>
      <c r="BR38" s="681"/>
      <c r="BS38" s="681"/>
      <c r="BT38" s="681"/>
      <c r="BU38" s="682"/>
      <c r="BV38" s="665">
        <v>1333</v>
      </c>
      <c r="BW38" s="666"/>
      <c r="BX38" s="666"/>
      <c r="BY38" s="666"/>
      <c r="BZ38" s="666"/>
      <c r="CA38" s="666"/>
      <c r="CB38" s="675"/>
      <c r="CD38" s="680" t="s">
        <v>338</v>
      </c>
      <c r="CE38" s="681"/>
      <c r="CF38" s="681"/>
      <c r="CG38" s="681"/>
      <c r="CH38" s="681"/>
      <c r="CI38" s="681"/>
      <c r="CJ38" s="681"/>
      <c r="CK38" s="681"/>
      <c r="CL38" s="681"/>
      <c r="CM38" s="681"/>
      <c r="CN38" s="681"/>
      <c r="CO38" s="681"/>
      <c r="CP38" s="681"/>
      <c r="CQ38" s="682"/>
      <c r="CR38" s="665">
        <v>557443</v>
      </c>
      <c r="CS38" s="666"/>
      <c r="CT38" s="666"/>
      <c r="CU38" s="666"/>
      <c r="CV38" s="666"/>
      <c r="CW38" s="666"/>
      <c r="CX38" s="666"/>
      <c r="CY38" s="667"/>
      <c r="CZ38" s="670">
        <v>9.5</v>
      </c>
      <c r="DA38" s="705"/>
      <c r="DB38" s="705"/>
      <c r="DC38" s="708"/>
      <c r="DD38" s="674">
        <v>482954</v>
      </c>
      <c r="DE38" s="666"/>
      <c r="DF38" s="666"/>
      <c r="DG38" s="666"/>
      <c r="DH38" s="666"/>
      <c r="DI38" s="666"/>
      <c r="DJ38" s="666"/>
      <c r="DK38" s="667"/>
      <c r="DL38" s="674">
        <v>482624</v>
      </c>
      <c r="DM38" s="666"/>
      <c r="DN38" s="666"/>
      <c r="DO38" s="666"/>
      <c r="DP38" s="666"/>
      <c r="DQ38" s="666"/>
      <c r="DR38" s="666"/>
      <c r="DS38" s="666"/>
      <c r="DT38" s="666"/>
      <c r="DU38" s="666"/>
      <c r="DV38" s="667"/>
      <c r="DW38" s="670">
        <v>12.5</v>
      </c>
      <c r="DX38" s="705"/>
      <c r="DY38" s="705"/>
      <c r="DZ38" s="705"/>
      <c r="EA38" s="705"/>
      <c r="EB38" s="705"/>
      <c r="EC38" s="706"/>
    </row>
    <row r="39" spans="2:133" ht="11.25" customHeight="1" x14ac:dyDescent="0.15">
      <c r="B39" s="662" t="s">
        <v>339</v>
      </c>
      <c r="C39" s="663"/>
      <c r="D39" s="663"/>
      <c r="E39" s="663"/>
      <c r="F39" s="663"/>
      <c r="G39" s="663"/>
      <c r="H39" s="663"/>
      <c r="I39" s="663"/>
      <c r="J39" s="663"/>
      <c r="K39" s="663"/>
      <c r="L39" s="663"/>
      <c r="M39" s="663"/>
      <c r="N39" s="663"/>
      <c r="O39" s="663"/>
      <c r="P39" s="663"/>
      <c r="Q39" s="664"/>
      <c r="R39" s="665">
        <v>99733</v>
      </c>
      <c r="S39" s="666"/>
      <c r="T39" s="666"/>
      <c r="U39" s="666"/>
      <c r="V39" s="666"/>
      <c r="W39" s="666"/>
      <c r="X39" s="666"/>
      <c r="Y39" s="667"/>
      <c r="Z39" s="668">
        <v>1.6</v>
      </c>
      <c r="AA39" s="668"/>
      <c r="AB39" s="668"/>
      <c r="AC39" s="668"/>
      <c r="AD39" s="669">
        <v>1</v>
      </c>
      <c r="AE39" s="669"/>
      <c r="AF39" s="669"/>
      <c r="AG39" s="669"/>
      <c r="AH39" s="669"/>
      <c r="AI39" s="669"/>
      <c r="AJ39" s="669"/>
      <c r="AK39" s="669"/>
      <c r="AL39" s="670">
        <v>0</v>
      </c>
      <c r="AM39" s="671"/>
      <c r="AN39" s="671"/>
      <c r="AO39" s="672"/>
      <c r="AQ39" s="743" t="s">
        <v>340</v>
      </c>
      <c r="AR39" s="744"/>
      <c r="AS39" s="744"/>
      <c r="AT39" s="744"/>
      <c r="AU39" s="744"/>
      <c r="AV39" s="744"/>
      <c r="AW39" s="744"/>
      <c r="AX39" s="744"/>
      <c r="AY39" s="745"/>
      <c r="AZ39" s="665">
        <v>23357</v>
      </c>
      <c r="BA39" s="666"/>
      <c r="BB39" s="666"/>
      <c r="BC39" s="666"/>
      <c r="BD39" s="703"/>
      <c r="BE39" s="703"/>
      <c r="BF39" s="734"/>
      <c r="BG39" s="680" t="s">
        <v>341</v>
      </c>
      <c r="BH39" s="681"/>
      <c r="BI39" s="681"/>
      <c r="BJ39" s="681"/>
      <c r="BK39" s="681"/>
      <c r="BL39" s="681"/>
      <c r="BM39" s="681"/>
      <c r="BN39" s="681"/>
      <c r="BO39" s="681"/>
      <c r="BP39" s="681"/>
      <c r="BQ39" s="681"/>
      <c r="BR39" s="681"/>
      <c r="BS39" s="681"/>
      <c r="BT39" s="681"/>
      <c r="BU39" s="682"/>
      <c r="BV39" s="665">
        <v>2066</v>
      </c>
      <c r="BW39" s="666"/>
      <c r="BX39" s="666"/>
      <c r="BY39" s="666"/>
      <c r="BZ39" s="666"/>
      <c r="CA39" s="666"/>
      <c r="CB39" s="675"/>
      <c r="CD39" s="680" t="s">
        <v>342</v>
      </c>
      <c r="CE39" s="681"/>
      <c r="CF39" s="681"/>
      <c r="CG39" s="681"/>
      <c r="CH39" s="681"/>
      <c r="CI39" s="681"/>
      <c r="CJ39" s="681"/>
      <c r="CK39" s="681"/>
      <c r="CL39" s="681"/>
      <c r="CM39" s="681"/>
      <c r="CN39" s="681"/>
      <c r="CO39" s="681"/>
      <c r="CP39" s="681"/>
      <c r="CQ39" s="682"/>
      <c r="CR39" s="665">
        <v>514808</v>
      </c>
      <c r="CS39" s="703"/>
      <c r="CT39" s="703"/>
      <c r="CU39" s="703"/>
      <c r="CV39" s="703"/>
      <c r="CW39" s="703"/>
      <c r="CX39" s="703"/>
      <c r="CY39" s="704"/>
      <c r="CZ39" s="670">
        <v>8.8000000000000007</v>
      </c>
      <c r="DA39" s="705"/>
      <c r="DB39" s="705"/>
      <c r="DC39" s="708"/>
      <c r="DD39" s="674">
        <v>514715</v>
      </c>
      <c r="DE39" s="703"/>
      <c r="DF39" s="703"/>
      <c r="DG39" s="703"/>
      <c r="DH39" s="703"/>
      <c r="DI39" s="703"/>
      <c r="DJ39" s="703"/>
      <c r="DK39" s="704"/>
      <c r="DL39" s="674" t="s">
        <v>129</v>
      </c>
      <c r="DM39" s="703"/>
      <c r="DN39" s="703"/>
      <c r="DO39" s="703"/>
      <c r="DP39" s="703"/>
      <c r="DQ39" s="703"/>
      <c r="DR39" s="703"/>
      <c r="DS39" s="703"/>
      <c r="DT39" s="703"/>
      <c r="DU39" s="703"/>
      <c r="DV39" s="704"/>
      <c r="DW39" s="670" t="s">
        <v>129</v>
      </c>
      <c r="DX39" s="705"/>
      <c r="DY39" s="705"/>
      <c r="DZ39" s="705"/>
      <c r="EA39" s="705"/>
      <c r="EB39" s="705"/>
      <c r="EC39" s="706"/>
    </row>
    <row r="40" spans="2:133" ht="11.25" customHeight="1" x14ac:dyDescent="0.15">
      <c r="B40" s="662" t="s">
        <v>343</v>
      </c>
      <c r="C40" s="663"/>
      <c r="D40" s="663"/>
      <c r="E40" s="663"/>
      <c r="F40" s="663"/>
      <c r="G40" s="663"/>
      <c r="H40" s="663"/>
      <c r="I40" s="663"/>
      <c r="J40" s="663"/>
      <c r="K40" s="663"/>
      <c r="L40" s="663"/>
      <c r="M40" s="663"/>
      <c r="N40" s="663"/>
      <c r="O40" s="663"/>
      <c r="P40" s="663"/>
      <c r="Q40" s="664"/>
      <c r="R40" s="665">
        <v>339448</v>
      </c>
      <c r="S40" s="666"/>
      <c r="T40" s="666"/>
      <c r="U40" s="666"/>
      <c r="V40" s="666"/>
      <c r="W40" s="666"/>
      <c r="X40" s="666"/>
      <c r="Y40" s="667"/>
      <c r="Z40" s="668">
        <v>5.5</v>
      </c>
      <c r="AA40" s="668"/>
      <c r="AB40" s="668"/>
      <c r="AC40" s="668"/>
      <c r="AD40" s="669" t="s">
        <v>129</v>
      </c>
      <c r="AE40" s="669"/>
      <c r="AF40" s="669"/>
      <c r="AG40" s="669"/>
      <c r="AH40" s="669"/>
      <c r="AI40" s="669"/>
      <c r="AJ40" s="669"/>
      <c r="AK40" s="669"/>
      <c r="AL40" s="670" t="s">
        <v>129</v>
      </c>
      <c r="AM40" s="671"/>
      <c r="AN40" s="671"/>
      <c r="AO40" s="672"/>
      <c r="AQ40" s="743" t="s">
        <v>344</v>
      </c>
      <c r="AR40" s="744"/>
      <c r="AS40" s="744"/>
      <c r="AT40" s="744"/>
      <c r="AU40" s="744"/>
      <c r="AV40" s="744"/>
      <c r="AW40" s="744"/>
      <c r="AX40" s="744"/>
      <c r="AY40" s="745"/>
      <c r="AZ40" s="665" t="s">
        <v>129</v>
      </c>
      <c r="BA40" s="666"/>
      <c r="BB40" s="666"/>
      <c r="BC40" s="666"/>
      <c r="BD40" s="703"/>
      <c r="BE40" s="703"/>
      <c r="BF40" s="734"/>
      <c r="BG40" s="746" t="s">
        <v>345</v>
      </c>
      <c r="BH40" s="747"/>
      <c r="BI40" s="747"/>
      <c r="BJ40" s="747"/>
      <c r="BK40" s="747"/>
      <c r="BL40" s="364"/>
      <c r="BM40" s="681" t="s">
        <v>346</v>
      </c>
      <c r="BN40" s="681"/>
      <c r="BO40" s="681"/>
      <c r="BP40" s="681"/>
      <c r="BQ40" s="681"/>
      <c r="BR40" s="681"/>
      <c r="BS40" s="681"/>
      <c r="BT40" s="681"/>
      <c r="BU40" s="682"/>
      <c r="BV40" s="665">
        <v>90</v>
      </c>
      <c r="BW40" s="666"/>
      <c r="BX40" s="666"/>
      <c r="BY40" s="666"/>
      <c r="BZ40" s="666"/>
      <c r="CA40" s="666"/>
      <c r="CB40" s="675"/>
      <c r="CD40" s="680" t="s">
        <v>347</v>
      </c>
      <c r="CE40" s="681"/>
      <c r="CF40" s="681"/>
      <c r="CG40" s="681"/>
      <c r="CH40" s="681"/>
      <c r="CI40" s="681"/>
      <c r="CJ40" s="681"/>
      <c r="CK40" s="681"/>
      <c r="CL40" s="681"/>
      <c r="CM40" s="681"/>
      <c r="CN40" s="681"/>
      <c r="CO40" s="681"/>
      <c r="CP40" s="681"/>
      <c r="CQ40" s="682"/>
      <c r="CR40" s="665">
        <v>86926</v>
      </c>
      <c r="CS40" s="666"/>
      <c r="CT40" s="666"/>
      <c r="CU40" s="666"/>
      <c r="CV40" s="666"/>
      <c r="CW40" s="666"/>
      <c r="CX40" s="666"/>
      <c r="CY40" s="667"/>
      <c r="CZ40" s="670">
        <v>1.5</v>
      </c>
      <c r="DA40" s="705"/>
      <c r="DB40" s="705"/>
      <c r="DC40" s="708"/>
      <c r="DD40" s="674">
        <v>66926</v>
      </c>
      <c r="DE40" s="666"/>
      <c r="DF40" s="666"/>
      <c r="DG40" s="666"/>
      <c r="DH40" s="666"/>
      <c r="DI40" s="666"/>
      <c r="DJ40" s="666"/>
      <c r="DK40" s="667"/>
      <c r="DL40" s="674" t="s">
        <v>129</v>
      </c>
      <c r="DM40" s="666"/>
      <c r="DN40" s="666"/>
      <c r="DO40" s="666"/>
      <c r="DP40" s="666"/>
      <c r="DQ40" s="666"/>
      <c r="DR40" s="666"/>
      <c r="DS40" s="666"/>
      <c r="DT40" s="666"/>
      <c r="DU40" s="666"/>
      <c r="DV40" s="667"/>
      <c r="DW40" s="670" t="s">
        <v>129</v>
      </c>
      <c r="DX40" s="705"/>
      <c r="DY40" s="705"/>
      <c r="DZ40" s="705"/>
      <c r="EA40" s="705"/>
      <c r="EB40" s="705"/>
      <c r="EC40" s="706"/>
    </row>
    <row r="41" spans="2:133" ht="11.25" customHeight="1" x14ac:dyDescent="0.15">
      <c r="B41" s="662" t="s">
        <v>348</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68" t="s">
        <v>129</v>
      </c>
      <c r="AA41" s="668"/>
      <c r="AB41" s="668"/>
      <c r="AC41" s="668"/>
      <c r="AD41" s="669" t="s">
        <v>129</v>
      </c>
      <c r="AE41" s="669"/>
      <c r="AF41" s="669"/>
      <c r="AG41" s="669"/>
      <c r="AH41" s="669"/>
      <c r="AI41" s="669"/>
      <c r="AJ41" s="669"/>
      <c r="AK41" s="669"/>
      <c r="AL41" s="670" t="s">
        <v>129</v>
      </c>
      <c r="AM41" s="671"/>
      <c r="AN41" s="671"/>
      <c r="AO41" s="672"/>
      <c r="AQ41" s="743" t="s">
        <v>349</v>
      </c>
      <c r="AR41" s="744"/>
      <c r="AS41" s="744"/>
      <c r="AT41" s="744"/>
      <c r="AU41" s="744"/>
      <c r="AV41" s="744"/>
      <c r="AW41" s="744"/>
      <c r="AX41" s="744"/>
      <c r="AY41" s="745"/>
      <c r="AZ41" s="665">
        <v>101740</v>
      </c>
      <c r="BA41" s="666"/>
      <c r="BB41" s="666"/>
      <c r="BC41" s="666"/>
      <c r="BD41" s="703"/>
      <c r="BE41" s="703"/>
      <c r="BF41" s="734"/>
      <c r="BG41" s="746"/>
      <c r="BH41" s="747"/>
      <c r="BI41" s="747"/>
      <c r="BJ41" s="747"/>
      <c r="BK41" s="747"/>
      <c r="BL41" s="364"/>
      <c r="BM41" s="681" t="s">
        <v>350</v>
      </c>
      <c r="BN41" s="681"/>
      <c r="BO41" s="681"/>
      <c r="BP41" s="681"/>
      <c r="BQ41" s="681"/>
      <c r="BR41" s="681"/>
      <c r="BS41" s="681"/>
      <c r="BT41" s="681"/>
      <c r="BU41" s="682"/>
      <c r="BV41" s="665" t="s">
        <v>129</v>
      </c>
      <c r="BW41" s="666"/>
      <c r="BX41" s="666"/>
      <c r="BY41" s="666"/>
      <c r="BZ41" s="666"/>
      <c r="CA41" s="666"/>
      <c r="CB41" s="675"/>
      <c r="CD41" s="680" t="s">
        <v>351</v>
      </c>
      <c r="CE41" s="681"/>
      <c r="CF41" s="681"/>
      <c r="CG41" s="681"/>
      <c r="CH41" s="681"/>
      <c r="CI41" s="681"/>
      <c r="CJ41" s="681"/>
      <c r="CK41" s="681"/>
      <c r="CL41" s="681"/>
      <c r="CM41" s="681"/>
      <c r="CN41" s="681"/>
      <c r="CO41" s="681"/>
      <c r="CP41" s="681"/>
      <c r="CQ41" s="682"/>
      <c r="CR41" s="665" t="s">
        <v>129</v>
      </c>
      <c r="CS41" s="703"/>
      <c r="CT41" s="703"/>
      <c r="CU41" s="703"/>
      <c r="CV41" s="703"/>
      <c r="CW41" s="703"/>
      <c r="CX41" s="703"/>
      <c r="CY41" s="704"/>
      <c r="CZ41" s="670" t="s">
        <v>129</v>
      </c>
      <c r="DA41" s="705"/>
      <c r="DB41" s="705"/>
      <c r="DC41" s="708"/>
      <c r="DD41" s="674" t="s">
        <v>129</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352</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68" t="s">
        <v>129</v>
      </c>
      <c r="AA42" s="668"/>
      <c r="AB42" s="668"/>
      <c r="AC42" s="668"/>
      <c r="AD42" s="669" t="s">
        <v>129</v>
      </c>
      <c r="AE42" s="669"/>
      <c r="AF42" s="669"/>
      <c r="AG42" s="669"/>
      <c r="AH42" s="669"/>
      <c r="AI42" s="669"/>
      <c r="AJ42" s="669"/>
      <c r="AK42" s="669"/>
      <c r="AL42" s="670" t="s">
        <v>129</v>
      </c>
      <c r="AM42" s="671"/>
      <c r="AN42" s="671"/>
      <c r="AO42" s="672"/>
      <c r="AQ42" s="753" t="s">
        <v>353</v>
      </c>
      <c r="AR42" s="754"/>
      <c r="AS42" s="754"/>
      <c r="AT42" s="754"/>
      <c r="AU42" s="754"/>
      <c r="AV42" s="754"/>
      <c r="AW42" s="754"/>
      <c r="AX42" s="754"/>
      <c r="AY42" s="755"/>
      <c r="AZ42" s="759">
        <v>306557</v>
      </c>
      <c r="BA42" s="760"/>
      <c r="BB42" s="760"/>
      <c r="BC42" s="760"/>
      <c r="BD42" s="736"/>
      <c r="BE42" s="736"/>
      <c r="BF42" s="738"/>
      <c r="BG42" s="748"/>
      <c r="BH42" s="749"/>
      <c r="BI42" s="749"/>
      <c r="BJ42" s="749"/>
      <c r="BK42" s="749"/>
      <c r="BL42" s="365"/>
      <c r="BM42" s="694" t="s">
        <v>354</v>
      </c>
      <c r="BN42" s="694"/>
      <c r="BO42" s="694"/>
      <c r="BP42" s="694"/>
      <c r="BQ42" s="694"/>
      <c r="BR42" s="694"/>
      <c r="BS42" s="694"/>
      <c r="BT42" s="694"/>
      <c r="BU42" s="695"/>
      <c r="BV42" s="759">
        <v>410</v>
      </c>
      <c r="BW42" s="760"/>
      <c r="BX42" s="760"/>
      <c r="BY42" s="760"/>
      <c r="BZ42" s="760"/>
      <c r="CA42" s="760"/>
      <c r="CB42" s="772"/>
      <c r="CD42" s="662" t="s">
        <v>355</v>
      </c>
      <c r="CE42" s="663"/>
      <c r="CF42" s="663"/>
      <c r="CG42" s="663"/>
      <c r="CH42" s="663"/>
      <c r="CI42" s="663"/>
      <c r="CJ42" s="663"/>
      <c r="CK42" s="663"/>
      <c r="CL42" s="663"/>
      <c r="CM42" s="663"/>
      <c r="CN42" s="663"/>
      <c r="CO42" s="663"/>
      <c r="CP42" s="663"/>
      <c r="CQ42" s="664"/>
      <c r="CR42" s="665">
        <v>676857</v>
      </c>
      <c r="CS42" s="703"/>
      <c r="CT42" s="703"/>
      <c r="CU42" s="703"/>
      <c r="CV42" s="703"/>
      <c r="CW42" s="703"/>
      <c r="CX42" s="703"/>
      <c r="CY42" s="704"/>
      <c r="CZ42" s="670">
        <v>11.6</v>
      </c>
      <c r="DA42" s="705"/>
      <c r="DB42" s="705"/>
      <c r="DC42" s="708"/>
      <c r="DD42" s="674">
        <v>266074</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356</v>
      </c>
      <c r="C43" s="663"/>
      <c r="D43" s="663"/>
      <c r="E43" s="663"/>
      <c r="F43" s="663"/>
      <c r="G43" s="663"/>
      <c r="H43" s="663"/>
      <c r="I43" s="663"/>
      <c r="J43" s="663"/>
      <c r="K43" s="663"/>
      <c r="L43" s="663"/>
      <c r="M43" s="663"/>
      <c r="N43" s="663"/>
      <c r="O43" s="663"/>
      <c r="P43" s="663"/>
      <c r="Q43" s="664"/>
      <c r="R43" s="665">
        <v>154348</v>
      </c>
      <c r="S43" s="666"/>
      <c r="T43" s="666"/>
      <c r="U43" s="666"/>
      <c r="V43" s="666"/>
      <c r="W43" s="666"/>
      <c r="X43" s="666"/>
      <c r="Y43" s="667"/>
      <c r="Z43" s="668">
        <v>2.5</v>
      </c>
      <c r="AA43" s="668"/>
      <c r="AB43" s="668"/>
      <c r="AC43" s="668"/>
      <c r="AD43" s="669" t="s">
        <v>129</v>
      </c>
      <c r="AE43" s="669"/>
      <c r="AF43" s="669"/>
      <c r="AG43" s="669"/>
      <c r="AH43" s="669"/>
      <c r="AI43" s="669"/>
      <c r="AJ43" s="669"/>
      <c r="AK43" s="669"/>
      <c r="AL43" s="670" t="s">
        <v>129</v>
      </c>
      <c r="AM43" s="671"/>
      <c r="AN43" s="671"/>
      <c r="AO43" s="672"/>
      <c r="BV43" s="219"/>
      <c r="BW43" s="219"/>
      <c r="BX43" s="219"/>
      <c r="BY43" s="219"/>
      <c r="BZ43" s="219"/>
      <c r="CA43" s="219"/>
      <c r="CB43" s="219"/>
      <c r="CD43" s="662" t="s">
        <v>357</v>
      </c>
      <c r="CE43" s="663"/>
      <c r="CF43" s="663"/>
      <c r="CG43" s="663"/>
      <c r="CH43" s="663"/>
      <c r="CI43" s="663"/>
      <c r="CJ43" s="663"/>
      <c r="CK43" s="663"/>
      <c r="CL43" s="663"/>
      <c r="CM43" s="663"/>
      <c r="CN43" s="663"/>
      <c r="CO43" s="663"/>
      <c r="CP43" s="663"/>
      <c r="CQ43" s="664"/>
      <c r="CR43" s="665">
        <v>13282</v>
      </c>
      <c r="CS43" s="703"/>
      <c r="CT43" s="703"/>
      <c r="CU43" s="703"/>
      <c r="CV43" s="703"/>
      <c r="CW43" s="703"/>
      <c r="CX43" s="703"/>
      <c r="CY43" s="704"/>
      <c r="CZ43" s="670">
        <v>0.2</v>
      </c>
      <c r="DA43" s="705"/>
      <c r="DB43" s="705"/>
      <c r="DC43" s="708"/>
      <c r="DD43" s="674">
        <v>10497</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358</v>
      </c>
      <c r="C44" s="710"/>
      <c r="D44" s="710"/>
      <c r="E44" s="710"/>
      <c r="F44" s="710"/>
      <c r="G44" s="710"/>
      <c r="H44" s="710"/>
      <c r="I44" s="710"/>
      <c r="J44" s="710"/>
      <c r="K44" s="710"/>
      <c r="L44" s="710"/>
      <c r="M44" s="710"/>
      <c r="N44" s="710"/>
      <c r="O44" s="710"/>
      <c r="P44" s="710"/>
      <c r="Q44" s="711"/>
      <c r="R44" s="759">
        <v>6133186</v>
      </c>
      <c r="S44" s="760"/>
      <c r="T44" s="760"/>
      <c r="U44" s="760"/>
      <c r="V44" s="760"/>
      <c r="W44" s="760"/>
      <c r="X44" s="760"/>
      <c r="Y44" s="761"/>
      <c r="Z44" s="762">
        <v>100</v>
      </c>
      <c r="AA44" s="762"/>
      <c r="AB44" s="762"/>
      <c r="AC44" s="762"/>
      <c r="AD44" s="763">
        <v>3713983</v>
      </c>
      <c r="AE44" s="763"/>
      <c r="AF44" s="763"/>
      <c r="AG44" s="763"/>
      <c r="AH44" s="763"/>
      <c r="AI44" s="763"/>
      <c r="AJ44" s="763"/>
      <c r="AK44" s="763"/>
      <c r="AL44" s="764">
        <v>100</v>
      </c>
      <c r="AM44" s="737"/>
      <c r="AN44" s="737"/>
      <c r="AO44" s="765"/>
      <c r="CD44" s="766" t="s">
        <v>305</v>
      </c>
      <c r="CE44" s="767"/>
      <c r="CF44" s="662" t="s">
        <v>359</v>
      </c>
      <c r="CG44" s="663"/>
      <c r="CH44" s="663"/>
      <c r="CI44" s="663"/>
      <c r="CJ44" s="663"/>
      <c r="CK44" s="663"/>
      <c r="CL44" s="663"/>
      <c r="CM44" s="663"/>
      <c r="CN44" s="663"/>
      <c r="CO44" s="663"/>
      <c r="CP44" s="663"/>
      <c r="CQ44" s="664"/>
      <c r="CR44" s="665">
        <v>543217</v>
      </c>
      <c r="CS44" s="666"/>
      <c r="CT44" s="666"/>
      <c r="CU44" s="666"/>
      <c r="CV44" s="666"/>
      <c r="CW44" s="666"/>
      <c r="CX44" s="666"/>
      <c r="CY44" s="667"/>
      <c r="CZ44" s="670">
        <v>9.3000000000000007</v>
      </c>
      <c r="DA44" s="671"/>
      <c r="DB44" s="671"/>
      <c r="DC44" s="683"/>
      <c r="DD44" s="674">
        <v>252602</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360</v>
      </c>
      <c r="CG45" s="663"/>
      <c r="CH45" s="663"/>
      <c r="CI45" s="663"/>
      <c r="CJ45" s="663"/>
      <c r="CK45" s="663"/>
      <c r="CL45" s="663"/>
      <c r="CM45" s="663"/>
      <c r="CN45" s="663"/>
      <c r="CO45" s="663"/>
      <c r="CP45" s="663"/>
      <c r="CQ45" s="664"/>
      <c r="CR45" s="665">
        <v>152553</v>
      </c>
      <c r="CS45" s="703"/>
      <c r="CT45" s="703"/>
      <c r="CU45" s="703"/>
      <c r="CV45" s="703"/>
      <c r="CW45" s="703"/>
      <c r="CX45" s="703"/>
      <c r="CY45" s="704"/>
      <c r="CZ45" s="670">
        <v>2.6</v>
      </c>
      <c r="DA45" s="705"/>
      <c r="DB45" s="705"/>
      <c r="DC45" s="708"/>
      <c r="DD45" s="674">
        <v>9539</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362</v>
      </c>
      <c r="CG46" s="663"/>
      <c r="CH46" s="663"/>
      <c r="CI46" s="663"/>
      <c r="CJ46" s="663"/>
      <c r="CK46" s="663"/>
      <c r="CL46" s="663"/>
      <c r="CM46" s="663"/>
      <c r="CN46" s="663"/>
      <c r="CO46" s="663"/>
      <c r="CP46" s="663"/>
      <c r="CQ46" s="664"/>
      <c r="CR46" s="665">
        <v>385462</v>
      </c>
      <c r="CS46" s="666"/>
      <c r="CT46" s="666"/>
      <c r="CU46" s="666"/>
      <c r="CV46" s="666"/>
      <c r="CW46" s="666"/>
      <c r="CX46" s="666"/>
      <c r="CY46" s="667"/>
      <c r="CZ46" s="670">
        <v>6.6</v>
      </c>
      <c r="DA46" s="671"/>
      <c r="DB46" s="671"/>
      <c r="DC46" s="683"/>
      <c r="DD46" s="674">
        <v>242361</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363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364</v>
      </c>
      <c r="CG47" s="663"/>
      <c r="CH47" s="663"/>
      <c r="CI47" s="663"/>
      <c r="CJ47" s="663"/>
      <c r="CK47" s="663"/>
      <c r="CL47" s="663"/>
      <c r="CM47" s="663"/>
      <c r="CN47" s="663"/>
      <c r="CO47" s="663"/>
      <c r="CP47" s="663"/>
      <c r="CQ47" s="664"/>
      <c r="CR47" s="665">
        <v>133640</v>
      </c>
      <c r="CS47" s="703"/>
      <c r="CT47" s="703"/>
      <c r="CU47" s="703"/>
      <c r="CV47" s="703"/>
      <c r="CW47" s="703"/>
      <c r="CX47" s="703"/>
      <c r="CY47" s="704"/>
      <c r="CZ47" s="670">
        <v>2.2999999999999998</v>
      </c>
      <c r="DA47" s="705"/>
      <c r="DB47" s="705"/>
      <c r="DC47" s="708"/>
      <c r="DD47" s="674">
        <v>13472</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366</v>
      </c>
      <c r="CG48" s="663"/>
      <c r="CH48" s="663"/>
      <c r="CI48" s="663"/>
      <c r="CJ48" s="663"/>
      <c r="CK48" s="663"/>
      <c r="CL48" s="663"/>
      <c r="CM48" s="663"/>
      <c r="CN48" s="663"/>
      <c r="CO48" s="663"/>
      <c r="CP48" s="663"/>
      <c r="CQ48" s="664"/>
      <c r="CR48" s="665" t="s">
        <v>129</v>
      </c>
      <c r="CS48" s="666"/>
      <c r="CT48" s="666"/>
      <c r="CU48" s="666"/>
      <c r="CV48" s="666"/>
      <c r="CW48" s="666"/>
      <c r="CX48" s="666"/>
      <c r="CY48" s="667"/>
      <c r="CZ48" s="670" t="s">
        <v>129</v>
      </c>
      <c r="DA48" s="671"/>
      <c r="DB48" s="671"/>
      <c r="DC48" s="683"/>
      <c r="DD48" s="674" t="s">
        <v>129</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367</v>
      </c>
      <c r="CE49" s="710"/>
      <c r="CF49" s="710"/>
      <c r="CG49" s="710"/>
      <c r="CH49" s="710"/>
      <c r="CI49" s="710"/>
      <c r="CJ49" s="710"/>
      <c r="CK49" s="710"/>
      <c r="CL49" s="710"/>
      <c r="CM49" s="710"/>
      <c r="CN49" s="710"/>
      <c r="CO49" s="710"/>
      <c r="CP49" s="710"/>
      <c r="CQ49" s="711"/>
      <c r="CR49" s="759">
        <v>5839388</v>
      </c>
      <c r="CS49" s="736"/>
      <c r="CT49" s="736"/>
      <c r="CU49" s="736"/>
      <c r="CV49" s="736"/>
      <c r="CW49" s="736"/>
      <c r="CX49" s="736"/>
      <c r="CY49" s="773"/>
      <c r="CZ49" s="764">
        <v>100</v>
      </c>
      <c r="DA49" s="774"/>
      <c r="DB49" s="774"/>
      <c r="DC49" s="775"/>
      <c r="DD49" s="776">
        <v>4490488</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0D5x1OAwbh/70oDcCV/+2JQi9Zjy9B/CDtFY6lRU4ddwlgPA5rme9U8PsIoysfdO7j5YIwfATaYGiaZmaE1B9g==" saltValue="v+bWMUI01YYLA+wydEBQx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369</v>
      </c>
      <c r="DK2" s="787"/>
      <c r="DL2" s="787"/>
      <c r="DM2" s="787"/>
      <c r="DN2" s="787"/>
      <c r="DO2" s="788"/>
      <c r="DP2" s="224"/>
      <c r="DQ2" s="786" t="s">
        <v>370</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28"/>
      <c r="BA5" s="228"/>
      <c r="BB5" s="228"/>
      <c r="BC5" s="228"/>
      <c r="BD5" s="228"/>
      <c r="BE5" s="229"/>
      <c r="BF5" s="229"/>
      <c r="BG5" s="229"/>
      <c r="BH5" s="229"/>
      <c r="BI5" s="229"/>
      <c r="BJ5" s="229"/>
      <c r="BK5" s="229"/>
      <c r="BL5" s="229"/>
      <c r="BM5" s="229"/>
      <c r="BN5" s="229"/>
      <c r="BO5" s="229"/>
      <c r="BP5" s="229"/>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390</v>
      </c>
      <c r="C7" s="814"/>
      <c r="D7" s="814"/>
      <c r="E7" s="814"/>
      <c r="F7" s="814"/>
      <c r="G7" s="814"/>
      <c r="H7" s="814"/>
      <c r="I7" s="814"/>
      <c r="J7" s="814"/>
      <c r="K7" s="814"/>
      <c r="L7" s="814"/>
      <c r="M7" s="814"/>
      <c r="N7" s="814"/>
      <c r="O7" s="814"/>
      <c r="P7" s="815"/>
      <c r="Q7" s="816">
        <v>6133</v>
      </c>
      <c r="R7" s="817"/>
      <c r="S7" s="817"/>
      <c r="T7" s="817"/>
      <c r="U7" s="817"/>
      <c r="V7" s="817">
        <v>5839</v>
      </c>
      <c r="W7" s="817"/>
      <c r="X7" s="817"/>
      <c r="Y7" s="817"/>
      <c r="Z7" s="817"/>
      <c r="AA7" s="817">
        <v>294</v>
      </c>
      <c r="AB7" s="817"/>
      <c r="AC7" s="817"/>
      <c r="AD7" s="817"/>
      <c r="AE7" s="818"/>
      <c r="AF7" s="819">
        <v>271</v>
      </c>
      <c r="AG7" s="820"/>
      <c r="AH7" s="820"/>
      <c r="AI7" s="820"/>
      <c r="AJ7" s="821"/>
      <c r="AK7" s="822">
        <v>36</v>
      </c>
      <c r="AL7" s="823"/>
      <c r="AM7" s="823"/>
      <c r="AN7" s="823"/>
      <c r="AO7" s="823"/>
      <c r="AP7" s="823">
        <v>2555</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392</v>
      </c>
      <c r="B23" s="853" t="s">
        <v>393</v>
      </c>
      <c r="C23" s="854"/>
      <c r="D23" s="854"/>
      <c r="E23" s="854"/>
      <c r="F23" s="854"/>
      <c r="G23" s="854"/>
      <c r="H23" s="854"/>
      <c r="I23" s="854"/>
      <c r="J23" s="854"/>
      <c r="K23" s="854"/>
      <c r="L23" s="854"/>
      <c r="M23" s="854"/>
      <c r="N23" s="854"/>
      <c r="O23" s="854"/>
      <c r="P23" s="855"/>
      <c r="Q23" s="856">
        <v>6133</v>
      </c>
      <c r="R23" s="857"/>
      <c r="S23" s="857"/>
      <c r="T23" s="857"/>
      <c r="U23" s="857"/>
      <c r="V23" s="857">
        <v>5839</v>
      </c>
      <c r="W23" s="857"/>
      <c r="X23" s="857"/>
      <c r="Y23" s="857"/>
      <c r="Z23" s="857"/>
      <c r="AA23" s="857">
        <v>294</v>
      </c>
      <c r="AB23" s="857"/>
      <c r="AC23" s="857"/>
      <c r="AD23" s="857"/>
      <c r="AE23" s="858"/>
      <c r="AF23" s="859">
        <v>271</v>
      </c>
      <c r="AG23" s="857"/>
      <c r="AH23" s="857"/>
      <c r="AI23" s="857"/>
      <c r="AJ23" s="860"/>
      <c r="AK23" s="861"/>
      <c r="AL23" s="862"/>
      <c r="AM23" s="862"/>
      <c r="AN23" s="862"/>
      <c r="AO23" s="862"/>
      <c r="AP23" s="857">
        <v>2555</v>
      </c>
      <c r="AQ23" s="857"/>
      <c r="AR23" s="857"/>
      <c r="AS23" s="857"/>
      <c r="AT23" s="857"/>
      <c r="AU23" s="873"/>
      <c r="AV23" s="873"/>
      <c r="AW23" s="873"/>
      <c r="AX23" s="873"/>
      <c r="AY23" s="874"/>
      <c r="AZ23" s="875" t="s">
        <v>394</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373</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380</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405</v>
      </c>
      <c r="C28" s="814"/>
      <c r="D28" s="814"/>
      <c r="E28" s="814"/>
      <c r="F28" s="814"/>
      <c r="G28" s="814"/>
      <c r="H28" s="814"/>
      <c r="I28" s="814"/>
      <c r="J28" s="814"/>
      <c r="K28" s="814"/>
      <c r="L28" s="814"/>
      <c r="M28" s="814"/>
      <c r="N28" s="814"/>
      <c r="O28" s="814"/>
      <c r="P28" s="815"/>
      <c r="Q28" s="886">
        <v>1216</v>
      </c>
      <c r="R28" s="887"/>
      <c r="S28" s="887"/>
      <c r="T28" s="887"/>
      <c r="U28" s="887"/>
      <c r="V28" s="887">
        <v>1143</v>
      </c>
      <c r="W28" s="887"/>
      <c r="X28" s="887"/>
      <c r="Y28" s="887"/>
      <c r="Z28" s="887"/>
      <c r="AA28" s="887">
        <v>73</v>
      </c>
      <c r="AB28" s="887"/>
      <c r="AC28" s="887"/>
      <c r="AD28" s="887"/>
      <c r="AE28" s="888"/>
      <c r="AF28" s="889">
        <v>73</v>
      </c>
      <c r="AG28" s="887"/>
      <c r="AH28" s="887"/>
      <c r="AI28" s="887"/>
      <c r="AJ28" s="890"/>
      <c r="AK28" s="891">
        <v>37</v>
      </c>
      <c r="AL28" s="892"/>
      <c r="AM28" s="892"/>
      <c r="AN28" s="892"/>
      <c r="AO28" s="892"/>
      <c r="AP28" s="892" t="s">
        <v>592</v>
      </c>
      <c r="AQ28" s="892"/>
      <c r="AR28" s="892"/>
      <c r="AS28" s="892"/>
      <c r="AT28" s="892"/>
      <c r="AU28" s="892" t="s">
        <v>592</v>
      </c>
      <c r="AV28" s="892"/>
      <c r="AW28" s="892"/>
      <c r="AX28" s="892"/>
      <c r="AY28" s="892"/>
      <c r="AZ28" s="893" t="s">
        <v>592</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406</v>
      </c>
      <c r="C29" s="845"/>
      <c r="D29" s="845"/>
      <c r="E29" s="845"/>
      <c r="F29" s="845"/>
      <c r="G29" s="845"/>
      <c r="H29" s="845"/>
      <c r="I29" s="845"/>
      <c r="J29" s="845"/>
      <c r="K29" s="845"/>
      <c r="L29" s="845"/>
      <c r="M29" s="845"/>
      <c r="N29" s="845"/>
      <c r="O29" s="845"/>
      <c r="P29" s="846"/>
      <c r="Q29" s="847">
        <v>1152</v>
      </c>
      <c r="R29" s="848"/>
      <c r="S29" s="848"/>
      <c r="T29" s="848"/>
      <c r="U29" s="848"/>
      <c r="V29" s="848">
        <v>1106</v>
      </c>
      <c r="W29" s="848"/>
      <c r="X29" s="848"/>
      <c r="Y29" s="848"/>
      <c r="Z29" s="848"/>
      <c r="AA29" s="848">
        <v>46</v>
      </c>
      <c r="AB29" s="848"/>
      <c r="AC29" s="848"/>
      <c r="AD29" s="848"/>
      <c r="AE29" s="849"/>
      <c r="AF29" s="850">
        <v>46</v>
      </c>
      <c r="AG29" s="851"/>
      <c r="AH29" s="851"/>
      <c r="AI29" s="851"/>
      <c r="AJ29" s="852"/>
      <c r="AK29" s="898">
        <v>8</v>
      </c>
      <c r="AL29" s="894"/>
      <c r="AM29" s="894"/>
      <c r="AN29" s="894"/>
      <c r="AO29" s="894"/>
      <c r="AP29" s="894" t="s">
        <v>592</v>
      </c>
      <c r="AQ29" s="894"/>
      <c r="AR29" s="894"/>
      <c r="AS29" s="894"/>
      <c r="AT29" s="894"/>
      <c r="AU29" s="894" t="s">
        <v>592</v>
      </c>
      <c r="AV29" s="894"/>
      <c r="AW29" s="894"/>
      <c r="AX29" s="894"/>
      <c r="AY29" s="894"/>
      <c r="AZ29" s="895" t="s">
        <v>592</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407</v>
      </c>
      <c r="C30" s="845"/>
      <c r="D30" s="845"/>
      <c r="E30" s="845"/>
      <c r="F30" s="845"/>
      <c r="G30" s="845"/>
      <c r="H30" s="845"/>
      <c r="I30" s="845"/>
      <c r="J30" s="845"/>
      <c r="K30" s="845"/>
      <c r="L30" s="845"/>
      <c r="M30" s="845"/>
      <c r="N30" s="845"/>
      <c r="O30" s="845"/>
      <c r="P30" s="846"/>
      <c r="Q30" s="847">
        <v>91</v>
      </c>
      <c r="R30" s="848"/>
      <c r="S30" s="848"/>
      <c r="T30" s="848"/>
      <c r="U30" s="848"/>
      <c r="V30" s="848">
        <v>89</v>
      </c>
      <c r="W30" s="848"/>
      <c r="X30" s="848"/>
      <c r="Y30" s="848"/>
      <c r="Z30" s="848"/>
      <c r="AA30" s="848">
        <v>2</v>
      </c>
      <c r="AB30" s="848"/>
      <c r="AC30" s="848"/>
      <c r="AD30" s="848"/>
      <c r="AE30" s="849"/>
      <c r="AF30" s="850">
        <v>2</v>
      </c>
      <c r="AG30" s="851"/>
      <c r="AH30" s="851"/>
      <c r="AI30" s="851"/>
      <c r="AJ30" s="852"/>
      <c r="AK30" s="898">
        <v>0</v>
      </c>
      <c r="AL30" s="894"/>
      <c r="AM30" s="894"/>
      <c r="AN30" s="894"/>
      <c r="AO30" s="894"/>
      <c r="AP30" s="894" t="s">
        <v>592</v>
      </c>
      <c r="AQ30" s="894"/>
      <c r="AR30" s="894"/>
      <c r="AS30" s="894"/>
      <c r="AT30" s="894"/>
      <c r="AU30" s="894" t="s">
        <v>592</v>
      </c>
      <c r="AV30" s="894"/>
      <c r="AW30" s="894"/>
      <c r="AX30" s="894"/>
      <c r="AY30" s="894"/>
      <c r="AZ30" s="895" t="s">
        <v>592</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408</v>
      </c>
      <c r="C31" s="845"/>
      <c r="D31" s="845"/>
      <c r="E31" s="845"/>
      <c r="F31" s="845"/>
      <c r="G31" s="845"/>
      <c r="H31" s="845"/>
      <c r="I31" s="845"/>
      <c r="J31" s="845"/>
      <c r="K31" s="845"/>
      <c r="L31" s="845"/>
      <c r="M31" s="845"/>
      <c r="N31" s="845"/>
      <c r="O31" s="845"/>
      <c r="P31" s="846"/>
      <c r="Q31" s="847">
        <v>249</v>
      </c>
      <c r="R31" s="848"/>
      <c r="S31" s="848"/>
      <c r="T31" s="848"/>
      <c r="U31" s="848"/>
      <c r="V31" s="848">
        <v>248</v>
      </c>
      <c r="W31" s="848"/>
      <c r="X31" s="848"/>
      <c r="Y31" s="848"/>
      <c r="Z31" s="848"/>
      <c r="AA31" s="848">
        <v>1</v>
      </c>
      <c r="AB31" s="848"/>
      <c r="AC31" s="848"/>
      <c r="AD31" s="848"/>
      <c r="AE31" s="849"/>
      <c r="AF31" s="850">
        <v>264</v>
      </c>
      <c r="AG31" s="851"/>
      <c r="AH31" s="851"/>
      <c r="AI31" s="851"/>
      <c r="AJ31" s="852"/>
      <c r="AK31" s="898">
        <v>23</v>
      </c>
      <c r="AL31" s="894"/>
      <c r="AM31" s="894"/>
      <c r="AN31" s="894"/>
      <c r="AO31" s="894"/>
      <c r="AP31" s="894">
        <v>1134</v>
      </c>
      <c r="AQ31" s="894"/>
      <c r="AR31" s="894"/>
      <c r="AS31" s="894"/>
      <c r="AT31" s="894"/>
      <c r="AU31" s="894">
        <v>248</v>
      </c>
      <c r="AV31" s="894"/>
      <c r="AW31" s="894"/>
      <c r="AX31" s="894"/>
      <c r="AY31" s="894"/>
      <c r="AZ31" s="895" t="s">
        <v>592</v>
      </c>
      <c r="BA31" s="895"/>
      <c r="BB31" s="895"/>
      <c r="BC31" s="895"/>
      <c r="BD31" s="895"/>
      <c r="BE31" s="896" t="s">
        <v>409</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410</v>
      </c>
      <c r="C32" s="845"/>
      <c r="D32" s="845"/>
      <c r="E32" s="845"/>
      <c r="F32" s="845"/>
      <c r="G32" s="845"/>
      <c r="H32" s="845"/>
      <c r="I32" s="845"/>
      <c r="J32" s="845"/>
      <c r="K32" s="845"/>
      <c r="L32" s="845"/>
      <c r="M32" s="845"/>
      <c r="N32" s="845"/>
      <c r="O32" s="845"/>
      <c r="P32" s="846"/>
      <c r="Q32" s="847">
        <v>823</v>
      </c>
      <c r="R32" s="848"/>
      <c r="S32" s="848"/>
      <c r="T32" s="848"/>
      <c r="U32" s="848"/>
      <c r="V32" s="848">
        <v>820</v>
      </c>
      <c r="W32" s="848"/>
      <c r="X32" s="848"/>
      <c r="Y32" s="848"/>
      <c r="Z32" s="848"/>
      <c r="AA32" s="848">
        <v>3</v>
      </c>
      <c r="AB32" s="848"/>
      <c r="AC32" s="848"/>
      <c r="AD32" s="848"/>
      <c r="AE32" s="849"/>
      <c r="AF32" s="850">
        <v>94</v>
      </c>
      <c r="AG32" s="851"/>
      <c r="AH32" s="851"/>
      <c r="AI32" s="851"/>
      <c r="AJ32" s="852"/>
      <c r="AK32" s="898">
        <v>325</v>
      </c>
      <c r="AL32" s="894"/>
      <c r="AM32" s="894"/>
      <c r="AN32" s="894"/>
      <c r="AO32" s="894"/>
      <c r="AP32" s="894">
        <v>296</v>
      </c>
      <c r="AQ32" s="894"/>
      <c r="AR32" s="894"/>
      <c r="AS32" s="894"/>
      <c r="AT32" s="894"/>
      <c r="AU32" s="894">
        <v>211</v>
      </c>
      <c r="AV32" s="894"/>
      <c r="AW32" s="894"/>
      <c r="AX32" s="894"/>
      <c r="AY32" s="894"/>
      <c r="AZ32" s="895" t="s">
        <v>592</v>
      </c>
      <c r="BA32" s="895"/>
      <c r="BB32" s="895"/>
      <c r="BC32" s="895"/>
      <c r="BD32" s="895"/>
      <c r="BE32" s="896" t="s">
        <v>409</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411</v>
      </c>
      <c r="C33" s="845"/>
      <c r="D33" s="845"/>
      <c r="E33" s="845"/>
      <c r="F33" s="845"/>
      <c r="G33" s="845"/>
      <c r="H33" s="845"/>
      <c r="I33" s="845"/>
      <c r="J33" s="845"/>
      <c r="K33" s="845"/>
      <c r="L33" s="845"/>
      <c r="M33" s="845"/>
      <c r="N33" s="845"/>
      <c r="O33" s="845"/>
      <c r="P33" s="846"/>
      <c r="Q33" s="847">
        <v>532</v>
      </c>
      <c r="R33" s="848"/>
      <c r="S33" s="848"/>
      <c r="T33" s="848"/>
      <c r="U33" s="848"/>
      <c r="V33" s="848">
        <v>513</v>
      </c>
      <c r="W33" s="848"/>
      <c r="X33" s="848"/>
      <c r="Y33" s="848"/>
      <c r="Z33" s="848"/>
      <c r="AA33" s="848">
        <v>19</v>
      </c>
      <c r="AB33" s="848"/>
      <c r="AC33" s="848"/>
      <c r="AD33" s="848"/>
      <c r="AE33" s="849"/>
      <c r="AF33" s="850">
        <v>17</v>
      </c>
      <c r="AG33" s="851"/>
      <c r="AH33" s="851"/>
      <c r="AI33" s="851"/>
      <c r="AJ33" s="852"/>
      <c r="AK33" s="898">
        <v>149</v>
      </c>
      <c r="AL33" s="894"/>
      <c r="AM33" s="894"/>
      <c r="AN33" s="894"/>
      <c r="AO33" s="894"/>
      <c r="AP33" s="894">
        <v>1219</v>
      </c>
      <c r="AQ33" s="894"/>
      <c r="AR33" s="894"/>
      <c r="AS33" s="894"/>
      <c r="AT33" s="894"/>
      <c r="AU33" s="894">
        <v>954</v>
      </c>
      <c r="AV33" s="894"/>
      <c r="AW33" s="894"/>
      <c r="AX33" s="894"/>
      <c r="AY33" s="894"/>
      <c r="AZ33" s="895" t="s">
        <v>592</v>
      </c>
      <c r="BA33" s="895"/>
      <c r="BB33" s="895"/>
      <c r="BC33" s="895"/>
      <c r="BD33" s="895"/>
      <c r="BE33" s="896" t="s">
        <v>412</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t="s">
        <v>413</v>
      </c>
      <c r="C34" s="845"/>
      <c r="D34" s="845"/>
      <c r="E34" s="845"/>
      <c r="F34" s="845"/>
      <c r="G34" s="845"/>
      <c r="H34" s="845"/>
      <c r="I34" s="845"/>
      <c r="J34" s="845"/>
      <c r="K34" s="845"/>
      <c r="L34" s="845"/>
      <c r="M34" s="845"/>
      <c r="N34" s="845"/>
      <c r="O34" s="845"/>
      <c r="P34" s="846"/>
      <c r="Q34" s="847">
        <v>12</v>
      </c>
      <c r="R34" s="848"/>
      <c r="S34" s="848"/>
      <c r="T34" s="848"/>
      <c r="U34" s="848"/>
      <c r="V34" s="848">
        <v>12</v>
      </c>
      <c r="W34" s="848"/>
      <c r="X34" s="848"/>
      <c r="Y34" s="848"/>
      <c r="Z34" s="848"/>
      <c r="AA34" s="848">
        <v>0</v>
      </c>
      <c r="AB34" s="848"/>
      <c r="AC34" s="848"/>
      <c r="AD34" s="848"/>
      <c r="AE34" s="849"/>
      <c r="AF34" s="850">
        <v>0</v>
      </c>
      <c r="AG34" s="851"/>
      <c r="AH34" s="851"/>
      <c r="AI34" s="851"/>
      <c r="AJ34" s="852"/>
      <c r="AK34" s="898">
        <v>0</v>
      </c>
      <c r="AL34" s="894"/>
      <c r="AM34" s="894"/>
      <c r="AN34" s="894"/>
      <c r="AO34" s="894"/>
      <c r="AP34" s="894" t="s">
        <v>592</v>
      </c>
      <c r="AQ34" s="894"/>
      <c r="AR34" s="894"/>
      <c r="AS34" s="894"/>
      <c r="AT34" s="894"/>
      <c r="AU34" s="894" t="s">
        <v>592</v>
      </c>
      <c r="AV34" s="894"/>
      <c r="AW34" s="894"/>
      <c r="AX34" s="894"/>
      <c r="AY34" s="894"/>
      <c r="AZ34" s="895" t="s">
        <v>592</v>
      </c>
      <c r="BA34" s="895"/>
      <c r="BB34" s="895"/>
      <c r="BC34" s="895"/>
      <c r="BD34" s="895"/>
      <c r="BE34" s="896" t="s">
        <v>412</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415</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392</v>
      </c>
      <c r="B63" s="853" t="s">
        <v>416</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496</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394</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418</v>
      </c>
      <c r="B66" s="792"/>
      <c r="C66" s="792"/>
      <c r="D66" s="792"/>
      <c r="E66" s="792"/>
      <c r="F66" s="792"/>
      <c r="G66" s="792"/>
      <c r="H66" s="792"/>
      <c r="I66" s="792"/>
      <c r="J66" s="792"/>
      <c r="K66" s="792"/>
      <c r="L66" s="792"/>
      <c r="M66" s="792"/>
      <c r="N66" s="792"/>
      <c r="O66" s="792"/>
      <c r="P66" s="793"/>
      <c r="Q66" s="797" t="s">
        <v>419</v>
      </c>
      <c r="R66" s="798"/>
      <c r="S66" s="798"/>
      <c r="T66" s="798"/>
      <c r="U66" s="799"/>
      <c r="V66" s="797" t="s">
        <v>420</v>
      </c>
      <c r="W66" s="798"/>
      <c r="X66" s="798"/>
      <c r="Y66" s="798"/>
      <c r="Z66" s="799"/>
      <c r="AA66" s="797" t="s">
        <v>421</v>
      </c>
      <c r="AB66" s="798"/>
      <c r="AC66" s="798"/>
      <c r="AD66" s="798"/>
      <c r="AE66" s="799"/>
      <c r="AF66" s="918" t="s">
        <v>400</v>
      </c>
      <c r="AG66" s="879"/>
      <c r="AH66" s="879"/>
      <c r="AI66" s="879"/>
      <c r="AJ66" s="919"/>
      <c r="AK66" s="797" t="s">
        <v>422</v>
      </c>
      <c r="AL66" s="792"/>
      <c r="AM66" s="792"/>
      <c r="AN66" s="792"/>
      <c r="AO66" s="793"/>
      <c r="AP66" s="797" t="s">
        <v>423</v>
      </c>
      <c r="AQ66" s="798"/>
      <c r="AR66" s="798"/>
      <c r="AS66" s="798"/>
      <c r="AT66" s="799"/>
      <c r="AU66" s="797" t="s">
        <v>424</v>
      </c>
      <c r="AV66" s="798"/>
      <c r="AW66" s="798"/>
      <c r="AX66" s="798"/>
      <c r="AY66" s="799"/>
      <c r="AZ66" s="797" t="s">
        <v>380</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593</v>
      </c>
      <c r="C68" s="934"/>
      <c r="D68" s="934"/>
      <c r="E68" s="934"/>
      <c r="F68" s="934"/>
      <c r="G68" s="934"/>
      <c r="H68" s="934"/>
      <c r="I68" s="934"/>
      <c r="J68" s="934"/>
      <c r="K68" s="934"/>
      <c r="L68" s="934"/>
      <c r="M68" s="934"/>
      <c r="N68" s="934"/>
      <c r="O68" s="934"/>
      <c r="P68" s="935"/>
      <c r="Q68" s="936">
        <v>10978</v>
      </c>
      <c r="R68" s="930"/>
      <c r="S68" s="930"/>
      <c r="T68" s="930"/>
      <c r="U68" s="930"/>
      <c r="V68" s="930">
        <v>10532</v>
      </c>
      <c r="W68" s="930"/>
      <c r="X68" s="930"/>
      <c r="Y68" s="930"/>
      <c r="Z68" s="930"/>
      <c r="AA68" s="930">
        <v>446</v>
      </c>
      <c r="AB68" s="930"/>
      <c r="AC68" s="930"/>
      <c r="AD68" s="930"/>
      <c r="AE68" s="930"/>
      <c r="AF68" s="930">
        <v>446</v>
      </c>
      <c r="AG68" s="930"/>
      <c r="AH68" s="930"/>
      <c r="AI68" s="930"/>
      <c r="AJ68" s="930"/>
      <c r="AK68" s="930">
        <v>660</v>
      </c>
      <c r="AL68" s="930"/>
      <c r="AM68" s="930"/>
      <c r="AN68" s="930"/>
      <c r="AO68" s="930"/>
      <c r="AP68" s="930" t="s">
        <v>599</v>
      </c>
      <c r="AQ68" s="930"/>
      <c r="AR68" s="930"/>
      <c r="AS68" s="930"/>
      <c r="AT68" s="930"/>
      <c r="AU68" s="930" t="s">
        <v>599</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594</v>
      </c>
      <c r="C69" s="938"/>
      <c r="D69" s="938"/>
      <c r="E69" s="938"/>
      <c r="F69" s="938"/>
      <c r="G69" s="938"/>
      <c r="H69" s="938"/>
      <c r="I69" s="938"/>
      <c r="J69" s="938"/>
      <c r="K69" s="938"/>
      <c r="L69" s="938"/>
      <c r="M69" s="938"/>
      <c r="N69" s="938"/>
      <c r="O69" s="938"/>
      <c r="P69" s="939"/>
      <c r="Q69" s="940">
        <v>860</v>
      </c>
      <c r="R69" s="894"/>
      <c r="S69" s="894"/>
      <c r="T69" s="894"/>
      <c r="U69" s="894"/>
      <c r="V69" s="894">
        <v>858</v>
      </c>
      <c r="W69" s="894"/>
      <c r="X69" s="894"/>
      <c r="Y69" s="894"/>
      <c r="Z69" s="894"/>
      <c r="AA69" s="894">
        <v>2</v>
      </c>
      <c r="AB69" s="894"/>
      <c r="AC69" s="894"/>
      <c r="AD69" s="894"/>
      <c r="AE69" s="894"/>
      <c r="AF69" s="894">
        <v>2</v>
      </c>
      <c r="AG69" s="894"/>
      <c r="AH69" s="894"/>
      <c r="AI69" s="894"/>
      <c r="AJ69" s="894"/>
      <c r="AK69" s="894">
        <v>1</v>
      </c>
      <c r="AL69" s="894"/>
      <c r="AM69" s="894"/>
      <c r="AN69" s="894"/>
      <c r="AO69" s="894"/>
      <c r="AP69" s="894" t="s">
        <v>599</v>
      </c>
      <c r="AQ69" s="894"/>
      <c r="AR69" s="894"/>
      <c r="AS69" s="894"/>
      <c r="AT69" s="894"/>
      <c r="AU69" s="894" t="s">
        <v>599</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595</v>
      </c>
      <c r="C70" s="938"/>
      <c r="D70" s="938"/>
      <c r="E70" s="938"/>
      <c r="F70" s="938"/>
      <c r="G70" s="938"/>
      <c r="H70" s="938"/>
      <c r="I70" s="938"/>
      <c r="J70" s="938"/>
      <c r="K70" s="938"/>
      <c r="L70" s="938"/>
      <c r="M70" s="938"/>
      <c r="N70" s="938"/>
      <c r="O70" s="938"/>
      <c r="P70" s="939"/>
      <c r="Q70" s="940">
        <v>4902</v>
      </c>
      <c r="R70" s="894"/>
      <c r="S70" s="894"/>
      <c r="T70" s="894"/>
      <c r="U70" s="894"/>
      <c r="V70" s="894">
        <v>4754</v>
      </c>
      <c r="W70" s="894"/>
      <c r="X70" s="894"/>
      <c r="Y70" s="894"/>
      <c r="Z70" s="894"/>
      <c r="AA70" s="894">
        <v>148</v>
      </c>
      <c r="AB70" s="894"/>
      <c r="AC70" s="894"/>
      <c r="AD70" s="894"/>
      <c r="AE70" s="894"/>
      <c r="AF70" s="894">
        <v>148</v>
      </c>
      <c r="AG70" s="894"/>
      <c r="AH70" s="894"/>
      <c r="AI70" s="894"/>
      <c r="AJ70" s="894"/>
      <c r="AK70" s="894">
        <v>151</v>
      </c>
      <c r="AL70" s="894"/>
      <c r="AM70" s="894"/>
      <c r="AN70" s="894"/>
      <c r="AO70" s="894"/>
      <c r="AP70" s="894">
        <v>4617</v>
      </c>
      <c r="AQ70" s="894"/>
      <c r="AR70" s="894"/>
      <c r="AS70" s="894"/>
      <c r="AT70" s="894"/>
      <c r="AU70" s="894">
        <v>151</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596</v>
      </c>
      <c r="C71" s="938"/>
      <c r="D71" s="938"/>
      <c r="E71" s="938"/>
      <c r="F71" s="938"/>
      <c r="G71" s="938"/>
      <c r="H71" s="938"/>
      <c r="I71" s="938"/>
      <c r="J71" s="938"/>
      <c r="K71" s="938"/>
      <c r="L71" s="938"/>
      <c r="M71" s="938"/>
      <c r="N71" s="938"/>
      <c r="O71" s="938"/>
      <c r="P71" s="939"/>
      <c r="Q71" s="940">
        <v>163</v>
      </c>
      <c r="R71" s="894"/>
      <c r="S71" s="894"/>
      <c r="T71" s="894"/>
      <c r="U71" s="894"/>
      <c r="V71" s="894">
        <v>160</v>
      </c>
      <c r="W71" s="894"/>
      <c r="X71" s="894"/>
      <c r="Y71" s="894"/>
      <c r="Z71" s="894"/>
      <c r="AA71" s="894">
        <v>3</v>
      </c>
      <c r="AB71" s="894"/>
      <c r="AC71" s="894"/>
      <c r="AD71" s="894"/>
      <c r="AE71" s="894"/>
      <c r="AF71" s="894">
        <v>3</v>
      </c>
      <c r="AG71" s="894"/>
      <c r="AH71" s="894"/>
      <c r="AI71" s="894"/>
      <c r="AJ71" s="894"/>
      <c r="AK71" s="894" t="s">
        <v>599</v>
      </c>
      <c r="AL71" s="894"/>
      <c r="AM71" s="894"/>
      <c r="AN71" s="894"/>
      <c r="AO71" s="894"/>
      <c r="AP71" s="894" t="s">
        <v>599</v>
      </c>
      <c r="AQ71" s="894"/>
      <c r="AR71" s="894"/>
      <c r="AS71" s="894"/>
      <c r="AT71" s="894"/>
      <c r="AU71" s="894" t="s">
        <v>599</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597</v>
      </c>
      <c r="C72" s="938"/>
      <c r="D72" s="938"/>
      <c r="E72" s="938"/>
      <c r="F72" s="938"/>
      <c r="G72" s="938"/>
      <c r="H72" s="938"/>
      <c r="I72" s="938"/>
      <c r="J72" s="938"/>
      <c r="K72" s="938"/>
      <c r="L72" s="938"/>
      <c r="M72" s="938"/>
      <c r="N72" s="938"/>
      <c r="O72" s="938"/>
      <c r="P72" s="939"/>
      <c r="Q72" s="940">
        <v>249</v>
      </c>
      <c r="R72" s="894"/>
      <c r="S72" s="894"/>
      <c r="T72" s="894"/>
      <c r="U72" s="894"/>
      <c r="V72" s="894">
        <v>171</v>
      </c>
      <c r="W72" s="894"/>
      <c r="X72" s="894"/>
      <c r="Y72" s="894"/>
      <c r="Z72" s="894"/>
      <c r="AA72" s="894">
        <v>78</v>
      </c>
      <c r="AB72" s="894"/>
      <c r="AC72" s="894"/>
      <c r="AD72" s="894"/>
      <c r="AE72" s="894"/>
      <c r="AF72" s="894">
        <v>78</v>
      </c>
      <c r="AG72" s="894"/>
      <c r="AH72" s="894"/>
      <c r="AI72" s="894"/>
      <c r="AJ72" s="894"/>
      <c r="AK72" s="894">
        <v>35</v>
      </c>
      <c r="AL72" s="894"/>
      <c r="AM72" s="894"/>
      <c r="AN72" s="894"/>
      <c r="AO72" s="894"/>
      <c r="AP72" s="894" t="s">
        <v>599</v>
      </c>
      <c r="AQ72" s="894"/>
      <c r="AR72" s="894"/>
      <c r="AS72" s="894"/>
      <c r="AT72" s="894"/>
      <c r="AU72" s="894" t="s">
        <v>599</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598</v>
      </c>
      <c r="C73" s="938"/>
      <c r="D73" s="938"/>
      <c r="E73" s="938"/>
      <c r="F73" s="938"/>
      <c r="G73" s="938"/>
      <c r="H73" s="938"/>
      <c r="I73" s="938"/>
      <c r="J73" s="938"/>
      <c r="K73" s="938"/>
      <c r="L73" s="938"/>
      <c r="M73" s="938"/>
      <c r="N73" s="938"/>
      <c r="O73" s="938"/>
      <c r="P73" s="939"/>
      <c r="Q73" s="940">
        <v>273284</v>
      </c>
      <c r="R73" s="894"/>
      <c r="S73" s="894"/>
      <c r="T73" s="894"/>
      <c r="U73" s="894"/>
      <c r="V73" s="894">
        <v>266441</v>
      </c>
      <c r="W73" s="894"/>
      <c r="X73" s="894"/>
      <c r="Y73" s="894"/>
      <c r="Z73" s="894"/>
      <c r="AA73" s="894">
        <v>6843</v>
      </c>
      <c r="AB73" s="894"/>
      <c r="AC73" s="894"/>
      <c r="AD73" s="894"/>
      <c r="AE73" s="894"/>
      <c r="AF73" s="894">
        <v>6843</v>
      </c>
      <c r="AG73" s="894"/>
      <c r="AH73" s="894"/>
      <c r="AI73" s="894"/>
      <c r="AJ73" s="894"/>
      <c r="AK73" s="894">
        <v>11003</v>
      </c>
      <c r="AL73" s="894"/>
      <c r="AM73" s="894"/>
      <c r="AN73" s="894"/>
      <c r="AO73" s="894"/>
      <c r="AP73" s="894" t="s">
        <v>599</v>
      </c>
      <c r="AQ73" s="894"/>
      <c r="AR73" s="894"/>
      <c r="AS73" s="894"/>
      <c r="AT73" s="894"/>
      <c r="AU73" s="894" t="s">
        <v>599</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392</v>
      </c>
      <c r="B88" s="853" t="s">
        <v>425</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3" t="s">
        <v>426</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431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433</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434</v>
      </c>
      <c r="AB109" s="957"/>
      <c r="AC109" s="957"/>
      <c r="AD109" s="957"/>
      <c r="AE109" s="958"/>
      <c r="AF109" s="956" t="s">
        <v>435</v>
      </c>
      <c r="AG109" s="957"/>
      <c r="AH109" s="957"/>
      <c r="AI109" s="957"/>
      <c r="AJ109" s="958"/>
      <c r="AK109" s="956" t="s">
        <v>307</v>
      </c>
      <c r="AL109" s="957"/>
      <c r="AM109" s="957"/>
      <c r="AN109" s="957"/>
      <c r="AO109" s="958"/>
      <c r="AP109" s="956" t="s">
        <v>436</v>
      </c>
      <c r="AQ109" s="957"/>
      <c r="AR109" s="957"/>
      <c r="AS109" s="957"/>
      <c r="AT109" s="959"/>
      <c r="AU109" s="976" t="s">
        <v>433</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434</v>
      </c>
      <c r="BR109" s="957"/>
      <c r="BS109" s="957"/>
      <c r="BT109" s="957"/>
      <c r="BU109" s="958"/>
      <c r="BV109" s="956" t="s">
        <v>435</v>
      </c>
      <c r="BW109" s="957"/>
      <c r="BX109" s="957"/>
      <c r="BY109" s="957"/>
      <c r="BZ109" s="958"/>
      <c r="CA109" s="956" t="s">
        <v>307</v>
      </c>
      <c r="CB109" s="957"/>
      <c r="CC109" s="957"/>
      <c r="CD109" s="957"/>
      <c r="CE109" s="958"/>
      <c r="CF109" s="977" t="s">
        <v>436</v>
      </c>
      <c r="CG109" s="977"/>
      <c r="CH109" s="977"/>
      <c r="CI109" s="977"/>
      <c r="CJ109" s="977"/>
      <c r="CK109" s="956" t="s">
        <v>437</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434</v>
      </c>
      <c r="DH109" s="957"/>
      <c r="DI109" s="957"/>
      <c r="DJ109" s="957"/>
      <c r="DK109" s="958"/>
      <c r="DL109" s="956" t="s">
        <v>435</v>
      </c>
      <c r="DM109" s="957"/>
      <c r="DN109" s="957"/>
      <c r="DO109" s="957"/>
      <c r="DP109" s="958"/>
      <c r="DQ109" s="956" t="s">
        <v>307</v>
      </c>
      <c r="DR109" s="957"/>
      <c r="DS109" s="957"/>
      <c r="DT109" s="957"/>
      <c r="DU109" s="958"/>
      <c r="DV109" s="956" t="s">
        <v>436</v>
      </c>
      <c r="DW109" s="957"/>
      <c r="DX109" s="957"/>
      <c r="DY109" s="957"/>
      <c r="DZ109" s="959"/>
    </row>
    <row r="110" spans="1:131" s="226" customFormat="1" ht="26.25" customHeight="1" x14ac:dyDescent="0.15">
      <c r="A110" s="960" t="s">
        <v>438</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287621</v>
      </c>
      <c r="AB110" s="964"/>
      <c r="AC110" s="964"/>
      <c r="AD110" s="964"/>
      <c r="AE110" s="965"/>
      <c r="AF110" s="966">
        <v>275672</v>
      </c>
      <c r="AG110" s="964"/>
      <c r="AH110" s="964"/>
      <c r="AI110" s="964"/>
      <c r="AJ110" s="965"/>
      <c r="AK110" s="966">
        <v>308905</v>
      </c>
      <c r="AL110" s="964"/>
      <c r="AM110" s="964"/>
      <c r="AN110" s="964"/>
      <c r="AO110" s="965"/>
      <c r="AP110" s="967">
        <v>9.1</v>
      </c>
      <c r="AQ110" s="968"/>
      <c r="AR110" s="968"/>
      <c r="AS110" s="968"/>
      <c r="AT110" s="969"/>
      <c r="AU110" s="970" t="s">
        <v>72</v>
      </c>
      <c r="AV110" s="971"/>
      <c r="AW110" s="971"/>
      <c r="AX110" s="971"/>
      <c r="AY110" s="971"/>
      <c r="AZ110" s="993" t="s">
        <v>439</v>
      </c>
      <c r="BA110" s="961"/>
      <c r="BB110" s="961"/>
      <c r="BC110" s="961"/>
      <c r="BD110" s="961"/>
      <c r="BE110" s="961"/>
      <c r="BF110" s="961"/>
      <c r="BG110" s="961"/>
      <c r="BH110" s="961"/>
      <c r="BI110" s="961"/>
      <c r="BJ110" s="961"/>
      <c r="BK110" s="961"/>
      <c r="BL110" s="961"/>
      <c r="BM110" s="961"/>
      <c r="BN110" s="961"/>
      <c r="BO110" s="961"/>
      <c r="BP110" s="962"/>
      <c r="BQ110" s="994">
        <v>2399428</v>
      </c>
      <c r="BR110" s="995"/>
      <c r="BS110" s="995"/>
      <c r="BT110" s="995"/>
      <c r="BU110" s="995"/>
      <c r="BV110" s="995">
        <v>2475751</v>
      </c>
      <c r="BW110" s="995"/>
      <c r="BX110" s="995"/>
      <c r="BY110" s="995"/>
      <c r="BZ110" s="995"/>
      <c r="CA110" s="995">
        <v>2554912</v>
      </c>
      <c r="CB110" s="995"/>
      <c r="CC110" s="995"/>
      <c r="CD110" s="995"/>
      <c r="CE110" s="995"/>
      <c r="CF110" s="1008">
        <v>75</v>
      </c>
      <c r="CG110" s="1009"/>
      <c r="CH110" s="1009"/>
      <c r="CI110" s="1009"/>
      <c r="CJ110" s="1009"/>
      <c r="CK110" s="1010" t="s">
        <v>440</v>
      </c>
      <c r="CL110" s="1011"/>
      <c r="CM110" s="993" t="s">
        <v>441</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148</v>
      </c>
      <c r="DH110" s="995"/>
      <c r="DI110" s="995"/>
      <c r="DJ110" s="995"/>
      <c r="DK110" s="995"/>
      <c r="DL110" s="995" t="s">
        <v>442</v>
      </c>
      <c r="DM110" s="995"/>
      <c r="DN110" s="995"/>
      <c r="DO110" s="995"/>
      <c r="DP110" s="995"/>
      <c r="DQ110" s="995" t="s">
        <v>442</v>
      </c>
      <c r="DR110" s="995"/>
      <c r="DS110" s="995"/>
      <c r="DT110" s="995"/>
      <c r="DU110" s="995"/>
      <c r="DV110" s="996" t="s">
        <v>394</v>
      </c>
      <c r="DW110" s="996"/>
      <c r="DX110" s="996"/>
      <c r="DY110" s="996"/>
      <c r="DZ110" s="997"/>
    </row>
    <row r="111" spans="1:131" s="226" customFormat="1" ht="26.25" customHeight="1" x14ac:dyDescent="0.15">
      <c r="A111" s="998" t="s">
        <v>443</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394</v>
      </c>
      <c r="AB111" s="1002"/>
      <c r="AC111" s="1002"/>
      <c r="AD111" s="1002"/>
      <c r="AE111" s="1003"/>
      <c r="AF111" s="1004" t="s">
        <v>442</v>
      </c>
      <c r="AG111" s="1002"/>
      <c r="AH111" s="1002"/>
      <c r="AI111" s="1002"/>
      <c r="AJ111" s="1003"/>
      <c r="AK111" s="1004" t="s">
        <v>414</v>
      </c>
      <c r="AL111" s="1002"/>
      <c r="AM111" s="1002"/>
      <c r="AN111" s="1002"/>
      <c r="AO111" s="1003"/>
      <c r="AP111" s="1005" t="s">
        <v>442</v>
      </c>
      <c r="AQ111" s="1006"/>
      <c r="AR111" s="1006"/>
      <c r="AS111" s="1006"/>
      <c r="AT111" s="1007"/>
      <c r="AU111" s="972"/>
      <c r="AV111" s="973"/>
      <c r="AW111" s="973"/>
      <c r="AX111" s="973"/>
      <c r="AY111" s="973"/>
      <c r="AZ111" s="986" t="s">
        <v>444</v>
      </c>
      <c r="BA111" s="987"/>
      <c r="BB111" s="987"/>
      <c r="BC111" s="987"/>
      <c r="BD111" s="987"/>
      <c r="BE111" s="987"/>
      <c r="BF111" s="987"/>
      <c r="BG111" s="987"/>
      <c r="BH111" s="987"/>
      <c r="BI111" s="987"/>
      <c r="BJ111" s="987"/>
      <c r="BK111" s="987"/>
      <c r="BL111" s="987"/>
      <c r="BM111" s="987"/>
      <c r="BN111" s="987"/>
      <c r="BO111" s="987"/>
      <c r="BP111" s="988"/>
      <c r="BQ111" s="989" t="s">
        <v>394</v>
      </c>
      <c r="BR111" s="990"/>
      <c r="BS111" s="990"/>
      <c r="BT111" s="990"/>
      <c r="BU111" s="990"/>
      <c r="BV111" s="990" t="s">
        <v>394</v>
      </c>
      <c r="BW111" s="990"/>
      <c r="BX111" s="990"/>
      <c r="BY111" s="990"/>
      <c r="BZ111" s="990"/>
      <c r="CA111" s="990" t="s">
        <v>394</v>
      </c>
      <c r="CB111" s="990"/>
      <c r="CC111" s="990"/>
      <c r="CD111" s="990"/>
      <c r="CE111" s="990"/>
      <c r="CF111" s="984" t="s">
        <v>442</v>
      </c>
      <c r="CG111" s="985"/>
      <c r="CH111" s="985"/>
      <c r="CI111" s="985"/>
      <c r="CJ111" s="985"/>
      <c r="CK111" s="1012"/>
      <c r="CL111" s="1013"/>
      <c r="CM111" s="986" t="s">
        <v>445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394</v>
      </c>
      <c r="DH111" s="990"/>
      <c r="DI111" s="990"/>
      <c r="DJ111" s="990"/>
      <c r="DK111" s="990"/>
      <c r="DL111" s="990" t="s">
        <v>442</v>
      </c>
      <c r="DM111" s="990"/>
      <c r="DN111" s="990"/>
      <c r="DO111" s="990"/>
      <c r="DP111" s="990"/>
      <c r="DQ111" s="990" t="s">
        <v>148</v>
      </c>
      <c r="DR111" s="990"/>
      <c r="DS111" s="990"/>
      <c r="DT111" s="990"/>
      <c r="DU111" s="990"/>
      <c r="DV111" s="991" t="s">
        <v>394</v>
      </c>
      <c r="DW111" s="991"/>
      <c r="DX111" s="991"/>
      <c r="DY111" s="991"/>
      <c r="DZ111" s="992"/>
    </row>
    <row r="112" spans="1:131" s="226" customFormat="1" ht="26.25" customHeight="1" x14ac:dyDescent="0.15">
      <c r="A112" s="1016" t="s">
        <v>446</v>
      </c>
      <c r="B112" s="1017"/>
      <c r="C112" s="987" t="s">
        <v>447</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394</v>
      </c>
      <c r="AB112" s="1023"/>
      <c r="AC112" s="1023"/>
      <c r="AD112" s="1023"/>
      <c r="AE112" s="1024"/>
      <c r="AF112" s="1025" t="s">
        <v>442</v>
      </c>
      <c r="AG112" s="1023"/>
      <c r="AH112" s="1023"/>
      <c r="AI112" s="1023"/>
      <c r="AJ112" s="1024"/>
      <c r="AK112" s="1025" t="s">
        <v>394</v>
      </c>
      <c r="AL112" s="1023"/>
      <c r="AM112" s="1023"/>
      <c r="AN112" s="1023"/>
      <c r="AO112" s="1024"/>
      <c r="AP112" s="1026" t="s">
        <v>148</v>
      </c>
      <c r="AQ112" s="1027"/>
      <c r="AR112" s="1027"/>
      <c r="AS112" s="1027"/>
      <c r="AT112" s="1028"/>
      <c r="AU112" s="972"/>
      <c r="AV112" s="973"/>
      <c r="AW112" s="973"/>
      <c r="AX112" s="973"/>
      <c r="AY112" s="973"/>
      <c r="AZ112" s="986" t="s">
        <v>448</v>
      </c>
      <c r="BA112" s="987"/>
      <c r="BB112" s="987"/>
      <c r="BC112" s="987"/>
      <c r="BD112" s="987"/>
      <c r="BE112" s="987"/>
      <c r="BF112" s="987"/>
      <c r="BG112" s="987"/>
      <c r="BH112" s="987"/>
      <c r="BI112" s="987"/>
      <c r="BJ112" s="987"/>
      <c r="BK112" s="987"/>
      <c r="BL112" s="987"/>
      <c r="BM112" s="987"/>
      <c r="BN112" s="987"/>
      <c r="BO112" s="987"/>
      <c r="BP112" s="988"/>
      <c r="BQ112" s="989">
        <v>1838076</v>
      </c>
      <c r="BR112" s="990"/>
      <c r="BS112" s="990"/>
      <c r="BT112" s="990"/>
      <c r="BU112" s="990"/>
      <c r="BV112" s="990">
        <v>1591400</v>
      </c>
      <c r="BW112" s="990"/>
      <c r="BX112" s="990"/>
      <c r="BY112" s="990"/>
      <c r="BZ112" s="990"/>
      <c r="CA112" s="990">
        <v>1413918</v>
      </c>
      <c r="CB112" s="990"/>
      <c r="CC112" s="990"/>
      <c r="CD112" s="990"/>
      <c r="CE112" s="990"/>
      <c r="CF112" s="984">
        <v>41.5</v>
      </c>
      <c r="CG112" s="985"/>
      <c r="CH112" s="985"/>
      <c r="CI112" s="985"/>
      <c r="CJ112" s="985"/>
      <c r="CK112" s="1012"/>
      <c r="CL112" s="1013"/>
      <c r="CM112" s="986" t="s">
        <v>449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442</v>
      </c>
      <c r="DH112" s="990"/>
      <c r="DI112" s="990"/>
      <c r="DJ112" s="990"/>
      <c r="DK112" s="990"/>
      <c r="DL112" s="990" t="s">
        <v>394</v>
      </c>
      <c r="DM112" s="990"/>
      <c r="DN112" s="990"/>
      <c r="DO112" s="990"/>
      <c r="DP112" s="990"/>
      <c r="DQ112" s="990" t="s">
        <v>414</v>
      </c>
      <c r="DR112" s="990"/>
      <c r="DS112" s="990"/>
      <c r="DT112" s="990"/>
      <c r="DU112" s="990"/>
      <c r="DV112" s="991" t="s">
        <v>442</v>
      </c>
      <c r="DW112" s="991"/>
      <c r="DX112" s="991"/>
      <c r="DY112" s="991"/>
      <c r="DZ112" s="992"/>
    </row>
    <row r="113" spans="1:130" s="226" customFormat="1" ht="26.25" customHeight="1" x14ac:dyDescent="0.15">
      <c r="A113" s="1018"/>
      <c r="B113" s="1019"/>
      <c r="C113" s="987" t="s">
        <v>450</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295062</v>
      </c>
      <c r="AB113" s="1002"/>
      <c r="AC113" s="1002"/>
      <c r="AD113" s="1002"/>
      <c r="AE113" s="1003"/>
      <c r="AF113" s="1004">
        <v>234069</v>
      </c>
      <c r="AG113" s="1002"/>
      <c r="AH113" s="1002"/>
      <c r="AI113" s="1002"/>
      <c r="AJ113" s="1003"/>
      <c r="AK113" s="1004">
        <v>218381</v>
      </c>
      <c r="AL113" s="1002"/>
      <c r="AM113" s="1002"/>
      <c r="AN113" s="1002"/>
      <c r="AO113" s="1003"/>
      <c r="AP113" s="1005">
        <v>6.4</v>
      </c>
      <c r="AQ113" s="1006"/>
      <c r="AR113" s="1006"/>
      <c r="AS113" s="1006"/>
      <c r="AT113" s="1007"/>
      <c r="AU113" s="972"/>
      <c r="AV113" s="973"/>
      <c r="AW113" s="973"/>
      <c r="AX113" s="973"/>
      <c r="AY113" s="973"/>
      <c r="AZ113" s="986" t="s">
        <v>451</v>
      </c>
      <c r="BA113" s="987"/>
      <c r="BB113" s="987"/>
      <c r="BC113" s="987"/>
      <c r="BD113" s="987"/>
      <c r="BE113" s="987"/>
      <c r="BF113" s="987"/>
      <c r="BG113" s="987"/>
      <c r="BH113" s="987"/>
      <c r="BI113" s="987"/>
      <c r="BJ113" s="987"/>
      <c r="BK113" s="987"/>
      <c r="BL113" s="987"/>
      <c r="BM113" s="987"/>
      <c r="BN113" s="987"/>
      <c r="BO113" s="987"/>
      <c r="BP113" s="988"/>
      <c r="BQ113" s="989">
        <v>183871</v>
      </c>
      <c r="BR113" s="990"/>
      <c r="BS113" s="990"/>
      <c r="BT113" s="990"/>
      <c r="BU113" s="990"/>
      <c r="BV113" s="990">
        <v>174298</v>
      </c>
      <c r="BW113" s="990"/>
      <c r="BX113" s="990"/>
      <c r="BY113" s="990"/>
      <c r="BZ113" s="990"/>
      <c r="CA113" s="990">
        <v>161186</v>
      </c>
      <c r="CB113" s="990"/>
      <c r="CC113" s="990"/>
      <c r="CD113" s="990"/>
      <c r="CE113" s="990"/>
      <c r="CF113" s="984">
        <v>4.7</v>
      </c>
      <c r="CG113" s="985"/>
      <c r="CH113" s="985"/>
      <c r="CI113" s="985"/>
      <c r="CJ113" s="985"/>
      <c r="CK113" s="1012"/>
      <c r="CL113" s="1013"/>
      <c r="CM113" s="986" t="s">
        <v>452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394</v>
      </c>
      <c r="DH113" s="1023"/>
      <c r="DI113" s="1023"/>
      <c r="DJ113" s="1023"/>
      <c r="DK113" s="1024"/>
      <c r="DL113" s="1025" t="s">
        <v>394</v>
      </c>
      <c r="DM113" s="1023"/>
      <c r="DN113" s="1023"/>
      <c r="DO113" s="1023"/>
      <c r="DP113" s="1024"/>
      <c r="DQ113" s="1025" t="s">
        <v>394</v>
      </c>
      <c r="DR113" s="1023"/>
      <c r="DS113" s="1023"/>
      <c r="DT113" s="1023"/>
      <c r="DU113" s="1024"/>
      <c r="DV113" s="1026" t="s">
        <v>148</v>
      </c>
      <c r="DW113" s="1027"/>
      <c r="DX113" s="1027"/>
      <c r="DY113" s="1027"/>
      <c r="DZ113" s="1028"/>
    </row>
    <row r="114" spans="1:130" s="226" customFormat="1" ht="26.25" customHeight="1" x14ac:dyDescent="0.15">
      <c r="A114" s="1018"/>
      <c r="B114" s="1019"/>
      <c r="C114" s="987" t="s">
        <v>453</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13940</v>
      </c>
      <c r="AB114" s="1023"/>
      <c r="AC114" s="1023"/>
      <c r="AD114" s="1023"/>
      <c r="AE114" s="1024"/>
      <c r="AF114" s="1025">
        <v>19487</v>
      </c>
      <c r="AG114" s="1023"/>
      <c r="AH114" s="1023"/>
      <c r="AI114" s="1023"/>
      <c r="AJ114" s="1024"/>
      <c r="AK114" s="1025">
        <v>20764</v>
      </c>
      <c r="AL114" s="1023"/>
      <c r="AM114" s="1023"/>
      <c r="AN114" s="1023"/>
      <c r="AO114" s="1024"/>
      <c r="AP114" s="1026">
        <v>0.6</v>
      </c>
      <c r="AQ114" s="1027"/>
      <c r="AR114" s="1027"/>
      <c r="AS114" s="1027"/>
      <c r="AT114" s="1028"/>
      <c r="AU114" s="972"/>
      <c r="AV114" s="973"/>
      <c r="AW114" s="973"/>
      <c r="AX114" s="973"/>
      <c r="AY114" s="973"/>
      <c r="AZ114" s="986" t="s">
        <v>454</v>
      </c>
      <c r="BA114" s="987"/>
      <c r="BB114" s="987"/>
      <c r="BC114" s="987"/>
      <c r="BD114" s="987"/>
      <c r="BE114" s="987"/>
      <c r="BF114" s="987"/>
      <c r="BG114" s="987"/>
      <c r="BH114" s="987"/>
      <c r="BI114" s="987"/>
      <c r="BJ114" s="987"/>
      <c r="BK114" s="987"/>
      <c r="BL114" s="987"/>
      <c r="BM114" s="987"/>
      <c r="BN114" s="987"/>
      <c r="BO114" s="987"/>
      <c r="BP114" s="988"/>
      <c r="BQ114" s="989">
        <v>885873</v>
      </c>
      <c r="BR114" s="990"/>
      <c r="BS114" s="990"/>
      <c r="BT114" s="990"/>
      <c r="BU114" s="990"/>
      <c r="BV114" s="990">
        <v>722518</v>
      </c>
      <c r="BW114" s="990"/>
      <c r="BX114" s="990"/>
      <c r="BY114" s="990"/>
      <c r="BZ114" s="990"/>
      <c r="CA114" s="990">
        <v>505740</v>
      </c>
      <c r="CB114" s="990"/>
      <c r="CC114" s="990"/>
      <c r="CD114" s="990"/>
      <c r="CE114" s="990"/>
      <c r="CF114" s="984">
        <v>14.8</v>
      </c>
      <c r="CG114" s="985"/>
      <c r="CH114" s="985"/>
      <c r="CI114" s="985"/>
      <c r="CJ114" s="985"/>
      <c r="CK114" s="1012"/>
      <c r="CL114" s="1013"/>
      <c r="CM114" s="986" t="s">
        <v>455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394</v>
      </c>
      <c r="DH114" s="1023"/>
      <c r="DI114" s="1023"/>
      <c r="DJ114" s="1023"/>
      <c r="DK114" s="1024"/>
      <c r="DL114" s="1025" t="s">
        <v>456</v>
      </c>
      <c r="DM114" s="1023"/>
      <c r="DN114" s="1023"/>
      <c r="DO114" s="1023"/>
      <c r="DP114" s="1024"/>
      <c r="DQ114" s="1025" t="s">
        <v>442</v>
      </c>
      <c r="DR114" s="1023"/>
      <c r="DS114" s="1023"/>
      <c r="DT114" s="1023"/>
      <c r="DU114" s="1024"/>
      <c r="DV114" s="1026" t="s">
        <v>442</v>
      </c>
      <c r="DW114" s="1027"/>
      <c r="DX114" s="1027"/>
      <c r="DY114" s="1027"/>
      <c r="DZ114" s="1028"/>
    </row>
    <row r="115" spans="1:130" s="226" customFormat="1" ht="26.25" customHeight="1" x14ac:dyDescent="0.15">
      <c r="A115" s="1018"/>
      <c r="B115" s="1019"/>
      <c r="C115" s="987" t="s">
        <v>457</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19</v>
      </c>
      <c r="AB115" s="1002"/>
      <c r="AC115" s="1002"/>
      <c r="AD115" s="1002"/>
      <c r="AE115" s="1003"/>
      <c r="AF115" s="1004">
        <v>16</v>
      </c>
      <c r="AG115" s="1002"/>
      <c r="AH115" s="1002"/>
      <c r="AI115" s="1002"/>
      <c r="AJ115" s="1003"/>
      <c r="AK115" s="1004">
        <v>14</v>
      </c>
      <c r="AL115" s="1002"/>
      <c r="AM115" s="1002"/>
      <c r="AN115" s="1002"/>
      <c r="AO115" s="1003"/>
      <c r="AP115" s="1005">
        <v>0</v>
      </c>
      <c r="AQ115" s="1006"/>
      <c r="AR115" s="1006"/>
      <c r="AS115" s="1006"/>
      <c r="AT115" s="1007"/>
      <c r="AU115" s="972"/>
      <c r="AV115" s="973"/>
      <c r="AW115" s="973"/>
      <c r="AX115" s="973"/>
      <c r="AY115" s="973"/>
      <c r="AZ115" s="986" t="s">
        <v>458</v>
      </c>
      <c r="BA115" s="987"/>
      <c r="BB115" s="987"/>
      <c r="BC115" s="987"/>
      <c r="BD115" s="987"/>
      <c r="BE115" s="987"/>
      <c r="BF115" s="987"/>
      <c r="BG115" s="987"/>
      <c r="BH115" s="987"/>
      <c r="BI115" s="987"/>
      <c r="BJ115" s="987"/>
      <c r="BK115" s="987"/>
      <c r="BL115" s="987"/>
      <c r="BM115" s="987"/>
      <c r="BN115" s="987"/>
      <c r="BO115" s="987"/>
      <c r="BP115" s="988"/>
      <c r="BQ115" s="989">
        <v>2378</v>
      </c>
      <c r="BR115" s="990"/>
      <c r="BS115" s="990"/>
      <c r="BT115" s="990"/>
      <c r="BU115" s="990"/>
      <c r="BV115" s="990">
        <v>2501</v>
      </c>
      <c r="BW115" s="990"/>
      <c r="BX115" s="990"/>
      <c r="BY115" s="990"/>
      <c r="BZ115" s="990"/>
      <c r="CA115" s="990">
        <v>2796</v>
      </c>
      <c r="CB115" s="990"/>
      <c r="CC115" s="990"/>
      <c r="CD115" s="990"/>
      <c r="CE115" s="990"/>
      <c r="CF115" s="984">
        <v>0.1</v>
      </c>
      <c r="CG115" s="985"/>
      <c r="CH115" s="985"/>
      <c r="CI115" s="985"/>
      <c r="CJ115" s="985"/>
      <c r="CK115" s="1012"/>
      <c r="CL115" s="1013"/>
      <c r="CM115" s="986" t="s">
        <v>459</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442</v>
      </c>
      <c r="DH115" s="1023"/>
      <c r="DI115" s="1023"/>
      <c r="DJ115" s="1023"/>
      <c r="DK115" s="1024"/>
      <c r="DL115" s="1025" t="s">
        <v>394</v>
      </c>
      <c r="DM115" s="1023"/>
      <c r="DN115" s="1023"/>
      <c r="DO115" s="1023"/>
      <c r="DP115" s="1024"/>
      <c r="DQ115" s="1025" t="s">
        <v>148</v>
      </c>
      <c r="DR115" s="1023"/>
      <c r="DS115" s="1023"/>
      <c r="DT115" s="1023"/>
      <c r="DU115" s="1024"/>
      <c r="DV115" s="1026" t="s">
        <v>442</v>
      </c>
      <c r="DW115" s="1027"/>
      <c r="DX115" s="1027"/>
      <c r="DY115" s="1027"/>
      <c r="DZ115" s="1028"/>
    </row>
    <row r="116" spans="1:130" s="226" customFormat="1" ht="26.25" customHeight="1" x14ac:dyDescent="0.15">
      <c r="A116" s="1020"/>
      <c r="B116" s="1021"/>
      <c r="C116" s="1029" t="s">
        <v>460</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394</v>
      </c>
      <c r="AB116" s="1023"/>
      <c r="AC116" s="1023"/>
      <c r="AD116" s="1023"/>
      <c r="AE116" s="1024"/>
      <c r="AF116" s="1025" t="s">
        <v>394</v>
      </c>
      <c r="AG116" s="1023"/>
      <c r="AH116" s="1023"/>
      <c r="AI116" s="1023"/>
      <c r="AJ116" s="1024"/>
      <c r="AK116" s="1025" t="s">
        <v>442</v>
      </c>
      <c r="AL116" s="1023"/>
      <c r="AM116" s="1023"/>
      <c r="AN116" s="1023"/>
      <c r="AO116" s="1024"/>
      <c r="AP116" s="1026" t="s">
        <v>394</v>
      </c>
      <c r="AQ116" s="1027"/>
      <c r="AR116" s="1027"/>
      <c r="AS116" s="1027"/>
      <c r="AT116" s="1028"/>
      <c r="AU116" s="972"/>
      <c r="AV116" s="973"/>
      <c r="AW116" s="973"/>
      <c r="AX116" s="973"/>
      <c r="AY116" s="973"/>
      <c r="AZ116" s="1031" t="s">
        <v>461</v>
      </c>
      <c r="BA116" s="1032"/>
      <c r="BB116" s="1032"/>
      <c r="BC116" s="1032"/>
      <c r="BD116" s="1032"/>
      <c r="BE116" s="1032"/>
      <c r="BF116" s="1032"/>
      <c r="BG116" s="1032"/>
      <c r="BH116" s="1032"/>
      <c r="BI116" s="1032"/>
      <c r="BJ116" s="1032"/>
      <c r="BK116" s="1032"/>
      <c r="BL116" s="1032"/>
      <c r="BM116" s="1032"/>
      <c r="BN116" s="1032"/>
      <c r="BO116" s="1032"/>
      <c r="BP116" s="1033"/>
      <c r="BQ116" s="989" t="s">
        <v>394</v>
      </c>
      <c r="BR116" s="990"/>
      <c r="BS116" s="990"/>
      <c r="BT116" s="990"/>
      <c r="BU116" s="990"/>
      <c r="BV116" s="990" t="s">
        <v>442</v>
      </c>
      <c r="BW116" s="990"/>
      <c r="BX116" s="990"/>
      <c r="BY116" s="990"/>
      <c r="BZ116" s="990"/>
      <c r="CA116" s="990" t="s">
        <v>394</v>
      </c>
      <c r="CB116" s="990"/>
      <c r="CC116" s="990"/>
      <c r="CD116" s="990"/>
      <c r="CE116" s="990"/>
      <c r="CF116" s="984" t="s">
        <v>148</v>
      </c>
      <c r="CG116" s="985"/>
      <c r="CH116" s="985"/>
      <c r="CI116" s="985"/>
      <c r="CJ116" s="985"/>
      <c r="CK116" s="1012"/>
      <c r="CL116" s="1013"/>
      <c r="CM116" s="986" t="s">
        <v>462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442</v>
      </c>
      <c r="DH116" s="1023"/>
      <c r="DI116" s="1023"/>
      <c r="DJ116" s="1023"/>
      <c r="DK116" s="1024"/>
      <c r="DL116" s="1025" t="s">
        <v>414</v>
      </c>
      <c r="DM116" s="1023"/>
      <c r="DN116" s="1023"/>
      <c r="DO116" s="1023"/>
      <c r="DP116" s="1024"/>
      <c r="DQ116" s="1025" t="s">
        <v>442</v>
      </c>
      <c r="DR116" s="1023"/>
      <c r="DS116" s="1023"/>
      <c r="DT116" s="1023"/>
      <c r="DU116" s="1024"/>
      <c r="DV116" s="1026" t="s">
        <v>456</v>
      </c>
      <c r="DW116" s="1027"/>
      <c r="DX116" s="1027"/>
      <c r="DY116" s="1027"/>
      <c r="DZ116" s="1028"/>
    </row>
    <row r="117" spans="1:130" s="226" customFormat="1" ht="26.25" customHeight="1" x14ac:dyDescent="0.15">
      <c r="A117" s="976" t="s">
        <v>191</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463</v>
      </c>
      <c r="Z117" s="958"/>
      <c r="AA117" s="1042">
        <v>596642</v>
      </c>
      <c r="AB117" s="1043"/>
      <c r="AC117" s="1043"/>
      <c r="AD117" s="1043"/>
      <c r="AE117" s="1044"/>
      <c r="AF117" s="1045">
        <v>529244</v>
      </c>
      <c r="AG117" s="1043"/>
      <c r="AH117" s="1043"/>
      <c r="AI117" s="1043"/>
      <c r="AJ117" s="1044"/>
      <c r="AK117" s="1045">
        <v>548064</v>
      </c>
      <c r="AL117" s="1043"/>
      <c r="AM117" s="1043"/>
      <c r="AN117" s="1043"/>
      <c r="AO117" s="1044"/>
      <c r="AP117" s="1046"/>
      <c r="AQ117" s="1047"/>
      <c r="AR117" s="1047"/>
      <c r="AS117" s="1047"/>
      <c r="AT117" s="1048"/>
      <c r="AU117" s="972"/>
      <c r="AV117" s="973"/>
      <c r="AW117" s="973"/>
      <c r="AX117" s="973"/>
      <c r="AY117" s="973"/>
      <c r="AZ117" s="1038" t="s">
        <v>464</v>
      </c>
      <c r="BA117" s="1039"/>
      <c r="BB117" s="1039"/>
      <c r="BC117" s="1039"/>
      <c r="BD117" s="1039"/>
      <c r="BE117" s="1039"/>
      <c r="BF117" s="1039"/>
      <c r="BG117" s="1039"/>
      <c r="BH117" s="1039"/>
      <c r="BI117" s="1039"/>
      <c r="BJ117" s="1039"/>
      <c r="BK117" s="1039"/>
      <c r="BL117" s="1039"/>
      <c r="BM117" s="1039"/>
      <c r="BN117" s="1039"/>
      <c r="BO117" s="1039"/>
      <c r="BP117" s="1040"/>
      <c r="BQ117" s="989" t="s">
        <v>394</v>
      </c>
      <c r="BR117" s="990"/>
      <c r="BS117" s="990"/>
      <c r="BT117" s="990"/>
      <c r="BU117" s="990"/>
      <c r="BV117" s="990" t="s">
        <v>394</v>
      </c>
      <c r="BW117" s="990"/>
      <c r="BX117" s="990"/>
      <c r="BY117" s="990"/>
      <c r="BZ117" s="990"/>
      <c r="CA117" s="990" t="s">
        <v>394</v>
      </c>
      <c r="CB117" s="990"/>
      <c r="CC117" s="990"/>
      <c r="CD117" s="990"/>
      <c r="CE117" s="990"/>
      <c r="CF117" s="984" t="s">
        <v>442</v>
      </c>
      <c r="CG117" s="985"/>
      <c r="CH117" s="985"/>
      <c r="CI117" s="985"/>
      <c r="CJ117" s="985"/>
      <c r="CK117" s="1012"/>
      <c r="CL117" s="1013"/>
      <c r="CM117" s="986" t="s">
        <v>465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442</v>
      </c>
      <c r="DH117" s="1023"/>
      <c r="DI117" s="1023"/>
      <c r="DJ117" s="1023"/>
      <c r="DK117" s="1024"/>
      <c r="DL117" s="1025" t="s">
        <v>414</v>
      </c>
      <c r="DM117" s="1023"/>
      <c r="DN117" s="1023"/>
      <c r="DO117" s="1023"/>
      <c r="DP117" s="1024"/>
      <c r="DQ117" s="1025" t="s">
        <v>442</v>
      </c>
      <c r="DR117" s="1023"/>
      <c r="DS117" s="1023"/>
      <c r="DT117" s="1023"/>
      <c r="DU117" s="1024"/>
      <c r="DV117" s="1026" t="s">
        <v>394</v>
      </c>
      <c r="DW117" s="1027"/>
      <c r="DX117" s="1027"/>
      <c r="DY117" s="1027"/>
      <c r="DZ117" s="1028"/>
    </row>
    <row r="118" spans="1:130" s="226" customFormat="1" ht="26.25" customHeight="1" x14ac:dyDescent="0.15">
      <c r="A118" s="976" t="s">
        <v>437</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434</v>
      </c>
      <c r="AB118" s="957"/>
      <c r="AC118" s="957"/>
      <c r="AD118" s="957"/>
      <c r="AE118" s="958"/>
      <c r="AF118" s="956" t="s">
        <v>435</v>
      </c>
      <c r="AG118" s="957"/>
      <c r="AH118" s="957"/>
      <c r="AI118" s="957"/>
      <c r="AJ118" s="958"/>
      <c r="AK118" s="956" t="s">
        <v>307</v>
      </c>
      <c r="AL118" s="957"/>
      <c r="AM118" s="957"/>
      <c r="AN118" s="957"/>
      <c r="AO118" s="958"/>
      <c r="AP118" s="1034" t="s">
        <v>436</v>
      </c>
      <c r="AQ118" s="1035"/>
      <c r="AR118" s="1035"/>
      <c r="AS118" s="1035"/>
      <c r="AT118" s="1036"/>
      <c r="AU118" s="972"/>
      <c r="AV118" s="973"/>
      <c r="AW118" s="973"/>
      <c r="AX118" s="973"/>
      <c r="AY118" s="973"/>
      <c r="AZ118" s="1037" t="s">
        <v>466</v>
      </c>
      <c r="BA118" s="1029"/>
      <c r="BB118" s="1029"/>
      <c r="BC118" s="1029"/>
      <c r="BD118" s="1029"/>
      <c r="BE118" s="1029"/>
      <c r="BF118" s="1029"/>
      <c r="BG118" s="1029"/>
      <c r="BH118" s="1029"/>
      <c r="BI118" s="1029"/>
      <c r="BJ118" s="1029"/>
      <c r="BK118" s="1029"/>
      <c r="BL118" s="1029"/>
      <c r="BM118" s="1029"/>
      <c r="BN118" s="1029"/>
      <c r="BO118" s="1029"/>
      <c r="BP118" s="1030"/>
      <c r="BQ118" s="1063" t="s">
        <v>442</v>
      </c>
      <c r="BR118" s="1064"/>
      <c r="BS118" s="1064"/>
      <c r="BT118" s="1064"/>
      <c r="BU118" s="1064"/>
      <c r="BV118" s="1064" t="s">
        <v>442</v>
      </c>
      <c r="BW118" s="1064"/>
      <c r="BX118" s="1064"/>
      <c r="BY118" s="1064"/>
      <c r="BZ118" s="1064"/>
      <c r="CA118" s="1064" t="s">
        <v>442</v>
      </c>
      <c r="CB118" s="1064"/>
      <c r="CC118" s="1064"/>
      <c r="CD118" s="1064"/>
      <c r="CE118" s="1064"/>
      <c r="CF118" s="984" t="s">
        <v>442</v>
      </c>
      <c r="CG118" s="985"/>
      <c r="CH118" s="985"/>
      <c r="CI118" s="985"/>
      <c r="CJ118" s="985"/>
      <c r="CK118" s="1012"/>
      <c r="CL118" s="1013"/>
      <c r="CM118" s="986" t="s">
        <v>467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442</v>
      </c>
      <c r="DH118" s="1023"/>
      <c r="DI118" s="1023"/>
      <c r="DJ118" s="1023"/>
      <c r="DK118" s="1024"/>
      <c r="DL118" s="1025" t="s">
        <v>456</v>
      </c>
      <c r="DM118" s="1023"/>
      <c r="DN118" s="1023"/>
      <c r="DO118" s="1023"/>
      <c r="DP118" s="1024"/>
      <c r="DQ118" s="1025" t="s">
        <v>442</v>
      </c>
      <c r="DR118" s="1023"/>
      <c r="DS118" s="1023"/>
      <c r="DT118" s="1023"/>
      <c r="DU118" s="1024"/>
      <c r="DV118" s="1026" t="s">
        <v>442</v>
      </c>
      <c r="DW118" s="1027"/>
      <c r="DX118" s="1027"/>
      <c r="DY118" s="1027"/>
      <c r="DZ118" s="1028"/>
    </row>
    <row r="119" spans="1:130" s="226" customFormat="1" ht="26.25" customHeight="1" x14ac:dyDescent="0.15">
      <c r="A119" s="1120" t="s">
        <v>440</v>
      </c>
      <c r="B119" s="1011"/>
      <c r="C119" s="993" t="s">
        <v>441</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442</v>
      </c>
      <c r="AB119" s="964"/>
      <c r="AC119" s="964"/>
      <c r="AD119" s="964"/>
      <c r="AE119" s="965"/>
      <c r="AF119" s="966" t="s">
        <v>456</v>
      </c>
      <c r="AG119" s="964"/>
      <c r="AH119" s="964"/>
      <c r="AI119" s="964"/>
      <c r="AJ119" s="965"/>
      <c r="AK119" s="966" t="s">
        <v>456</v>
      </c>
      <c r="AL119" s="964"/>
      <c r="AM119" s="964"/>
      <c r="AN119" s="964"/>
      <c r="AO119" s="965"/>
      <c r="AP119" s="967" t="s">
        <v>456</v>
      </c>
      <c r="AQ119" s="968"/>
      <c r="AR119" s="968"/>
      <c r="AS119" s="968"/>
      <c r="AT119" s="969"/>
      <c r="AU119" s="974"/>
      <c r="AV119" s="975"/>
      <c r="AW119" s="975"/>
      <c r="AX119" s="975"/>
      <c r="AY119" s="975"/>
      <c r="AZ119" s="247" t="s">
        <v>191</v>
      </c>
      <c r="BA119" s="247"/>
      <c r="BB119" s="247"/>
      <c r="BC119" s="247"/>
      <c r="BD119" s="247"/>
      <c r="BE119" s="247"/>
      <c r="BF119" s="247"/>
      <c r="BG119" s="247"/>
      <c r="BH119" s="247"/>
      <c r="BI119" s="247"/>
      <c r="BJ119" s="247"/>
      <c r="BK119" s="247"/>
      <c r="BL119" s="247"/>
      <c r="BM119" s="247"/>
      <c r="BN119" s="247"/>
      <c r="BO119" s="1041" t="s">
        <v>468</v>
      </c>
      <c r="BP119" s="1069"/>
      <c r="BQ119" s="1063">
        <v>5309626</v>
      </c>
      <c r="BR119" s="1064"/>
      <c r="BS119" s="1064"/>
      <c r="BT119" s="1064"/>
      <c r="BU119" s="1064"/>
      <c r="BV119" s="1064">
        <v>4966468</v>
      </c>
      <c r="BW119" s="1064"/>
      <c r="BX119" s="1064"/>
      <c r="BY119" s="1064"/>
      <c r="BZ119" s="1064"/>
      <c r="CA119" s="1064">
        <v>4638552</v>
      </c>
      <c r="CB119" s="1064"/>
      <c r="CC119" s="1064"/>
      <c r="CD119" s="1064"/>
      <c r="CE119" s="1064"/>
      <c r="CF119" s="1065"/>
      <c r="CG119" s="1066"/>
      <c r="CH119" s="1066"/>
      <c r="CI119" s="1066"/>
      <c r="CJ119" s="1067"/>
      <c r="CK119" s="1014"/>
      <c r="CL119" s="1015"/>
      <c r="CM119" s="1037" t="s">
        <v>469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456</v>
      </c>
      <c r="DH119" s="1050"/>
      <c r="DI119" s="1050"/>
      <c r="DJ119" s="1050"/>
      <c r="DK119" s="1051"/>
      <c r="DL119" s="1049" t="s">
        <v>456</v>
      </c>
      <c r="DM119" s="1050"/>
      <c r="DN119" s="1050"/>
      <c r="DO119" s="1050"/>
      <c r="DP119" s="1051"/>
      <c r="DQ119" s="1049" t="s">
        <v>456</v>
      </c>
      <c r="DR119" s="1050"/>
      <c r="DS119" s="1050"/>
      <c r="DT119" s="1050"/>
      <c r="DU119" s="1051"/>
      <c r="DV119" s="1052" t="s">
        <v>456</v>
      </c>
      <c r="DW119" s="1053"/>
      <c r="DX119" s="1053"/>
      <c r="DY119" s="1053"/>
      <c r="DZ119" s="1054"/>
    </row>
    <row r="120" spans="1:130" s="226" customFormat="1" ht="26.25" customHeight="1" x14ac:dyDescent="0.15">
      <c r="A120" s="1121"/>
      <c r="B120" s="1013"/>
      <c r="C120" s="986" t="s">
        <v>445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456</v>
      </c>
      <c r="AB120" s="1023"/>
      <c r="AC120" s="1023"/>
      <c r="AD120" s="1023"/>
      <c r="AE120" s="1024"/>
      <c r="AF120" s="1025" t="s">
        <v>456</v>
      </c>
      <c r="AG120" s="1023"/>
      <c r="AH120" s="1023"/>
      <c r="AI120" s="1023"/>
      <c r="AJ120" s="1024"/>
      <c r="AK120" s="1025" t="s">
        <v>456</v>
      </c>
      <c r="AL120" s="1023"/>
      <c r="AM120" s="1023"/>
      <c r="AN120" s="1023"/>
      <c r="AO120" s="1024"/>
      <c r="AP120" s="1026" t="s">
        <v>456</v>
      </c>
      <c r="AQ120" s="1027"/>
      <c r="AR120" s="1027"/>
      <c r="AS120" s="1027"/>
      <c r="AT120" s="1028"/>
      <c r="AU120" s="1055" t="s">
        <v>470</v>
      </c>
      <c r="AV120" s="1056"/>
      <c r="AW120" s="1056"/>
      <c r="AX120" s="1056"/>
      <c r="AY120" s="1057"/>
      <c r="AZ120" s="993" t="s">
        <v>471</v>
      </c>
      <c r="BA120" s="961"/>
      <c r="BB120" s="961"/>
      <c r="BC120" s="961"/>
      <c r="BD120" s="961"/>
      <c r="BE120" s="961"/>
      <c r="BF120" s="961"/>
      <c r="BG120" s="961"/>
      <c r="BH120" s="961"/>
      <c r="BI120" s="961"/>
      <c r="BJ120" s="961"/>
      <c r="BK120" s="961"/>
      <c r="BL120" s="961"/>
      <c r="BM120" s="961"/>
      <c r="BN120" s="961"/>
      <c r="BO120" s="961"/>
      <c r="BP120" s="962"/>
      <c r="BQ120" s="994">
        <v>2269643</v>
      </c>
      <c r="BR120" s="995"/>
      <c r="BS120" s="995"/>
      <c r="BT120" s="995"/>
      <c r="BU120" s="995"/>
      <c r="BV120" s="995">
        <v>2404524</v>
      </c>
      <c r="BW120" s="995"/>
      <c r="BX120" s="995"/>
      <c r="BY120" s="995"/>
      <c r="BZ120" s="995"/>
      <c r="CA120" s="995">
        <v>3017912</v>
      </c>
      <c r="CB120" s="995"/>
      <c r="CC120" s="995"/>
      <c r="CD120" s="995"/>
      <c r="CE120" s="995"/>
      <c r="CF120" s="1008">
        <v>88.5</v>
      </c>
      <c r="CG120" s="1009"/>
      <c r="CH120" s="1009"/>
      <c r="CI120" s="1009"/>
      <c r="CJ120" s="1009"/>
      <c r="CK120" s="1070" t="s">
        <v>472</v>
      </c>
      <c r="CL120" s="1071"/>
      <c r="CM120" s="1071"/>
      <c r="CN120" s="1071"/>
      <c r="CO120" s="1072"/>
      <c r="CP120" s="1078" t="s">
        <v>473</v>
      </c>
      <c r="CQ120" s="1079"/>
      <c r="CR120" s="1079"/>
      <c r="CS120" s="1079"/>
      <c r="CT120" s="1079"/>
      <c r="CU120" s="1079"/>
      <c r="CV120" s="1079"/>
      <c r="CW120" s="1079"/>
      <c r="CX120" s="1079"/>
      <c r="CY120" s="1079"/>
      <c r="CZ120" s="1079"/>
      <c r="DA120" s="1079"/>
      <c r="DB120" s="1079"/>
      <c r="DC120" s="1079"/>
      <c r="DD120" s="1079"/>
      <c r="DE120" s="1079"/>
      <c r="DF120" s="1080"/>
      <c r="DG120" s="994">
        <v>1140820</v>
      </c>
      <c r="DH120" s="995"/>
      <c r="DI120" s="995"/>
      <c r="DJ120" s="995"/>
      <c r="DK120" s="995"/>
      <c r="DL120" s="995">
        <v>973417</v>
      </c>
      <c r="DM120" s="995"/>
      <c r="DN120" s="995"/>
      <c r="DO120" s="995"/>
      <c r="DP120" s="995"/>
      <c r="DQ120" s="995">
        <v>954206</v>
      </c>
      <c r="DR120" s="995"/>
      <c r="DS120" s="995"/>
      <c r="DT120" s="995"/>
      <c r="DU120" s="995"/>
      <c r="DV120" s="996">
        <v>28</v>
      </c>
      <c r="DW120" s="996"/>
      <c r="DX120" s="996"/>
      <c r="DY120" s="996"/>
      <c r="DZ120" s="997"/>
    </row>
    <row r="121" spans="1:130" s="226" customFormat="1" ht="26.25" customHeight="1" x14ac:dyDescent="0.15">
      <c r="A121" s="1121"/>
      <c r="B121" s="1013"/>
      <c r="C121" s="1038" t="s">
        <v>474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456</v>
      </c>
      <c r="AB121" s="1023"/>
      <c r="AC121" s="1023"/>
      <c r="AD121" s="1023"/>
      <c r="AE121" s="1024"/>
      <c r="AF121" s="1025" t="s">
        <v>456</v>
      </c>
      <c r="AG121" s="1023"/>
      <c r="AH121" s="1023"/>
      <c r="AI121" s="1023"/>
      <c r="AJ121" s="1024"/>
      <c r="AK121" s="1025" t="s">
        <v>456</v>
      </c>
      <c r="AL121" s="1023"/>
      <c r="AM121" s="1023"/>
      <c r="AN121" s="1023"/>
      <c r="AO121" s="1024"/>
      <c r="AP121" s="1026" t="s">
        <v>456</v>
      </c>
      <c r="AQ121" s="1027"/>
      <c r="AR121" s="1027"/>
      <c r="AS121" s="1027"/>
      <c r="AT121" s="1028"/>
      <c r="AU121" s="1058"/>
      <c r="AV121" s="1059"/>
      <c r="AW121" s="1059"/>
      <c r="AX121" s="1059"/>
      <c r="AY121" s="1060"/>
      <c r="AZ121" s="986" t="s">
        <v>475</v>
      </c>
      <c r="BA121" s="987"/>
      <c r="BB121" s="987"/>
      <c r="BC121" s="987"/>
      <c r="BD121" s="987"/>
      <c r="BE121" s="987"/>
      <c r="BF121" s="987"/>
      <c r="BG121" s="987"/>
      <c r="BH121" s="987"/>
      <c r="BI121" s="987"/>
      <c r="BJ121" s="987"/>
      <c r="BK121" s="987"/>
      <c r="BL121" s="987"/>
      <c r="BM121" s="987"/>
      <c r="BN121" s="987"/>
      <c r="BO121" s="987"/>
      <c r="BP121" s="988"/>
      <c r="BQ121" s="989">
        <v>4251</v>
      </c>
      <c r="BR121" s="990"/>
      <c r="BS121" s="990"/>
      <c r="BT121" s="990"/>
      <c r="BU121" s="990"/>
      <c r="BV121" s="990" t="s">
        <v>442</v>
      </c>
      <c r="BW121" s="990"/>
      <c r="BX121" s="990"/>
      <c r="BY121" s="990"/>
      <c r="BZ121" s="990"/>
      <c r="CA121" s="990" t="s">
        <v>456</v>
      </c>
      <c r="CB121" s="990"/>
      <c r="CC121" s="990"/>
      <c r="CD121" s="990"/>
      <c r="CE121" s="990"/>
      <c r="CF121" s="984" t="s">
        <v>456</v>
      </c>
      <c r="CG121" s="985"/>
      <c r="CH121" s="985"/>
      <c r="CI121" s="985"/>
      <c r="CJ121" s="985"/>
      <c r="CK121" s="1073"/>
      <c r="CL121" s="1074"/>
      <c r="CM121" s="1074"/>
      <c r="CN121" s="1074"/>
      <c r="CO121" s="1075"/>
      <c r="CP121" s="1083" t="s">
        <v>476</v>
      </c>
      <c r="CQ121" s="1084"/>
      <c r="CR121" s="1084"/>
      <c r="CS121" s="1084"/>
      <c r="CT121" s="1084"/>
      <c r="CU121" s="1084"/>
      <c r="CV121" s="1084"/>
      <c r="CW121" s="1084"/>
      <c r="CX121" s="1084"/>
      <c r="CY121" s="1084"/>
      <c r="CZ121" s="1084"/>
      <c r="DA121" s="1084"/>
      <c r="DB121" s="1084"/>
      <c r="DC121" s="1084"/>
      <c r="DD121" s="1084"/>
      <c r="DE121" s="1084"/>
      <c r="DF121" s="1085"/>
      <c r="DG121" s="989">
        <v>431276</v>
      </c>
      <c r="DH121" s="990"/>
      <c r="DI121" s="990"/>
      <c r="DJ121" s="990"/>
      <c r="DK121" s="990"/>
      <c r="DL121" s="990">
        <v>347877</v>
      </c>
      <c r="DM121" s="990"/>
      <c r="DN121" s="990"/>
      <c r="DO121" s="990"/>
      <c r="DP121" s="990"/>
      <c r="DQ121" s="990">
        <v>248368</v>
      </c>
      <c r="DR121" s="990"/>
      <c r="DS121" s="990"/>
      <c r="DT121" s="990"/>
      <c r="DU121" s="990"/>
      <c r="DV121" s="991">
        <v>7.3</v>
      </c>
      <c r="DW121" s="991"/>
      <c r="DX121" s="991"/>
      <c r="DY121" s="991"/>
      <c r="DZ121" s="992"/>
    </row>
    <row r="122" spans="1:130" s="226" customFormat="1" ht="26.25" customHeight="1" x14ac:dyDescent="0.15">
      <c r="A122" s="1121"/>
      <c r="B122" s="1013"/>
      <c r="C122" s="986" t="s">
        <v>455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456</v>
      </c>
      <c r="AB122" s="1023"/>
      <c r="AC122" s="1023"/>
      <c r="AD122" s="1023"/>
      <c r="AE122" s="1024"/>
      <c r="AF122" s="1025" t="s">
        <v>456</v>
      </c>
      <c r="AG122" s="1023"/>
      <c r="AH122" s="1023"/>
      <c r="AI122" s="1023"/>
      <c r="AJ122" s="1024"/>
      <c r="AK122" s="1025" t="s">
        <v>456</v>
      </c>
      <c r="AL122" s="1023"/>
      <c r="AM122" s="1023"/>
      <c r="AN122" s="1023"/>
      <c r="AO122" s="1024"/>
      <c r="AP122" s="1026" t="s">
        <v>414</v>
      </c>
      <c r="AQ122" s="1027"/>
      <c r="AR122" s="1027"/>
      <c r="AS122" s="1027"/>
      <c r="AT122" s="1028"/>
      <c r="AU122" s="1058"/>
      <c r="AV122" s="1059"/>
      <c r="AW122" s="1059"/>
      <c r="AX122" s="1059"/>
      <c r="AY122" s="1060"/>
      <c r="AZ122" s="1037" t="s">
        <v>477</v>
      </c>
      <c r="BA122" s="1029"/>
      <c r="BB122" s="1029"/>
      <c r="BC122" s="1029"/>
      <c r="BD122" s="1029"/>
      <c r="BE122" s="1029"/>
      <c r="BF122" s="1029"/>
      <c r="BG122" s="1029"/>
      <c r="BH122" s="1029"/>
      <c r="BI122" s="1029"/>
      <c r="BJ122" s="1029"/>
      <c r="BK122" s="1029"/>
      <c r="BL122" s="1029"/>
      <c r="BM122" s="1029"/>
      <c r="BN122" s="1029"/>
      <c r="BO122" s="1029"/>
      <c r="BP122" s="1030"/>
      <c r="BQ122" s="1063">
        <v>3816375</v>
      </c>
      <c r="BR122" s="1064"/>
      <c r="BS122" s="1064"/>
      <c r="BT122" s="1064"/>
      <c r="BU122" s="1064"/>
      <c r="BV122" s="1064">
        <v>3760949</v>
      </c>
      <c r="BW122" s="1064"/>
      <c r="BX122" s="1064"/>
      <c r="BY122" s="1064"/>
      <c r="BZ122" s="1064"/>
      <c r="CA122" s="1064">
        <v>3627426</v>
      </c>
      <c r="CB122" s="1064"/>
      <c r="CC122" s="1064"/>
      <c r="CD122" s="1064"/>
      <c r="CE122" s="1064"/>
      <c r="CF122" s="1081">
        <v>106.4</v>
      </c>
      <c r="CG122" s="1082"/>
      <c r="CH122" s="1082"/>
      <c r="CI122" s="1082"/>
      <c r="CJ122" s="1082"/>
      <c r="CK122" s="1073"/>
      <c r="CL122" s="1074"/>
      <c r="CM122" s="1074"/>
      <c r="CN122" s="1074"/>
      <c r="CO122" s="1075"/>
      <c r="CP122" s="1083" t="s">
        <v>478</v>
      </c>
      <c r="CQ122" s="1084"/>
      <c r="CR122" s="1084"/>
      <c r="CS122" s="1084"/>
      <c r="CT122" s="1084"/>
      <c r="CU122" s="1084"/>
      <c r="CV122" s="1084"/>
      <c r="CW122" s="1084"/>
      <c r="CX122" s="1084"/>
      <c r="CY122" s="1084"/>
      <c r="CZ122" s="1084"/>
      <c r="DA122" s="1084"/>
      <c r="DB122" s="1084"/>
      <c r="DC122" s="1084"/>
      <c r="DD122" s="1084"/>
      <c r="DE122" s="1084"/>
      <c r="DF122" s="1085"/>
      <c r="DG122" s="989">
        <v>265980</v>
      </c>
      <c r="DH122" s="990"/>
      <c r="DI122" s="990"/>
      <c r="DJ122" s="990"/>
      <c r="DK122" s="990"/>
      <c r="DL122" s="990">
        <v>270106</v>
      </c>
      <c r="DM122" s="990"/>
      <c r="DN122" s="990"/>
      <c r="DO122" s="990"/>
      <c r="DP122" s="990"/>
      <c r="DQ122" s="990">
        <v>211344</v>
      </c>
      <c r="DR122" s="990"/>
      <c r="DS122" s="990"/>
      <c r="DT122" s="990"/>
      <c r="DU122" s="990"/>
      <c r="DV122" s="991">
        <v>6.2</v>
      </c>
      <c r="DW122" s="991"/>
      <c r="DX122" s="991"/>
      <c r="DY122" s="991"/>
      <c r="DZ122" s="992"/>
    </row>
    <row r="123" spans="1:130" s="226" customFormat="1" ht="26.25" customHeight="1" x14ac:dyDescent="0.15">
      <c r="A123" s="1121"/>
      <c r="B123" s="1013"/>
      <c r="C123" s="986" t="s">
        <v>462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456</v>
      </c>
      <c r="AB123" s="1023"/>
      <c r="AC123" s="1023"/>
      <c r="AD123" s="1023"/>
      <c r="AE123" s="1024"/>
      <c r="AF123" s="1025" t="s">
        <v>456</v>
      </c>
      <c r="AG123" s="1023"/>
      <c r="AH123" s="1023"/>
      <c r="AI123" s="1023"/>
      <c r="AJ123" s="1024"/>
      <c r="AK123" s="1025" t="s">
        <v>414</v>
      </c>
      <c r="AL123" s="1023"/>
      <c r="AM123" s="1023"/>
      <c r="AN123" s="1023"/>
      <c r="AO123" s="1024"/>
      <c r="AP123" s="1026" t="s">
        <v>414</v>
      </c>
      <c r="AQ123" s="1027"/>
      <c r="AR123" s="1027"/>
      <c r="AS123" s="1027"/>
      <c r="AT123" s="1028"/>
      <c r="AU123" s="1061"/>
      <c r="AV123" s="1062"/>
      <c r="AW123" s="1062"/>
      <c r="AX123" s="1062"/>
      <c r="AY123" s="1062"/>
      <c r="AZ123" s="247" t="s">
        <v>191</v>
      </c>
      <c r="BA123" s="247"/>
      <c r="BB123" s="247"/>
      <c r="BC123" s="247"/>
      <c r="BD123" s="247"/>
      <c r="BE123" s="247"/>
      <c r="BF123" s="247"/>
      <c r="BG123" s="247"/>
      <c r="BH123" s="247"/>
      <c r="BI123" s="247"/>
      <c r="BJ123" s="247"/>
      <c r="BK123" s="247"/>
      <c r="BL123" s="247"/>
      <c r="BM123" s="247"/>
      <c r="BN123" s="247"/>
      <c r="BO123" s="1041" t="s">
        <v>479</v>
      </c>
      <c r="BP123" s="1069"/>
      <c r="BQ123" s="1127">
        <v>6090269</v>
      </c>
      <c r="BR123" s="1128"/>
      <c r="BS123" s="1128"/>
      <c r="BT123" s="1128"/>
      <c r="BU123" s="1128"/>
      <c r="BV123" s="1128">
        <v>6165473</v>
      </c>
      <c r="BW123" s="1128"/>
      <c r="BX123" s="1128"/>
      <c r="BY123" s="1128"/>
      <c r="BZ123" s="1128"/>
      <c r="CA123" s="1128">
        <v>6645338</v>
      </c>
      <c r="CB123" s="1128"/>
      <c r="CC123" s="1128"/>
      <c r="CD123" s="1128"/>
      <c r="CE123" s="1128"/>
      <c r="CF123" s="1065"/>
      <c r="CG123" s="1066"/>
      <c r="CH123" s="1066"/>
      <c r="CI123" s="1066"/>
      <c r="CJ123" s="1067"/>
      <c r="CK123" s="1073"/>
      <c r="CL123" s="1074"/>
      <c r="CM123" s="1074"/>
      <c r="CN123" s="1074"/>
      <c r="CO123" s="1075"/>
      <c r="CP123" s="1083" t="s">
        <v>413</v>
      </c>
      <c r="CQ123" s="1084"/>
      <c r="CR123" s="1084"/>
      <c r="CS123" s="1084"/>
      <c r="CT123" s="1084"/>
      <c r="CU123" s="1084"/>
      <c r="CV123" s="1084"/>
      <c r="CW123" s="1084"/>
      <c r="CX123" s="1084"/>
      <c r="CY123" s="1084"/>
      <c r="CZ123" s="1084"/>
      <c r="DA123" s="1084"/>
      <c r="DB123" s="1084"/>
      <c r="DC123" s="1084"/>
      <c r="DD123" s="1084"/>
      <c r="DE123" s="1084"/>
      <c r="DF123" s="1085"/>
      <c r="DG123" s="1022" t="s">
        <v>394</v>
      </c>
      <c r="DH123" s="1023"/>
      <c r="DI123" s="1023"/>
      <c r="DJ123" s="1023"/>
      <c r="DK123" s="1024"/>
      <c r="DL123" s="1025" t="s">
        <v>148</v>
      </c>
      <c r="DM123" s="1023"/>
      <c r="DN123" s="1023"/>
      <c r="DO123" s="1023"/>
      <c r="DP123" s="1024"/>
      <c r="DQ123" s="1025" t="s">
        <v>394</v>
      </c>
      <c r="DR123" s="1023"/>
      <c r="DS123" s="1023"/>
      <c r="DT123" s="1023"/>
      <c r="DU123" s="1024"/>
      <c r="DV123" s="1026" t="s">
        <v>394</v>
      </c>
      <c r="DW123" s="1027"/>
      <c r="DX123" s="1027"/>
      <c r="DY123" s="1027"/>
      <c r="DZ123" s="1028"/>
    </row>
    <row r="124" spans="1:130" s="226" customFormat="1" ht="26.25" customHeight="1" thickBot="1" x14ac:dyDescent="0.2">
      <c r="A124" s="1121"/>
      <c r="B124" s="1013"/>
      <c r="C124" s="986" t="s">
        <v>465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394</v>
      </c>
      <c r="AB124" s="1023"/>
      <c r="AC124" s="1023"/>
      <c r="AD124" s="1023"/>
      <c r="AE124" s="1024"/>
      <c r="AF124" s="1025" t="s">
        <v>148</v>
      </c>
      <c r="AG124" s="1023"/>
      <c r="AH124" s="1023"/>
      <c r="AI124" s="1023"/>
      <c r="AJ124" s="1024"/>
      <c r="AK124" s="1025" t="s">
        <v>394</v>
      </c>
      <c r="AL124" s="1023"/>
      <c r="AM124" s="1023"/>
      <c r="AN124" s="1023"/>
      <c r="AO124" s="1024"/>
      <c r="AP124" s="1026" t="s">
        <v>394</v>
      </c>
      <c r="AQ124" s="1027"/>
      <c r="AR124" s="1027"/>
      <c r="AS124" s="1027"/>
      <c r="AT124" s="1028"/>
      <c r="AU124" s="1123" t="s">
        <v>480</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148</v>
      </c>
      <c r="BR124" s="1091"/>
      <c r="BS124" s="1091"/>
      <c r="BT124" s="1091"/>
      <c r="BU124" s="1091"/>
      <c r="BV124" s="1091" t="s">
        <v>481</v>
      </c>
      <c r="BW124" s="1091"/>
      <c r="BX124" s="1091"/>
      <c r="BY124" s="1091"/>
      <c r="BZ124" s="1091"/>
      <c r="CA124" s="1091" t="s">
        <v>482</v>
      </c>
      <c r="CB124" s="1091"/>
      <c r="CC124" s="1091"/>
      <c r="CD124" s="1091"/>
      <c r="CE124" s="1091"/>
      <c r="CF124" s="1092"/>
      <c r="CG124" s="1093"/>
      <c r="CH124" s="1093"/>
      <c r="CI124" s="1093"/>
      <c r="CJ124" s="1094"/>
      <c r="CK124" s="1076"/>
      <c r="CL124" s="1076"/>
      <c r="CM124" s="1076"/>
      <c r="CN124" s="1076"/>
      <c r="CO124" s="1077"/>
      <c r="CP124" s="1083" t="s">
        <v>483</v>
      </c>
      <c r="CQ124" s="1084"/>
      <c r="CR124" s="1084"/>
      <c r="CS124" s="1084"/>
      <c r="CT124" s="1084"/>
      <c r="CU124" s="1084"/>
      <c r="CV124" s="1084"/>
      <c r="CW124" s="1084"/>
      <c r="CX124" s="1084"/>
      <c r="CY124" s="1084"/>
      <c r="CZ124" s="1084"/>
      <c r="DA124" s="1084"/>
      <c r="DB124" s="1084"/>
      <c r="DC124" s="1084"/>
      <c r="DD124" s="1084"/>
      <c r="DE124" s="1084"/>
      <c r="DF124" s="1085"/>
      <c r="DG124" s="1068" t="s">
        <v>482</v>
      </c>
      <c r="DH124" s="1050"/>
      <c r="DI124" s="1050"/>
      <c r="DJ124" s="1050"/>
      <c r="DK124" s="1051"/>
      <c r="DL124" s="1049" t="s">
        <v>394</v>
      </c>
      <c r="DM124" s="1050"/>
      <c r="DN124" s="1050"/>
      <c r="DO124" s="1050"/>
      <c r="DP124" s="1051"/>
      <c r="DQ124" s="1049" t="s">
        <v>148</v>
      </c>
      <c r="DR124" s="1050"/>
      <c r="DS124" s="1050"/>
      <c r="DT124" s="1050"/>
      <c r="DU124" s="1051"/>
      <c r="DV124" s="1052" t="s">
        <v>148</v>
      </c>
      <c r="DW124" s="1053"/>
      <c r="DX124" s="1053"/>
      <c r="DY124" s="1053"/>
      <c r="DZ124" s="1054"/>
    </row>
    <row r="125" spans="1:130" s="226" customFormat="1" ht="26.25" customHeight="1" x14ac:dyDescent="0.15">
      <c r="A125" s="1121"/>
      <c r="B125" s="1013"/>
      <c r="C125" s="986" t="s">
        <v>467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148</v>
      </c>
      <c r="AB125" s="1023"/>
      <c r="AC125" s="1023"/>
      <c r="AD125" s="1023"/>
      <c r="AE125" s="1024"/>
      <c r="AF125" s="1025" t="s">
        <v>148</v>
      </c>
      <c r="AG125" s="1023"/>
      <c r="AH125" s="1023"/>
      <c r="AI125" s="1023"/>
      <c r="AJ125" s="1024"/>
      <c r="AK125" s="1025" t="s">
        <v>394</v>
      </c>
      <c r="AL125" s="1023"/>
      <c r="AM125" s="1023"/>
      <c r="AN125" s="1023"/>
      <c r="AO125" s="1024"/>
      <c r="AP125" s="1026" t="s">
        <v>484</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485</v>
      </c>
      <c r="CL125" s="1071"/>
      <c r="CM125" s="1071"/>
      <c r="CN125" s="1071"/>
      <c r="CO125" s="1072"/>
      <c r="CP125" s="993" t="s">
        <v>486</v>
      </c>
      <c r="CQ125" s="961"/>
      <c r="CR125" s="961"/>
      <c r="CS125" s="961"/>
      <c r="CT125" s="961"/>
      <c r="CU125" s="961"/>
      <c r="CV125" s="961"/>
      <c r="CW125" s="961"/>
      <c r="CX125" s="961"/>
      <c r="CY125" s="961"/>
      <c r="CZ125" s="961"/>
      <c r="DA125" s="961"/>
      <c r="DB125" s="961"/>
      <c r="DC125" s="961"/>
      <c r="DD125" s="961"/>
      <c r="DE125" s="961"/>
      <c r="DF125" s="962"/>
      <c r="DG125" s="994" t="s">
        <v>148</v>
      </c>
      <c r="DH125" s="995"/>
      <c r="DI125" s="995"/>
      <c r="DJ125" s="995"/>
      <c r="DK125" s="995"/>
      <c r="DL125" s="995" t="s">
        <v>394</v>
      </c>
      <c r="DM125" s="995"/>
      <c r="DN125" s="995"/>
      <c r="DO125" s="995"/>
      <c r="DP125" s="995"/>
      <c r="DQ125" s="995" t="s">
        <v>394</v>
      </c>
      <c r="DR125" s="995"/>
      <c r="DS125" s="995"/>
      <c r="DT125" s="995"/>
      <c r="DU125" s="995"/>
      <c r="DV125" s="996" t="s">
        <v>394</v>
      </c>
      <c r="DW125" s="996"/>
      <c r="DX125" s="996"/>
      <c r="DY125" s="996"/>
      <c r="DZ125" s="997"/>
    </row>
    <row r="126" spans="1:130" s="226" customFormat="1" ht="26.25" customHeight="1" thickBot="1" x14ac:dyDescent="0.2">
      <c r="A126" s="1121"/>
      <c r="B126" s="1013"/>
      <c r="C126" s="986" t="s">
        <v>469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394</v>
      </c>
      <c r="AB126" s="1023"/>
      <c r="AC126" s="1023"/>
      <c r="AD126" s="1023"/>
      <c r="AE126" s="1024"/>
      <c r="AF126" s="1025" t="s">
        <v>394</v>
      </c>
      <c r="AG126" s="1023"/>
      <c r="AH126" s="1023"/>
      <c r="AI126" s="1023"/>
      <c r="AJ126" s="1024"/>
      <c r="AK126" s="1025" t="s">
        <v>487</v>
      </c>
      <c r="AL126" s="1023"/>
      <c r="AM126" s="1023"/>
      <c r="AN126" s="1023"/>
      <c r="AO126" s="1024"/>
      <c r="AP126" s="1026" t="s">
        <v>394</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488</v>
      </c>
      <c r="CQ126" s="987"/>
      <c r="CR126" s="987"/>
      <c r="CS126" s="987"/>
      <c r="CT126" s="987"/>
      <c r="CU126" s="987"/>
      <c r="CV126" s="987"/>
      <c r="CW126" s="987"/>
      <c r="CX126" s="987"/>
      <c r="CY126" s="987"/>
      <c r="CZ126" s="987"/>
      <c r="DA126" s="987"/>
      <c r="DB126" s="987"/>
      <c r="DC126" s="987"/>
      <c r="DD126" s="987"/>
      <c r="DE126" s="987"/>
      <c r="DF126" s="988"/>
      <c r="DG126" s="989" t="s">
        <v>148</v>
      </c>
      <c r="DH126" s="990"/>
      <c r="DI126" s="990"/>
      <c r="DJ126" s="990"/>
      <c r="DK126" s="990"/>
      <c r="DL126" s="990" t="s">
        <v>148</v>
      </c>
      <c r="DM126" s="990"/>
      <c r="DN126" s="990"/>
      <c r="DO126" s="990"/>
      <c r="DP126" s="990"/>
      <c r="DQ126" s="990" t="s">
        <v>394</v>
      </c>
      <c r="DR126" s="990"/>
      <c r="DS126" s="990"/>
      <c r="DT126" s="990"/>
      <c r="DU126" s="990"/>
      <c r="DV126" s="991" t="s">
        <v>148</v>
      </c>
      <c r="DW126" s="991"/>
      <c r="DX126" s="991"/>
      <c r="DY126" s="991"/>
      <c r="DZ126" s="992"/>
    </row>
    <row r="127" spans="1:130" s="226" customFormat="1" ht="26.25" customHeight="1" x14ac:dyDescent="0.15">
      <c r="A127" s="1122"/>
      <c r="B127" s="1015"/>
      <c r="C127" s="1037" t="s">
        <v>489</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19</v>
      </c>
      <c r="AB127" s="1023"/>
      <c r="AC127" s="1023"/>
      <c r="AD127" s="1023"/>
      <c r="AE127" s="1024"/>
      <c r="AF127" s="1025">
        <v>16</v>
      </c>
      <c r="AG127" s="1023"/>
      <c r="AH127" s="1023"/>
      <c r="AI127" s="1023"/>
      <c r="AJ127" s="1024"/>
      <c r="AK127" s="1025">
        <v>14</v>
      </c>
      <c r="AL127" s="1023"/>
      <c r="AM127" s="1023"/>
      <c r="AN127" s="1023"/>
      <c r="AO127" s="1024"/>
      <c r="AP127" s="1026">
        <v>0</v>
      </c>
      <c r="AQ127" s="1027"/>
      <c r="AR127" s="1027"/>
      <c r="AS127" s="1027"/>
      <c r="AT127" s="1028"/>
      <c r="AU127" s="228"/>
      <c r="AV127" s="228"/>
      <c r="AW127" s="228"/>
      <c r="AX127" s="1095" t="s">
        <v>490</v>
      </c>
      <c r="AY127" s="1096"/>
      <c r="AZ127" s="1096"/>
      <c r="BA127" s="1096"/>
      <c r="BB127" s="1096"/>
      <c r="BC127" s="1096"/>
      <c r="BD127" s="1096"/>
      <c r="BE127" s="1097"/>
      <c r="BF127" s="1098" t="s">
        <v>491</v>
      </c>
      <c r="BG127" s="1096"/>
      <c r="BH127" s="1096"/>
      <c r="BI127" s="1096"/>
      <c r="BJ127" s="1096"/>
      <c r="BK127" s="1096"/>
      <c r="BL127" s="1097"/>
      <c r="BM127" s="1098" t="s">
        <v>492</v>
      </c>
      <c r="BN127" s="1096"/>
      <c r="BO127" s="1096"/>
      <c r="BP127" s="1096"/>
      <c r="BQ127" s="1096"/>
      <c r="BR127" s="1096"/>
      <c r="BS127" s="1097"/>
      <c r="BT127" s="1098" t="s">
        <v>493</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494</v>
      </c>
      <c r="CQ127" s="987"/>
      <c r="CR127" s="987"/>
      <c r="CS127" s="987"/>
      <c r="CT127" s="987"/>
      <c r="CU127" s="987"/>
      <c r="CV127" s="987"/>
      <c r="CW127" s="987"/>
      <c r="CX127" s="987"/>
      <c r="CY127" s="987"/>
      <c r="CZ127" s="987"/>
      <c r="DA127" s="987"/>
      <c r="DB127" s="987"/>
      <c r="DC127" s="987"/>
      <c r="DD127" s="987"/>
      <c r="DE127" s="987"/>
      <c r="DF127" s="988"/>
      <c r="DG127" s="989" t="s">
        <v>394</v>
      </c>
      <c r="DH127" s="990"/>
      <c r="DI127" s="990"/>
      <c r="DJ127" s="990"/>
      <c r="DK127" s="990"/>
      <c r="DL127" s="990" t="s">
        <v>148</v>
      </c>
      <c r="DM127" s="990"/>
      <c r="DN127" s="990"/>
      <c r="DO127" s="990"/>
      <c r="DP127" s="990"/>
      <c r="DQ127" s="990" t="s">
        <v>394</v>
      </c>
      <c r="DR127" s="990"/>
      <c r="DS127" s="990"/>
      <c r="DT127" s="990"/>
      <c r="DU127" s="990"/>
      <c r="DV127" s="991" t="s">
        <v>148</v>
      </c>
      <c r="DW127" s="991"/>
      <c r="DX127" s="991"/>
      <c r="DY127" s="991"/>
      <c r="DZ127" s="992"/>
    </row>
    <row r="128" spans="1:130" s="226" customFormat="1" ht="26.25" customHeight="1" thickBot="1" x14ac:dyDescent="0.2">
      <c r="A128" s="1105" t="s">
        <v>495</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496</v>
      </c>
      <c r="X128" s="1107"/>
      <c r="Y128" s="1107"/>
      <c r="Z128" s="1108"/>
      <c r="AA128" s="1109" t="s">
        <v>484</v>
      </c>
      <c r="AB128" s="1110"/>
      <c r="AC128" s="1110"/>
      <c r="AD128" s="1110"/>
      <c r="AE128" s="1111"/>
      <c r="AF128" s="1112">
        <v>2028</v>
      </c>
      <c r="AG128" s="1110"/>
      <c r="AH128" s="1110"/>
      <c r="AI128" s="1110"/>
      <c r="AJ128" s="1111"/>
      <c r="AK128" s="1112" t="s">
        <v>148</v>
      </c>
      <c r="AL128" s="1110"/>
      <c r="AM128" s="1110"/>
      <c r="AN128" s="1110"/>
      <c r="AO128" s="1111"/>
      <c r="AP128" s="1113"/>
      <c r="AQ128" s="1114"/>
      <c r="AR128" s="1114"/>
      <c r="AS128" s="1114"/>
      <c r="AT128" s="1115"/>
      <c r="AU128" s="228"/>
      <c r="AV128" s="228"/>
      <c r="AW128" s="228"/>
      <c r="AX128" s="960" t="s">
        <v>497</v>
      </c>
      <c r="AY128" s="961"/>
      <c r="AZ128" s="961"/>
      <c r="BA128" s="961"/>
      <c r="BB128" s="961"/>
      <c r="BC128" s="961"/>
      <c r="BD128" s="961"/>
      <c r="BE128" s="962"/>
      <c r="BF128" s="1116" t="s">
        <v>482</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498</v>
      </c>
      <c r="CQ128" s="790"/>
      <c r="CR128" s="790"/>
      <c r="CS128" s="790"/>
      <c r="CT128" s="790"/>
      <c r="CU128" s="790"/>
      <c r="CV128" s="790"/>
      <c r="CW128" s="790"/>
      <c r="CX128" s="790"/>
      <c r="CY128" s="790"/>
      <c r="CZ128" s="790"/>
      <c r="DA128" s="790"/>
      <c r="DB128" s="790"/>
      <c r="DC128" s="790"/>
      <c r="DD128" s="790"/>
      <c r="DE128" s="790"/>
      <c r="DF128" s="1100"/>
      <c r="DG128" s="1101">
        <v>2378</v>
      </c>
      <c r="DH128" s="1102"/>
      <c r="DI128" s="1102"/>
      <c r="DJ128" s="1102"/>
      <c r="DK128" s="1102"/>
      <c r="DL128" s="1102">
        <v>2501</v>
      </c>
      <c r="DM128" s="1102"/>
      <c r="DN128" s="1102"/>
      <c r="DO128" s="1102"/>
      <c r="DP128" s="1102"/>
      <c r="DQ128" s="1102">
        <v>2796</v>
      </c>
      <c r="DR128" s="1102"/>
      <c r="DS128" s="1102"/>
      <c r="DT128" s="1102"/>
      <c r="DU128" s="1102"/>
      <c r="DV128" s="1103">
        <v>0.1</v>
      </c>
      <c r="DW128" s="1103"/>
      <c r="DX128" s="1103"/>
      <c r="DY128" s="1103"/>
      <c r="DZ128" s="1104"/>
    </row>
    <row r="129" spans="1:131" s="226"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499</v>
      </c>
      <c r="X129" s="1135"/>
      <c r="Y129" s="1135"/>
      <c r="Z129" s="1136"/>
      <c r="AA129" s="1022">
        <v>3362024</v>
      </c>
      <c r="AB129" s="1023"/>
      <c r="AC129" s="1023"/>
      <c r="AD129" s="1023"/>
      <c r="AE129" s="1024"/>
      <c r="AF129" s="1025">
        <v>3525461</v>
      </c>
      <c r="AG129" s="1023"/>
      <c r="AH129" s="1023"/>
      <c r="AI129" s="1023"/>
      <c r="AJ129" s="1024"/>
      <c r="AK129" s="1025">
        <v>3817980</v>
      </c>
      <c r="AL129" s="1023"/>
      <c r="AM129" s="1023"/>
      <c r="AN129" s="1023"/>
      <c r="AO129" s="1024"/>
      <c r="AP129" s="1137"/>
      <c r="AQ129" s="1138"/>
      <c r="AR129" s="1138"/>
      <c r="AS129" s="1138"/>
      <c r="AT129" s="1139"/>
      <c r="AU129" s="229"/>
      <c r="AV129" s="229"/>
      <c r="AW129" s="229"/>
      <c r="AX129" s="1129" t="s">
        <v>500</v>
      </c>
      <c r="AY129" s="987"/>
      <c r="AZ129" s="987"/>
      <c r="BA129" s="987"/>
      <c r="BB129" s="987"/>
      <c r="BC129" s="987"/>
      <c r="BD129" s="987"/>
      <c r="BE129" s="988"/>
      <c r="BF129" s="1130" t="s">
        <v>394</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501</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502</v>
      </c>
      <c r="X130" s="1135"/>
      <c r="Y130" s="1135"/>
      <c r="Z130" s="1136"/>
      <c r="AA130" s="1022">
        <v>402490</v>
      </c>
      <c r="AB130" s="1023"/>
      <c r="AC130" s="1023"/>
      <c r="AD130" s="1023"/>
      <c r="AE130" s="1024"/>
      <c r="AF130" s="1025">
        <v>409061</v>
      </c>
      <c r="AG130" s="1023"/>
      <c r="AH130" s="1023"/>
      <c r="AI130" s="1023"/>
      <c r="AJ130" s="1024"/>
      <c r="AK130" s="1025">
        <v>409755</v>
      </c>
      <c r="AL130" s="1023"/>
      <c r="AM130" s="1023"/>
      <c r="AN130" s="1023"/>
      <c r="AO130" s="1024"/>
      <c r="AP130" s="1137"/>
      <c r="AQ130" s="1138"/>
      <c r="AR130" s="1138"/>
      <c r="AS130" s="1138"/>
      <c r="AT130" s="1139"/>
      <c r="AU130" s="229"/>
      <c r="AV130" s="229"/>
      <c r="AW130" s="229"/>
      <c r="AX130" s="1129" t="s">
        <v>503</v>
      </c>
      <c r="AY130" s="987"/>
      <c r="AZ130" s="987"/>
      <c r="BA130" s="987"/>
      <c r="BB130" s="987"/>
      <c r="BC130" s="987"/>
      <c r="BD130" s="987"/>
      <c r="BE130" s="988"/>
      <c r="BF130" s="1165">
        <v>4.8</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504</v>
      </c>
      <c r="X131" s="1172"/>
      <c r="Y131" s="1172"/>
      <c r="Z131" s="1173"/>
      <c r="AA131" s="1068">
        <v>2959534</v>
      </c>
      <c r="AB131" s="1050"/>
      <c r="AC131" s="1050"/>
      <c r="AD131" s="1050"/>
      <c r="AE131" s="1051"/>
      <c r="AF131" s="1049">
        <v>3116400</v>
      </c>
      <c r="AG131" s="1050"/>
      <c r="AH131" s="1050"/>
      <c r="AI131" s="1050"/>
      <c r="AJ131" s="1051"/>
      <c r="AK131" s="1049">
        <v>3408225</v>
      </c>
      <c r="AL131" s="1050"/>
      <c r="AM131" s="1050"/>
      <c r="AN131" s="1050"/>
      <c r="AO131" s="1051"/>
      <c r="AP131" s="1174"/>
      <c r="AQ131" s="1175"/>
      <c r="AR131" s="1175"/>
      <c r="AS131" s="1175"/>
      <c r="AT131" s="1176"/>
      <c r="AU131" s="229"/>
      <c r="AV131" s="229"/>
      <c r="AW131" s="229"/>
      <c r="AX131" s="1147" t="s">
        <v>505</v>
      </c>
      <c r="AY131" s="790"/>
      <c r="AZ131" s="790"/>
      <c r="BA131" s="790"/>
      <c r="BB131" s="790"/>
      <c r="BC131" s="790"/>
      <c r="BD131" s="790"/>
      <c r="BE131" s="1100"/>
      <c r="BF131" s="1148" t="s">
        <v>148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506</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507</v>
      </c>
      <c r="W132" s="1158"/>
      <c r="X132" s="1158"/>
      <c r="Y132" s="1158"/>
      <c r="Z132" s="1159"/>
      <c r="AA132" s="1160">
        <v>6.5602219809999998</v>
      </c>
      <c r="AB132" s="1161"/>
      <c r="AC132" s="1161"/>
      <c r="AD132" s="1161"/>
      <c r="AE132" s="1162"/>
      <c r="AF132" s="1163">
        <v>3.7913939160000001</v>
      </c>
      <c r="AG132" s="1161"/>
      <c r="AH132" s="1161"/>
      <c r="AI132" s="1161"/>
      <c r="AJ132" s="1162"/>
      <c r="AK132" s="1163">
        <v>4.058094756</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508</v>
      </c>
      <c r="W133" s="1141"/>
      <c r="X133" s="1141"/>
      <c r="Y133" s="1141"/>
      <c r="Z133" s="1142"/>
      <c r="AA133" s="1143">
        <v>4.9000000000000004</v>
      </c>
      <c r="AB133" s="1144"/>
      <c r="AC133" s="1144"/>
      <c r="AD133" s="1144"/>
      <c r="AE133" s="1145"/>
      <c r="AF133" s="1143">
        <v>4.7</v>
      </c>
      <c r="AG133" s="1144"/>
      <c r="AH133" s="1144"/>
      <c r="AI133" s="1144"/>
      <c r="AJ133" s="1145"/>
      <c r="AK133" s="1143">
        <v>4.8</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6glL3A2ObF028RGLwCp+j0osbLEJATss7vi+wj/JVyTCub6Uh2lOuhSvkeEB6X3KVVFHDvGnG3NIQ9fne3rBw==" saltValue="lMgeM9IbETsyffk5CP4c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acW14BviWhRa8N+zKIv5GZCgxB/4ey6tg0zm/k+FLw/qHKJDgymPwIqiBRx1fbBeuK9XRRm/r1UxP2hcLO7HA==" saltValue="TuoaJAgreUHVMQjeLwlZq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517</v>
      </c>
      <c r="AL9" s="1181"/>
      <c r="AM9" s="1181"/>
      <c r="AN9" s="1182"/>
      <c r="AO9" s="277">
        <v>1067395</v>
      </c>
      <c r="AP9" s="277">
        <v>126619</v>
      </c>
      <c r="AQ9" s="278">
        <v>135698</v>
      </c>
      <c r="AR9" s="279">
        <v>-6.7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518</v>
      </c>
      <c r="AL10" s="1181"/>
      <c r="AM10" s="1181"/>
      <c r="AN10" s="1182"/>
      <c r="AO10" s="280">
        <v>141029</v>
      </c>
      <c r="AP10" s="280">
        <v>16729</v>
      </c>
      <c r="AQ10" s="281">
        <v>15070</v>
      </c>
      <c r="AR10" s="282">
        <v>11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519</v>
      </c>
      <c r="AL11" s="1181"/>
      <c r="AM11" s="1181"/>
      <c r="AN11" s="1182"/>
      <c r="AO11" s="280">
        <v>16219</v>
      </c>
      <c r="AP11" s="280">
        <v>1924</v>
      </c>
      <c r="AQ11" s="281">
        <v>1204</v>
      </c>
      <c r="AR11" s="282">
        <v>59.8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520</v>
      </c>
      <c r="AL12" s="1181"/>
      <c r="AM12" s="1181"/>
      <c r="AN12" s="1182"/>
      <c r="AO12" s="280" t="s">
        <v>521</v>
      </c>
      <c r="AP12" s="280" t="s">
        <v>521</v>
      </c>
      <c r="AQ12" s="281" t="s">
        <v>521</v>
      </c>
      <c r="AR12" s="282" t="s">
        <v>521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522</v>
      </c>
      <c r="AL13" s="1181"/>
      <c r="AM13" s="1181"/>
      <c r="AN13" s="1182"/>
      <c r="AO13" s="280">
        <v>27531</v>
      </c>
      <c r="AP13" s="280">
        <v>3266</v>
      </c>
      <c r="AQ13" s="281">
        <v>5161</v>
      </c>
      <c r="AR13" s="282">
        <v>-36.700000000000003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523</v>
      </c>
      <c r="AL14" s="1181"/>
      <c r="AM14" s="1181"/>
      <c r="AN14" s="1182"/>
      <c r="AO14" s="280">
        <v>13282</v>
      </c>
      <c r="AP14" s="280">
        <v>1576</v>
      </c>
      <c r="AQ14" s="281">
        <v>2589</v>
      </c>
      <c r="AR14" s="282">
        <v>-39.1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524</v>
      </c>
      <c r="AL15" s="1184"/>
      <c r="AM15" s="1184"/>
      <c r="AN15" s="1185"/>
      <c r="AO15" s="280">
        <v>-92573</v>
      </c>
      <c r="AP15" s="280">
        <v>-10981</v>
      </c>
      <c r="AQ15" s="281">
        <v>-9993</v>
      </c>
      <c r="AR15" s="282">
        <v>9.9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191</v>
      </c>
      <c r="AL16" s="1184"/>
      <c r="AM16" s="1184"/>
      <c r="AN16" s="1185"/>
      <c r="AO16" s="280">
        <v>1172883</v>
      </c>
      <c r="AP16" s="280">
        <v>139132</v>
      </c>
      <c r="AQ16" s="281">
        <v>149729</v>
      </c>
      <c r="AR16" s="282">
        <v>-7.1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529</v>
      </c>
      <c r="AL21" s="1187"/>
      <c r="AM21" s="1187"/>
      <c r="AN21" s="1188"/>
      <c r="AO21" s="293">
        <v>13.64</v>
      </c>
      <c r="AP21" s="294">
        <v>13.47</v>
      </c>
      <c r="AQ21" s="295">
        <v>0.17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530</v>
      </c>
      <c r="AL22" s="1187"/>
      <c r="AM22" s="1187"/>
      <c r="AN22" s="1188"/>
      <c r="AO22" s="298">
        <v>98.2</v>
      </c>
      <c r="AP22" s="299">
        <v>96.1</v>
      </c>
      <c r="AQ22" s="300">
        <v>2.1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531</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534</v>
      </c>
      <c r="AL32" s="1195"/>
      <c r="AM32" s="1195"/>
      <c r="AN32" s="1196"/>
      <c r="AO32" s="308">
        <v>308905</v>
      </c>
      <c r="AP32" s="308">
        <v>36644</v>
      </c>
      <c r="AQ32" s="309">
        <v>77495</v>
      </c>
      <c r="AR32" s="310">
        <v>-52.7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535</v>
      </c>
      <c r="AL33" s="1195"/>
      <c r="AM33" s="1195"/>
      <c r="AN33" s="1196"/>
      <c r="AO33" s="308" t="s">
        <v>521</v>
      </c>
      <c r="AP33" s="308" t="s">
        <v>521</v>
      </c>
      <c r="AQ33" s="309" t="s">
        <v>521</v>
      </c>
      <c r="AR33" s="310" t="s">
        <v>521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536</v>
      </c>
      <c r="AL34" s="1195"/>
      <c r="AM34" s="1195"/>
      <c r="AN34" s="1196"/>
      <c r="AO34" s="308" t="s">
        <v>521</v>
      </c>
      <c r="AP34" s="308" t="s">
        <v>521</v>
      </c>
      <c r="AQ34" s="309" t="s">
        <v>521</v>
      </c>
      <c r="AR34" s="310" t="s">
        <v>521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537</v>
      </c>
      <c r="AL35" s="1195"/>
      <c r="AM35" s="1195"/>
      <c r="AN35" s="1196"/>
      <c r="AO35" s="308">
        <v>218381</v>
      </c>
      <c r="AP35" s="308">
        <v>25905</v>
      </c>
      <c r="AQ35" s="309">
        <v>26940</v>
      </c>
      <c r="AR35" s="310">
        <v>-3.8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538</v>
      </c>
      <c r="AL36" s="1195"/>
      <c r="AM36" s="1195"/>
      <c r="AN36" s="1196"/>
      <c r="AO36" s="308">
        <v>20764</v>
      </c>
      <c r="AP36" s="308">
        <v>2463</v>
      </c>
      <c r="AQ36" s="309">
        <v>3757</v>
      </c>
      <c r="AR36" s="310">
        <v>-34.4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539</v>
      </c>
      <c r="AL37" s="1195"/>
      <c r="AM37" s="1195"/>
      <c r="AN37" s="1196"/>
      <c r="AO37" s="308">
        <v>14</v>
      </c>
      <c r="AP37" s="308">
        <v>2</v>
      </c>
      <c r="AQ37" s="309">
        <v>476</v>
      </c>
      <c r="AR37" s="310">
        <v>-99.6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540</v>
      </c>
      <c r="AL38" s="1198"/>
      <c r="AM38" s="1198"/>
      <c r="AN38" s="1199"/>
      <c r="AO38" s="311" t="s">
        <v>521</v>
      </c>
      <c r="AP38" s="311" t="s">
        <v>521</v>
      </c>
      <c r="AQ38" s="312">
        <v>3</v>
      </c>
      <c r="AR38" s="300" t="s">
        <v>521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541</v>
      </c>
      <c r="AL39" s="1198"/>
      <c r="AM39" s="1198"/>
      <c r="AN39" s="1199"/>
      <c r="AO39" s="308" t="s">
        <v>521</v>
      </c>
      <c r="AP39" s="308" t="s">
        <v>521</v>
      </c>
      <c r="AQ39" s="309">
        <v>-1869</v>
      </c>
      <c r="AR39" s="310" t="s">
        <v>521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542</v>
      </c>
      <c r="AL40" s="1195"/>
      <c r="AM40" s="1195"/>
      <c r="AN40" s="1196"/>
      <c r="AO40" s="308">
        <v>-409755</v>
      </c>
      <c r="AP40" s="308">
        <v>-48607</v>
      </c>
      <c r="AQ40" s="309">
        <v>-73868</v>
      </c>
      <c r="AR40" s="310">
        <v>-34.200000000000003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300</v>
      </c>
      <c r="AL41" s="1201"/>
      <c r="AM41" s="1201"/>
      <c r="AN41" s="1202"/>
      <c r="AO41" s="308">
        <v>138309</v>
      </c>
      <c r="AP41" s="308">
        <v>16407</v>
      </c>
      <c r="AQ41" s="309">
        <v>32935</v>
      </c>
      <c r="AR41" s="310">
        <v>-50.2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512</v>
      </c>
      <c r="AN49" s="1191" t="s">
        <v>546</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747846</v>
      </c>
      <c r="AN51" s="330">
        <v>83914</v>
      </c>
      <c r="AO51" s="331">
        <v>34.799999999999997</v>
      </c>
      <c r="AP51" s="332">
        <v>122882</v>
      </c>
      <c r="AQ51" s="333">
        <v>-11.4</v>
      </c>
      <c r="AR51" s="334">
        <v>46.2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469465</v>
      </c>
      <c r="AN52" s="338">
        <v>52678</v>
      </c>
      <c r="AO52" s="339">
        <v>67.7</v>
      </c>
      <c r="AP52" s="340">
        <v>65785</v>
      </c>
      <c r="AQ52" s="341">
        <v>-7.6</v>
      </c>
      <c r="AR52" s="342">
        <v>75.3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754891</v>
      </c>
      <c r="AN53" s="330">
        <v>85734</v>
      </c>
      <c r="AO53" s="331">
        <v>2.2000000000000002</v>
      </c>
      <c r="AP53" s="332">
        <v>114790</v>
      </c>
      <c r="AQ53" s="333">
        <v>-6.6</v>
      </c>
      <c r="AR53" s="334">
        <v>8.8000000000000007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533432</v>
      </c>
      <c r="AN54" s="338">
        <v>60583</v>
      </c>
      <c r="AO54" s="339">
        <v>15</v>
      </c>
      <c r="AP54" s="340">
        <v>55601</v>
      </c>
      <c r="AQ54" s="341">
        <v>-15.5</v>
      </c>
      <c r="AR54" s="342">
        <v>30.5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522359</v>
      </c>
      <c r="AN55" s="330">
        <v>60145</v>
      </c>
      <c r="AO55" s="331">
        <v>-29.8</v>
      </c>
      <c r="AP55" s="332">
        <v>126262</v>
      </c>
      <c r="AQ55" s="333">
        <v>10</v>
      </c>
      <c r="AR55" s="334">
        <v>-39.799999999999997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274233</v>
      </c>
      <c r="AN56" s="338">
        <v>31575</v>
      </c>
      <c r="AO56" s="339">
        <v>-47.9</v>
      </c>
      <c r="AP56" s="340">
        <v>56769</v>
      </c>
      <c r="AQ56" s="341">
        <v>2.1</v>
      </c>
      <c r="AR56" s="342">
        <v>-50</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495989</v>
      </c>
      <c r="AN57" s="330">
        <v>57720</v>
      </c>
      <c r="AO57" s="331">
        <v>-4</v>
      </c>
      <c r="AP57" s="332">
        <v>126525</v>
      </c>
      <c r="AQ57" s="333">
        <v>0.2</v>
      </c>
      <c r="AR57" s="334">
        <v>-4.2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344120</v>
      </c>
      <c r="AN58" s="338">
        <v>40047</v>
      </c>
      <c r="AO58" s="339">
        <v>26.8</v>
      </c>
      <c r="AP58" s="340">
        <v>67052</v>
      </c>
      <c r="AQ58" s="341">
        <v>18.100000000000001</v>
      </c>
      <c r="AR58" s="342">
        <v>8.6999999999999993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543217</v>
      </c>
      <c r="AN59" s="330">
        <v>64439</v>
      </c>
      <c r="AO59" s="331">
        <v>11.6</v>
      </c>
      <c r="AP59" s="332">
        <v>122054</v>
      </c>
      <c r="AQ59" s="333">
        <v>-3.5</v>
      </c>
      <c r="AR59" s="334">
        <v>15.1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385462</v>
      </c>
      <c r="AN60" s="338">
        <v>45725</v>
      </c>
      <c r="AO60" s="339">
        <v>14.2</v>
      </c>
      <c r="AP60" s="340">
        <v>68298</v>
      </c>
      <c r="AQ60" s="341">
        <v>1.9</v>
      </c>
      <c r="AR60" s="342">
        <v>12.3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612860</v>
      </c>
      <c r="AN61" s="345">
        <v>70390</v>
      </c>
      <c r="AO61" s="346">
        <v>3</v>
      </c>
      <c r="AP61" s="347">
        <v>122503</v>
      </c>
      <c r="AQ61" s="348">
        <v>-2.2999999999999998</v>
      </c>
      <c r="AR61" s="334">
        <v>5.3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401342</v>
      </c>
      <c r="AN62" s="338">
        <v>46122</v>
      </c>
      <c r="AO62" s="339">
        <v>15.2</v>
      </c>
      <c r="AP62" s="340">
        <v>62701</v>
      </c>
      <c r="AQ62" s="341">
        <v>-0.2</v>
      </c>
      <c r="AR62" s="342">
        <v>15.4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e0Zk27PLMo4xaZRHF4kWUpVA6o0Qj9ETSD8B60bnopHl2jkGFOlkMZ05CgmuxOhIQtJlawFFXgLvyw1VoF2QGA==" saltValue="pFK5BRVPq22G+tlPaOc+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0" spans="125:125" ht="13.5" hidden="1" customHeight="1" x14ac:dyDescent="0.15"/>
    <row r="121" spans="125:125" ht="13.5" hidden="1" customHeight="1" x14ac:dyDescent="0.15">
      <c r="DU121" s="255"/>
    </row>
  </sheetData>
  <sheetProtection algorithmName="SHA-512" hashValue="TraR6o4rRfMjIJ8GPvaS/nccCa7wPzxMGeHcE1Us0Yu56HhesQFDV41Oonu1/+KFqWyBNJx34OaJBMLzroot3A==" saltValue="Fi7Aq36Zst7348EB4CKzE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7lSeF+SmuNzXLfco3Yx6Fr+4gLofX+AKD9neQp6qlSurY4YY/ERY7eFciCzJoBknU1ScZg5xaP9XD1kNSy+D8w==" saltValue="7blsqRsZ1kKngUFm0xyuP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3" t="s">
        <v>3</v>
      </c>
      <c r="D47" s="1203"/>
      <c r="E47" s="1204"/>
      <c r="F47" s="11">
        <v>34.17</v>
      </c>
      <c r="G47" s="12">
        <v>29.47</v>
      </c>
      <c r="H47" s="12">
        <v>23.22</v>
      </c>
      <c r="I47" s="12">
        <v>24.15</v>
      </c>
      <c r="J47" s="13">
        <v>36.36</v>
      </c>
    </row>
    <row r="48" spans="2:10" ht="57.75" customHeight="1" x14ac:dyDescent="0.15">
      <c r="B48" s="14"/>
      <c r="C48" s="1205" t="s">
        <v>4</v>
      </c>
      <c r="D48" s="1205"/>
      <c r="E48" s="1206"/>
      <c r="F48" s="15">
        <v>1.88</v>
      </c>
      <c r="G48" s="16">
        <v>2.74</v>
      </c>
      <c r="H48" s="16">
        <v>3.34</v>
      </c>
      <c r="I48" s="16">
        <v>4.9800000000000004</v>
      </c>
      <c r="J48" s="17">
        <v>7.11</v>
      </c>
    </row>
    <row r="49" spans="2:10" ht="57.75" customHeight="1" thickBot="1" x14ac:dyDescent="0.2">
      <c r="B49" s="18"/>
      <c r="C49" s="1207" t="s">
        <v>5</v>
      </c>
      <c r="D49" s="1207"/>
      <c r="E49" s="1208"/>
      <c r="F49" s="19" t="s">
        <v>567</v>
      </c>
      <c r="G49" s="20" t="s">
        <v>568</v>
      </c>
      <c r="H49" s="20" t="s">
        <v>569</v>
      </c>
      <c r="I49" s="20">
        <v>1.81</v>
      </c>
      <c r="J49" s="21">
        <v>13.96</v>
      </c>
    </row>
    <row r="50" spans="2:10" x14ac:dyDescent="0.15"/>
  </sheetData>
  <sheetProtection algorithmName="SHA-512" hashValue="3f49seOW5izgcDy+GwDz6NhK4dBzN8pc/HU0tjIQk56HbVGIdPQ1+WcJT0uGQz7WkUTwHnaN2mOr7QvO+8VU8A==" saltValue="t7eOBBdoyQmwUanS07oh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2023-03-16T08:09:13Z</cp:lastPrinted>
  <dcterms:created xsi:type="dcterms:W3CDTF">2023-02-20T03:51:47Z</dcterms:created>
  <dcterms:modified xsi:type="dcterms:W3CDTF">2023-10-12T08:22:40Z</dcterms:modified>
  <cp:category/>
</cp:coreProperties>
</file>