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20川崎町○★\02_川崎より\"/>
    </mc:Choice>
  </mc:AlternateContent>
  <xr:revisionPtr revIDLastSave="0" documentId="13_ncr:1_{6150BC93-403F-4CEA-8EE6-29502BA27020}" xr6:coauthVersionLast="47" xr6:coauthVersionMax="47" xr10:uidLastSave="{00000000-0000-0000-0000-000000000000}"/>
  <bookViews>
    <workbookView xWindow="-28905" yWindow="1428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s="1"/>
  <c r="BW35" i="10" s="1"/>
  <c r="BW36" i="10" s="1"/>
  <c r="BW37" i="10" s="1"/>
  <c r="BW38" i="10" s="1"/>
  <c r="BW39" i="10" s="1"/>
</calcChain>
</file>

<file path=xl/sharedStrings.xml><?xml version="1.0" encoding="utf-8"?>
<sst xmlns="http://schemas.openxmlformats.org/spreadsheetml/2006/main" count="1088" uniqueCount="560">
  <si>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</si>
  <si>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</si>
  <si>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</si>
  <si>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</si>
  <si>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</si>
  <si>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</si>
  <si>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</si>
  <si>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</si>
  <si>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</si>
  <si>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</si>
  <si>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</si>
  <si>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</si>
  <si>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</si>
  <si>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</si>
  <si>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</si>
  <si>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</si>
  <si>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</si>
  <si>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</si>
  <si>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</si>
  <si>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</si>
  <si>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</si>
  <si>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</si>
  <si>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</si>
  <si>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</si>
  <si>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</si>
  <si>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</si>
  <si>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</si>
  <si>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</si>
  <si>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</si>
  <si>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</si>
  <si>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</si>
  <si>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</si>
  <si>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</si>
  <si>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</si>
  <si>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</si>
  <si>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</si>
  <si>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</si>
  <si>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</si>
  <si>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</si>
  <si>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</si>
  <si>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</si>
  <si>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</si>
  <si>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</si>
  <si>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</si>
  <si>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</si>
  <si>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</si>
  <si>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</si>
  <si>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</si>
  <si>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</si>
  <si>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</si>
  <si>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</si>
  <si>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</si>
  <si>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</si>
  <si>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</si>
  <si>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</si>
  <si>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</si>
  <si>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</si>
  <si>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</si>
  <si>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</si>
  <si>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</si>
  <si>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</si>
  <si>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</si>
  <si>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</si>
  <si>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</si>
  <si>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</si>
  <si>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</si>
  <si>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</si>
  <si>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</si>
  <si>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</si>
  <si>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</si>
  <si>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</si>
  <si>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</si>
  <si>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</si>
  <si>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</si>
  <si>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</si>
  <si>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</si>
  <si>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</si>
  <si>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</si>
  <si>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</si>
  <si>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</si>
  <si>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</si>
  <si>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</si>
  <si>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</si>
  <si>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</si>
  <si>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</si>
  <si>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</si>
  <si>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</si>
  <si>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</si>
  <si>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</si>
  <si>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</si>
  <si>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</si>
  <si>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</si>
  <si>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</si>
  <si>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</si>
  <si>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</si>
  <si>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</si>
  <si>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</si>
  <si>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</si>
  <si>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</si>
  <si>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</si>
  <si>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</si>
  <si>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</si>
  <si>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</si>
  <si>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</si>
  <si>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</si>
  <si>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</si>
  <si>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</si>
  <si>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</si>
  <si>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</si>
  <si>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</si>
  <si>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</si>
  <si>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</si>
  <si>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</si>
  <si>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</si>
  <si>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</si>
  <si>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</si>
  <si>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</si>
  <si>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</si>
  <si>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</si>
  <si>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</si>
  <si>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</si>
  <si>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</si>
  <si>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</si>
  <si>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</si>
  <si>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</si>
  <si>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</si>
  <si>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</si>
  <si>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</si>
  <si>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</si>
  <si>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</si>
  <si>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</si>
  <si>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</si>
  <si>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</si>
  <si>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</si>
  <si>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</si>
  <si>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</si>
  <si>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</si>
  <si>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</si>
  <si>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</si>
  <si>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</si>
  <si>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</si>
  <si>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</si>
  <si>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</si>
  <si>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</si>
  <si>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</si>
  <si>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</si>
  <si>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</si>
  <si>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</si>
  <si>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</si>
  <si>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</si>
  <si>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</si>
  <si>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</si>
  <si>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</si>
  <si>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</si>
  <si>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</si>
  <si>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</si>
  <si>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</si>
  <si>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</si>
  <si>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</si>
  <si>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</si>
  <si>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</si>
  <si>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</si>
  <si>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</si>
  <si>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</si>
  <si>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</si>
  <si>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</si>
  <si>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</si>
  <si>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</si>
  <si>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</si>
  <si>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</si>
  <si>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</si>
  <si>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</si>
  <si>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</si>
  <si>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</si>
  <si>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</si>
  <si>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</si>
  <si>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</si>
  <si>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</si>
  <si>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</si>
  <si>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</si>
  <si>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</si>
  <si>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</si>
  <si>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</si>
  <si>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</si>
  <si>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</si>
  <si>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</si>
  <si>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</si>
  <si>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</si>
  <si>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</si>
  <si>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</si>
  <si>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</si>
  <si>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</si>
  <si>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</si>
  <si>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</si>
  <si>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</si>
  <si>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</si>
  <si>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</si>
  <si>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</si>
  <si>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</si>
  <si>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</si>
  <si>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</si>
  <si>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</si>
  <si>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</si>
  <si>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宮城県川崎町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</si>
  <si>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</si>
  <si>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</si>
  <si>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</si>
  <si>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</si>
  <si>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</si>
  <si>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</si>
  <si>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</si>
  <si>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</si>
  <si>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</si>
  <si>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</si>
  <si>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</si>
  <si>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</si>
  <si>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</si>
  <si>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</si>
  <si>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</si>
  <si>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</si>
  <si>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</si>
  <si>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</si>
  <si>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</si>
  <si>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</si>
  <si>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</si>
  <si>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</si>
  <si>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</si>
  <si>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</si>
  <si>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</si>
  <si>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</si>
  <si>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</si>
  <si>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</si>
  <si>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</si>
  <si>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</si>
  <si>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</si>
  <si>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</si>
  <si>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</si>
  <si>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</si>
  <si>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</si>
  <si>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</si>
  <si>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</si>
  <si>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</si>
  <si>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</si>
  <si>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</si>
  <si>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</si>
  <si>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</si>
  <si>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</si>
  <si>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</si>
  <si>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</si>
  <si>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</si>
  <si>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</si>
  <si>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</si>
  <si>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</si>
  <si>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</si>
  <si>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</si>
  <si>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</si>
  <si>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</si>
  <si>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</si>
  <si>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</si>
  <si>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</si>
  <si>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</si>
  <si>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</si>
  <si>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</si>
  <si>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</si>
  <si>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</si>
  <si>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</si>
  <si>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</si>
  <si>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</si>
  <si>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</si>
  <si>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</si>
  <si>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</si>
  <si>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</si>
  <si>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</si>
  <si>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</si>
  <si>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</si>
  <si>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</si>
  <si>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</si>
  <si>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</si>
  <si>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</si>
  <si>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</si>
  <si>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</si>
  <si>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</si>
  <si>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</si>
  <si>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</si>
  <si>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</si>
  <si>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</si>
  <si>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</si>
  <si>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</si>
  <si>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</si>
  <si>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</si>
  <si>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</si>
  <si>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</si>
  <si>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</si>
  <si>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</si>
  <si>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</si>
  <si>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</si>
  <si>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</si>
  <si>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</si>
  <si>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</si>
  <si>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</si>
  <si>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</si>
  <si>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</si>
  <si>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</si>
  <si>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</si>
  <si>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</si>
  <si>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</si>
  <si>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</si>
  <si>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</si>
  <si>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</si>
  <si>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</si>
  <si>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</si>
  <si>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</si>
  <si>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</si>
  <si>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</si>
  <si>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</si>
  <si>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</si>
  <si>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</si>
  <si>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</si>
  <si>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</si>
  <si>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</si>
  <si>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</si>
  <si>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</si>
  <si>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</si>
  <si>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</si>
  <si>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</si>
  <si>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</si>
  <si>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</si>
  <si>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</si>
  <si>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</si>
  <si>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</si>
  <si>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</si>
  <si>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</si>
  <si>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</si>
  <si>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</si>
  <si>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</si>
  <si>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</si>
  <si>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</si>
  <si>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</si>
  <si>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</si>
  <si>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</si>
  <si>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</si>
  <si>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</si>
  <si>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</si>
  <si>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</si>
  <si>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</si>
  <si>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</si>
  <si>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</si>
  <si>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</si>
  <si>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</si>
  <si>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</si>
  <si>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</si>
  <si>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</si>
  <si>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</si>
  <si>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</si>
  <si>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宮城県川崎町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</si>
  <si>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</si>
  <si>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</si>
  <si>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</si>
  <si>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</si>
  <si>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</si>
  <si>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</si>
  <si>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</si>
  <si>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</si>
  <si>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</si>
  <si>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</si>
  <si>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</si>
  <si>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</si>
  <si>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</si>
  <si>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</si>
  <si>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</si>
  <si>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</si>
  <si>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</si>
  <si>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</si>
  <si>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</si>
  <si>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</si>
  <si>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</si>
  <si>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</si>
  <si>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</si>
  <si>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</si>
  <si>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</si>
  <si>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</si>
  <si>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</si>
  <si>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</si>
  <si>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</si>
  <si>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</si>
  <si>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</si>
  <si>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</si>
  <si>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</si>
  <si>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川崎町国民健康保険特別会計</t>
    <phoneticPr fontId="5"/>
  </si>
  <si>
    <t>川崎町介護保険特別会計</t>
    <phoneticPr fontId="5"/>
  </si>
  <si>
    <t>川崎町後期高齢者医療保険特別会計</t>
    <phoneticPr fontId="5"/>
  </si>
  <si>
    <t>川崎町水道事業会計</t>
    <phoneticPr fontId="5"/>
  </si>
  <si>
    <t>法適用企業</t>
    <phoneticPr fontId="5"/>
  </si>
  <si>
    <t>川崎町病院事業会計</t>
    <phoneticPr fontId="5"/>
  </si>
  <si>
    <t>川崎町公共下水道事業会計</t>
    <phoneticPr fontId="5"/>
  </si>
  <si>
    <t>川崎町温泉事業特別会計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</si>
  <si>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</si>
  <si>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</si>
  <si>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</si>
  <si>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</si>
  <si>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</si>
  <si>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</si>
  <si>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</si>
  <si>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</si>
  <si>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</si>
  <si>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</si>
  <si>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</si>
  <si>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</si>
  <si>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</si>
  <si>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</si>
  <si>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</si>
  <si>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</si>
  <si>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</si>
  <si>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</si>
  <si>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</si>
  <si>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</si>
  <si>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</si>
  <si>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</si>
  <si>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</si>
  <si>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</si>
  <si>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</si>
  <si>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</si>
  <si>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</si>
  <si>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</si>
  <si>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</si>
  <si>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</si>
  <si>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</si>
  <si>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</si>
  <si>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</si>
  <si>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</si>
  <si>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</si>
  <si>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</si>
  <si>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</si>
  <si>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</si>
  <si>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</si>
  <si>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</si>
  <si>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</si>
  <si>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</si>
  <si>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</si>
  <si>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</si>
  <si>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</si>
  <si>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</si>
  <si>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</si>
  <si>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</si>
  <si>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</si>
  <si>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</si>
  <si>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</si>
  <si>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</si>
  <si>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</si>
  <si>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</si>
  <si>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</si>
  <si>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</si>
  <si>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</si>
  <si>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</si>
  <si>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</si>
  <si>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</si>
  <si>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</si>
  <si>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</si>
  <si>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</si>
  <si>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</si>
  <si>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</si>
  <si>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</si>
  <si>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</si>
  <si>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</si>
  <si>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</si>
  <si>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</si>
  <si>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</si>
  <si>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</si>
  <si>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</si>
  <si>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</si>
  <si>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</si>
  <si>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</si>
  <si>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</si>
  <si>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</si>
  <si>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</si>
  <si>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</si>
  <si>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</si>
  <si>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</si>
  <si>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</si>
  <si>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</si>
  <si>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</si>
  <si>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</si>
  <si>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</si>
  <si>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</si>
  <si>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</si>
  <si>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</si>
  <si>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</si>
  <si>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</si>
  <si>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</si>
  <si>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</si>
  <si>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</si>
  <si>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</si>
  <si>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</si>
  <si>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</si>
  <si>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</si>
  <si>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</si>
  <si>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</si>
  <si>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</si>
  <si>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</si>
  <si>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</si>
  <si>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</si>
  <si>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</si>
  <si>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</si>
  <si>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</si>
  <si>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</si>
  <si>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</si>
  <si>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</si>
  <si>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</si>
  <si>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</si>
  <si>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</si>
  <si>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</si>
  <si>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</si>
  <si>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</si>
  <si>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</si>
  <si>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</si>
  <si>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</si>
  <si>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</si>
  <si>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</si>
  <si>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</si>
  <si>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</si>
  <si>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</si>
  <si>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</si>
  <si>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</si>
  <si>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</si>
  <si>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</si>
  <si>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</si>
  <si>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</si>
  <si>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</si>
  <si>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</si>
  <si>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</si>
  <si>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</si>
  <si>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</si>
  <si>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10.51</t>
  </si>
  <si>
    <t>一般会計</t>
  </si>
  <si>
    <t>川崎町水道事業会計</t>
  </si>
  <si>
    <t>川崎町公共下水道事業会計</t>
  </si>
  <si>
    <t>川崎町病院事業会計</t>
  </si>
  <si>
    <t>川崎町国民健康保険特別会計</t>
  </si>
  <si>
    <t>川崎町介護保険特別会計</t>
  </si>
  <si>
    <t>川崎町後期高齢者医療保険特別会計</t>
  </si>
  <si>
    <t>川崎町温泉事業特別会計</t>
  </si>
  <si>
    <t>その他会計（赤字）</t>
  </si>
  <si>
    <t>その他会計（黒字）</t>
  </si>
  <si>
    <t>R02</t>
    <phoneticPr fontId="5"/>
  </si>
  <si>
    <t>R03</t>
    <phoneticPr fontId="5"/>
  </si>
  <si>
    <t>R04</t>
    <phoneticPr fontId="5"/>
  </si>
  <si>
    <t>R05</t>
    <phoneticPr fontId="5"/>
  </si>
  <si>
    <t>R06</t>
    <phoneticPr fontId="5"/>
  </si>
  <si>
    <t>宮城県市町村職員退職手当組合</t>
    <rPh sb="0" eb="3">
      <t>ミヤギケン</t>
    </rPh>
    <rPh sb="3" eb="6">
      <t>シチョウソン</t>
    </rPh>
    <rPh sb="6" eb="8">
      <t>ショクイン</t>
    </rPh>
    <rPh sb="8" eb="10">
      <t>タイショク</t>
    </rPh>
    <rPh sb="10" eb="12">
      <t>テアテ</t>
    </rPh>
    <rPh sb="12" eb="14">
      <t>クミアイ</t>
    </rPh>
    <phoneticPr fontId="38"/>
  </si>
  <si>
    <t>宮城県市町村非常勤消防職員補償報償組合</t>
    <rPh sb="0" eb="3">
      <t>ミヤギケン</t>
    </rPh>
    <rPh sb="3" eb="6">
      <t>シチョウソン</t>
    </rPh>
    <rPh sb="6" eb="9">
      <t>ヒジョウキン</t>
    </rPh>
    <rPh sb="9" eb="11">
      <t>ショウボウ</t>
    </rPh>
    <rPh sb="11" eb="13">
      <t>ショクイン</t>
    </rPh>
    <rPh sb="13" eb="15">
      <t>ホショウ</t>
    </rPh>
    <rPh sb="15" eb="17">
      <t>ホウショウ</t>
    </rPh>
    <rPh sb="17" eb="19">
      <t>クミアイ</t>
    </rPh>
    <phoneticPr fontId="38"/>
  </si>
  <si>
    <t>仙南地域広域行政事務組合</t>
    <rPh sb="0" eb="2">
      <t>センナン</t>
    </rPh>
    <rPh sb="2" eb="4">
      <t>チイキ</t>
    </rPh>
    <rPh sb="4" eb="6">
      <t>コウイキ</t>
    </rPh>
    <rPh sb="6" eb="8">
      <t>ギョウセイ</t>
    </rPh>
    <rPh sb="8" eb="10">
      <t>ジム</t>
    </rPh>
    <rPh sb="10" eb="12">
      <t>クミアイ</t>
    </rPh>
    <phoneticPr fontId="38"/>
  </si>
  <si>
    <t>宮城県市町村自治振興センター</t>
    <rPh sb="0" eb="3">
      <t>ミヤギケン</t>
    </rPh>
    <rPh sb="3" eb="6">
      <t>シチョウソン</t>
    </rPh>
    <rPh sb="6" eb="8">
      <t>ジチ</t>
    </rPh>
    <rPh sb="8" eb="10">
      <t>シンコウ</t>
    </rPh>
    <phoneticPr fontId="38"/>
  </si>
  <si>
    <t>宮城県後期高齢者医療広域連合</t>
    <rPh sb="0" eb="3">
      <t>ミヤギケン</t>
    </rPh>
    <rPh sb="3" eb="5">
      <t>コウキ</t>
    </rPh>
    <rPh sb="5" eb="7">
      <t>コウレイ</t>
    </rPh>
    <rPh sb="7" eb="8">
      <t>シャ</t>
    </rPh>
    <rPh sb="8" eb="10">
      <t>イリョウ</t>
    </rPh>
    <rPh sb="10" eb="12">
      <t>コウイキ</t>
    </rPh>
    <rPh sb="12" eb="14">
      <t>レンゴウ</t>
    </rPh>
    <phoneticPr fontId="38"/>
  </si>
  <si>
    <t>宮城県後期高齢者医療事業会計</t>
    <rPh sb="0" eb="3">
      <t>ミヤギケン</t>
    </rPh>
    <rPh sb="3" eb="5">
      <t>コウキ</t>
    </rPh>
    <rPh sb="5" eb="8">
      <t>コウレイシャ</t>
    </rPh>
    <rPh sb="8" eb="10">
      <t>イリョウ</t>
    </rPh>
    <rPh sb="10" eb="12">
      <t>ジギョウ</t>
    </rPh>
    <rPh sb="12" eb="14">
      <t>カイケイ</t>
    </rPh>
    <phoneticPr fontId="38"/>
  </si>
  <si>
    <t>-</t>
    <phoneticPr fontId="2"/>
  </si>
  <si>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</si>
  <si>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</si>
  <si>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ふるさと基金</t>
    <rPh sb="4" eb="6">
      <t>キキン</t>
    </rPh>
    <phoneticPr fontId="5"/>
  </si>
  <si>
    <t>商工観光対策基金</t>
    <rPh sb="0" eb="2">
      <t>ショウコウ</t>
    </rPh>
    <rPh sb="2" eb="4">
      <t>カンコウ</t>
    </rPh>
    <rPh sb="4" eb="6">
      <t>タイサク</t>
    </rPh>
    <rPh sb="6" eb="8">
      <t>キキン</t>
    </rPh>
    <phoneticPr fontId="5"/>
  </si>
  <si>
    <t>農業振興対策基金</t>
    <rPh sb="0" eb="2">
      <t>ノウギョウ</t>
    </rPh>
    <rPh sb="2" eb="4">
      <t>シンコウ</t>
    </rPh>
    <rPh sb="4" eb="6">
      <t>タイサク</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</si>
</sst>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A0CA-4CA7-A3D9-447FFE6386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57720</c:v>
                </c:pt>
                <c:pt idx="1">
                  <c:v>64439</c:v>
                </c:pt>
                <c:pt idx="2">
                  <c:v>56750</c:v>
                </c:pt>
                <c:pt idx="3">
                  <c:v>68597</c:v>
                </c:pt>
                <c:pt idx="4">
                  <c:v>65171</c:v>
                </c:pt>
              </c:numCache>
            </c:numRef>
          </c:val>
          <c:smooth val="0"/>
          <c:extLst>
            <c:ext xmlns:c16="http://schemas.microsoft.com/office/drawing/2014/chart" uri="{C3380CC4-5D6E-409C-BE32-E72D297353CC}">
              <c16:uniqueId val="{00000001-A0CA-4CA7-A3D9-447FFE6386D6}"/>
            </c:ext>
          </c:extLst>
        </c:ser>
        <c:dLbls>
          <c:showLegendKey val="0"/>
          <c:showVal val="0"/>
          <c:showCatName val="0"/>
          <c:showSerName val="0"/>
          <c:showPercent val="0"/>
          <c:showBubbleSize val="0"/>
        </c:dLbls>
        <c:marker val="1"/>
        <c:smooth val="0"/>
        <c:axId val="193521688"/>
        <c:axId val="193520904"/>
      </c:lineChart>
      <c:catAx>
        <c:axId val="193521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520904"/>
        <c:crosses val="autoZero"/>
        <c:auto val="1"/>
        <c:lblAlgn val="ctr"/>
        <c:lblOffset val="100"/>
        <c:tickLblSkip val="1"/>
        <c:tickMarkSkip val="1"/>
        <c:noMultiLvlLbl val="0"/>
      </c:catAx>
      <c:valAx>
        <c:axId val="1935209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521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4.9800000000000004</c:v>
                </c:pt>
                <c:pt idx="1">
                  <c:v>7.11</c:v>
                </c:pt>
                <c:pt idx="2">
                  <c:v>9.27</c:v>
                </c:pt>
                <c:pt idx="3">
                  <c:v>4.29</c:v>
                </c:pt>
                <c:pt idx="4">
                  <c:v>7.94</c:v>
                </c:pt>
              </c:numCache>
            </c:numRef>
          </c:val>
          <c:extLst>
            <c:ext xmlns:c16="http://schemas.microsoft.com/office/drawing/2014/chart" uri="{C3380CC4-5D6E-409C-BE32-E72D297353CC}">
              <c16:uniqueId val="{00000000-5542-4E00-8DA7-8ACAA4FDDF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24.15</c:v>
                </c:pt>
                <c:pt idx="1">
                  <c:v>36.36</c:v>
                </c:pt>
                <c:pt idx="2">
                  <c:v>43.44</c:v>
                </c:pt>
                <c:pt idx="3">
                  <c:v>44.38</c:v>
                </c:pt>
                <c:pt idx="4">
                  <c:v>43.52</c:v>
                </c:pt>
              </c:numCache>
            </c:numRef>
          </c:val>
          <c:extLst>
            <c:ext xmlns:c16="http://schemas.microsoft.com/office/drawing/2014/chart" uri="{C3380CC4-5D6E-409C-BE32-E72D297353CC}">
              <c16:uniqueId val="{00000001-5542-4E00-8DA7-8ACAA4FDDF54}"/>
            </c:ext>
          </c:extLst>
        </c:ser>
        <c:dLbls>
          <c:showLegendKey val="0"/>
          <c:showVal val="0"/>
          <c:showCatName val="0"/>
          <c:showSerName val="0"/>
          <c:showPercent val="0"/>
          <c:showBubbleSize val="0"/>
        </c:dLbls>
        <c:gapWidth val="250"/>
        <c:overlap val="100"/>
        <c:axId val="303726672"/>
        <c:axId val="303727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1.81</c:v>
                </c:pt>
                <c:pt idx="1">
                  <c:v>13.96</c:v>
                </c:pt>
                <c:pt idx="2">
                  <c:v>1.87</c:v>
                </c:pt>
                <c:pt idx="3">
                  <c:v>-10.51</c:v>
                </c:pt>
                <c:pt idx="4">
                  <c:v>1.69</c:v>
                </c:pt>
              </c:numCache>
            </c:numRef>
          </c:val>
          <c:smooth val="0"/>
          <c:extLst>
            <c:ext xmlns:c16="http://schemas.microsoft.com/office/drawing/2014/chart" uri="{C3380CC4-5D6E-409C-BE32-E72D297353CC}">
              <c16:uniqueId val="{00000002-5542-4E00-8DA7-8ACAA4FDDF54}"/>
            </c:ext>
          </c:extLst>
        </c:ser>
        <c:dLbls>
          <c:showLegendKey val="0"/>
          <c:showVal val="0"/>
          <c:showCatName val="0"/>
          <c:showSerName val="0"/>
          <c:showPercent val="0"/>
          <c:showBubbleSize val="0"/>
        </c:dLbls>
        <c:marker val="1"/>
        <c:smooth val="0"/>
        <c:axId val="303726672"/>
        <c:axId val="303727064"/>
      </c:lineChart>
      <c:catAx>
        <c:axId val="30372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3727064"/>
        <c:crosses val="autoZero"/>
        <c:auto val="1"/>
        <c:lblAlgn val="ctr"/>
        <c:lblOffset val="100"/>
        <c:tickLblSkip val="1"/>
        <c:tickMarkSkip val="1"/>
        <c:noMultiLvlLbl val="0"/>
      </c:catAx>
      <c:valAx>
        <c:axId val="30372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72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0.44</c:v>
                </c:pt>
                <c:pt idx="4">
                  <c:v>#N/A</c:v>
                </c:pt>
                <c:pt idx="5">
                  <c:v>1.1299999999999999</c:v>
                </c:pt>
                <c:pt idx="6">
                  <c:v>#N/A</c:v>
                </c:pt>
                <c:pt idx="7">
                  <c:v>1.25</c:v>
                </c:pt>
                <c:pt idx="8">
                  <c:v>0</c:v>
                </c:pt>
                <c:pt idx="9">
                  <c:v>0</c:v>
                </c:pt>
              </c:numCache>
            </c:numRef>
          </c:val>
          <c:extLst>
            <c:ext xmlns:c16="http://schemas.microsoft.com/office/drawing/2014/chart" uri="{C3380CC4-5D6E-409C-BE32-E72D297353CC}">
              <c16:uniqueId val="{00000000-1221-443E-AAA5-B6F17F93D8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21-443E-AAA5-B6F17F93D824}"/>
            </c:ext>
          </c:extLst>
        </c:ser>
        <c:ser>
          <c:idx val="2"/>
          <c:order val="2"/>
          <c:tx>
            <c:strRef>
              <c:f>データシート!$A$29</c:f>
              <c:strCache>
                <c:ptCount val="1"/>
                <c:pt idx="0">
                  <c:v>川崎町温泉事業特別会計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21-443E-AAA5-B6F17F93D824}"/>
            </c:ext>
          </c:extLst>
        </c:ser>
        <c:ser>
          <c:idx val="3"/>
          <c:order val="3"/>
          <c:tx>
            <c:strRef>
              <c:f>データシート!$A$30</c:f>
              <c:strCache>
                <c:ptCount val="1"/>
                <c:pt idx="0">
                  <c:v>川崎町後期高齢者医療保険特別会計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0.05</c:v>
                </c:pt>
                <c:pt idx="4">
                  <c:v>#N/A</c:v>
                </c:pt>
                <c:pt idx="5">
                  <c:v>0.03</c:v>
                </c:pt>
                <c:pt idx="6">
                  <c:v>#N/A</c:v>
                </c:pt>
                <c:pt idx="7">
                  <c:v>0.08</c:v>
                </c:pt>
                <c:pt idx="8">
                  <c:v>#N/A</c:v>
                </c:pt>
                <c:pt idx="9">
                  <c:v>0.14000000000000001</c:v>
                </c:pt>
              </c:numCache>
            </c:numRef>
          </c:val>
          <c:extLst>
            <c:ext xmlns:c16="http://schemas.microsoft.com/office/drawing/2014/chart" uri="{C3380CC4-5D6E-409C-BE32-E72D297353CC}">
              <c16:uniqueId val="{00000003-1221-443E-AAA5-B6F17F93D824}"/>
            </c:ext>
          </c:extLst>
        </c:ser>
        <c:ser>
          <c:idx val="4"/>
          <c:order val="4"/>
          <c:tx>
            <c:strRef>
              <c:f>データシート!$A$31</c:f>
              <c:strCache>
                <c:ptCount val="1"/>
                <c:pt idx="0">
                  <c:v>川崎町介護保険特別会計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1.19</c:v>
                </c:pt>
                <c:pt idx="4">
                  <c:v>#N/A</c:v>
                </c:pt>
                <c:pt idx="5">
                  <c:v>1.3</c:v>
                </c:pt>
                <c:pt idx="6">
                  <c:v>#N/A</c:v>
                </c:pt>
                <c:pt idx="7">
                  <c:v>0.92</c:v>
                </c:pt>
                <c:pt idx="8">
                  <c:v>#N/A</c:v>
                </c:pt>
                <c:pt idx="9">
                  <c:v>0.21</c:v>
                </c:pt>
              </c:numCache>
            </c:numRef>
          </c:val>
          <c:extLst>
            <c:ext xmlns:c16="http://schemas.microsoft.com/office/drawing/2014/chart" uri="{C3380CC4-5D6E-409C-BE32-E72D297353CC}">
              <c16:uniqueId val="{00000004-1221-443E-AAA5-B6F17F93D824}"/>
            </c:ext>
          </c:extLst>
        </c:ser>
        <c:ser>
          <c:idx val="5"/>
          <c:order val="5"/>
          <c:tx>
            <c:strRef>
              <c:f>データシート!$A$32</c:f>
              <c:strCache>
                <c:ptCount val="1"/>
                <c:pt idx="0">
                  <c:v>川崎町国民健康保険特別会計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c:v>
                </c:pt>
                <c:pt idx="2">
                  <c:v>#N/A</c:v>
                </c:pt>
                <c:pt idx="3">
                  <c:v>1.91</c:v>
                </c:pt>
                <c:pt idx="4">
                  <c:v>#N/A</c:v>
                </c:pt>
                <c:pt idx="5">
                  <c:v>2.46</c:v>
                </c:pt>
                <c:pt idx="6">
                  <c:v>#N/A</c:v>
                </c:pt>
                <c:pt idx="7">
                  <c:v>2.2200000000000002</c:v>
                </c:pt>
                <c:pt idx="8">
                  <c:v>#N/A</c:v>
                </c:pt>
                <c:pt idx="9">
                  <c:v>0.74</c:v>
                </c:pt>
              </c:numCache>
            </c:numRef>
          </c:val>
          <c:extLst>
            <c:ext xmlns:c16="http://schemas.microsoft.com/office/drawing/2014/chart" uri="{C3380CC4-5D6E-409C-BE32-E72D297353CC}">
              <c16:uniqueId val="{00000005-1221-443E-AAA5-B6F17F93D824}"/>
            </c:ext>
          </c:extLst>
        </c:ser>
        <c:ser>
          <c:idx val="6"/>
          <c:order val="6"/>
          <c:tx>
            <c:strRef>
              <c:f>データシート!$A$33</c:f>
              <c:strCache>
                <c:ptCount val="1"/>
                <c:pt idx="0">
                  <c:v>川崎町病院事業会計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0.98</c:v>
                </c:pt>
                <c:pt idx="2">
                  <c:v>#N/A</c:v>
                </c:pt>
                <c:pt idx="3">
                  <c:v>2.4700000000000002</c:v>
                </c:pt>
                <c:pt idx="4">
                  <c:v>#N/A</c:v>
                </c:pt>
                <c:pt idx="5">
                  <c:v>1.76</c:v>
                </c:pt>
                <c:pt idx="6">
                  <c:v>#N/A</c:v>
                </c:pt>
                <c:pt idx="7">
                  <c:v>2.34</c:v>
                </c:pt>
                <c:pt idx="8">
                  <c:v>#N/A</c:v>
                </c:pt>
                <c:pt idx="9">
                  <c:v>1.56</c:v>
                </c:pt>
              </c:numCache>
            </c:numRef>
          </c:val>
          <c:extLst>
            <c:ext xmlns:c16="http://schemas.microsoft.com/office/drawing/2014/chart" uri="{C3380CC4-5D6E-409C-BE32-E72D297353CC}">
              <c16:uniqueId val="{00000006-1221-443E-AAA5-B6F17F93D824}"/>
            </c:ext>
          </c:extLst>
        </c:ser>
        <c:ser>
          <c:idx val="7"/>
          <c:order val="7"/>
          <c:tx>
            <c:strRef>
              <c:f>データシート!$A$34</c:f>
              <c:strCache>
                <c:ptCount val="1"/>
                <c:pt idx="0">
                  <c:v>川崎町公共下水道事業会計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3.97</c:v>
                </c:pt>
              </c:numCache>
            </c:numRef>
          </c:val>
          <c:extLst>
            <c:ext xmlns:c16="http://schemas.microsoft.com/office/drawing/2014/chart" uri="{C3380CC4-5D6E-409C-BE32-E72D297353CC}">
              <c16:uniqueId val="{00000007-1221-443E-AAA5-B6F17F93D824}"/>
            </c:ext>
          </c:extLst>
        </c:ser>
        <c:ser>
          <c:idx val="8"/>
          <c:order val="8"/>
          <c:tx>
            <c:strRef>
              <c:f>データシート!$A$35</c:f>
              <c:strCache>
                <c:ptCount val="1"/>
                <c:pt idx="0">
                  <c:v>川崎町水道事業会計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8.35</c:v>
                </c:pt>
                <c:pt idx="2">
                  <c:v>#N/A</c:v>
                </c:pt>
                <c:pt idx="3">
                  <c:v>6.92</c:v>
                </c:pt>
                <c:pt idx="4">
                  <c:v>#N/A</c:v>
                </c:pt>
                <c:pt idx="5">
                  <c:v>6.54</c:v>
                </c:pt>
                <c:pt idx="6">
                  <c:v>#N/A</c:v>
                </c:pt>
                <c:pt idx="7">
                  <c:v>6.13</c:v>
                </c:pt>
                <c:pt idx="8">
                  <c:v>#N/A</c:v>
                </c:pt>
                <c:pt idx="9">
                  <c:v>5.73</c:v>
                </c:pt>
              </c:numCache>
            </c:numRef>
          </c:val>
          <c:extLst>
            <c:ext xmlns:c16="http://schemas.microsoft.com/office/drawing/2014/chart" uri="{C3380CC4-5D6E-409C-BE32-E72D297353CC}">
              <c16:uniqueId val="{00000008-1221-443E-AAA5-B6F17F93D8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4.97</c:v>
                </c:pt>
                <c:pt idx="2">
                  <c:v>#N/A</c:v>
                </c:pt>
                <c:pt idx="3">
                  <c:v>7.1</c:v>
                </c:pt>
                <c:pt idx="4">
                  <c:v>#N/A</c:v>
                </c:pt>
                <c:pt idx="5">
                  <c:v>9.27</c:v>
                </c:pt>
                <c:pt idx="6">
                  <c:v>#N/A</c:v>
                </c:pt>
                <c:pt idx="7">
                  <c:v>4.29</c:v>
                </c:pt>
                <c:pt idx="8">
                  <c:v>#N/A</c:v>
                </c:pt>
                <c:pt idx="9">
                  <c:v>7.94</c:v>
                </c:pt>
              </c:numCache>
            </c:numRef>
          </c:val>
          <c:extLst>
            <c:ext xmlns:c16="http://schemas.microsoft.com/office/drawing/2014/chart" uri="{C3380CC4-5D6E-409C-BE32-E72D297353CC}">
              <c16:uniqueId val="{00000009-1221-443E-AAA5-B6F17F93D824}"/>
            </c:ext>
          </c:extLst>
        </c:ser>
        <c:dLbls>
          <c:showLegendKey val="0"/>
          <c:showVal val="0"/>
          <c:showCatName val="0"/>
          <c:showSerName val="0"/>
          <c:showPercent val="0"/>
          <c:showBubbleSize val="0"/>
        </c:dLbls>
        <c:gapWidth val="150"/>
        <c:overlap val="100"/>
        <c:axId val="303727848"/>
        <c:axId val="303728240"/>
      </c:barChart>
      <c:catAx>
        <c:axId val="30372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728240"/>
        <c:crosses val="autoZero"/>
        <c:auto val="1"/>
        <c:lblAlgn val="ctr"/>
        <c:lblOffset val="100"/>
        <c:tickLblSkip val="1"/>
        <c:tickMarkSkip val="1"/>
        <c:noMultiLvlLbl val="0"/>
      </c:catAx>
      <c:valAx>
        <c:axId val="303728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727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411</c:v>
                </c:pt>
                <c:pt idx="5">
                  <c:v>410</c:v>
                </c:pt>
                <c:pt idx="8">
                  <c:v>407</c:v>
                </c:pt>
                <c:pt idx="11">
                  <c:v>405</c:v>
                </c:pt>
                <c:pt idx="14">
                  <c:v>379</c:v>
                </c:pt>
              </c:numCache>
            </c:numRef>
          </c:val>
          <c:extLst>
            <c:ext xmlns:c16="http://schemas.microsoft.com/office/drawing/2014/chart" uri="{C3380CC4-5D6E-409C-BE32-E72D297353CC}">
              <c16:uniqueId val="{00000000-1BED-47D2-AB87-6F2B207EE7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ED-47D2-AB87-6F2B207EE7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ED-47D2-AB87-6F2B207EE7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21</c:v>
                </c:pt>
                <c:pt idx="6">
                  <c:v>21</c:v>
                </c:pt>
                <c:pt idx="9">
                  <c:v>21</c:v>
                </c:pt>
                <c:pt idx="12">
                  <c:v>21</c:v>
                </c:pt>
              </c:numCache>
            </c:numRef>
          </c:val>
          <c:extLst>
            <c:ext xmlns:c16="http://schemas.microsoft.com/office/drawing/2014/chart" uri="{C3380CC4-5D6E-409C-BE32-E72D297353CC}">
              <c16:uniqueId val="{00000003-1BED-47D2-AB87-6F2B207EE7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234</c:v>
                </c:pt>
                <c:pt idx="3">
                  <c:v>218</c:v>
                </c:pt>
                <c:pt idx="6">
                  <c:v>266</c:v>
                </c:pt>
                <c:pt idx="9">
                  <c:v>259</c:v>
                </c:pt>
                <c:pt idx="12">
                  <c:v>204</c:v>
                </c:pt>
              </c:numCache>
            </c:numRef>
          </c:val>
          <c:extLst>
            <c:ext xmlns:c16="http://schemas.microsoft.com/office/drawing/2014/chart" uri="{C3380CC4-5D6E-409C-BE32-E72D297353CC}">
              <c16:uniqueId val="{00000004-1BED-47D2-AB87-6F2B207EE7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ED-47D2-AB87-6F2B207EE7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ED-47D2-AB87-6F2B207EE7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276</c:v>
                </c:pt>
                <c:pt idx="3">
                  <c:v>309</c:v>
                </c:pt>
                <c:pt idx="6">
                  <c:v>311</c:v>
                </c:pt>
                <c:pt idx="9">
                  <c:v>336</c:v>
                </c:pt>
                <c:pt idx="12">
                  <c:v>363</c:v>
                </c:pt>
              </c:numCache>
            </c:numRef>
          </c:val>
          <c:extLst>
            <c:ext xmlns:c16="http://schemas.microsoft.com/office/drawing/2014/chart" uri="{C3380CC4-5D6E-409C-BE32-E72D297353CC}">
              <c16:uniqueId val="{00000007-1BED-47D2-AB87-6F2B207EE702}"/>
            </c:ext>
          </c:extLst>
        </c:ser>
        <c:dLbls>
          <c:showLegendKey val="0"/>
          <c:showVal val="0"/>
          <c:showCatName val="0"/>
          <c:showSerName val="0"/>
          <c:showPercent val="0"/>
          <c:showBubbleSize val="0"/>
        </c:dLbls>
        <c:gapWidth val="100"/>
        <c:overlap val="100"/>
        <c:axId val="303729024"/>
        <c:axId val="330074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c:v>
                </c:pt>
                <c:pt idx="2">
                  <c:v>#N/A</c:v>
                </c:pt>
                <c:pt idx="3">
                  <c:v>#N/A</c:v>
                </c:pt>
                <c:pt idx="4">
                  <c:v>138</c:v>
                </c:pt>
                <c:pt idx="5">
                  <c:v>#N/A</c:v>
                </c:pt>
                <c:pt idx="6">
                  <c:v>#N/A</c:v>
                </c:pt>
                <c:pt idx="7">
                  <c:v>191</c:v>
                </c:pt>
                <c:pt idx="8">
                  <c:v>#N/A</c:v>
                </c:pt>
                <c:pt idx="9">
                  <c:v>#N/A</c:v>
                </c:pt>
                <c:pt idx="10">
                  <c:v>211</c:v>
                </c:pt>
                <c:pt idx="11">
                  <c:v>#N/A</c:v>
                </c:pt>
                <c:pt idx="12">
                  <c:v>#N/A</c:v>
                </c:pt>
                <c:pt idx="13">
                  <c:v>209</c:v>
                </c:pt>
                <c:pt idx="14">
                  <c:v>#N/A</c:v>
                </c:pt>
              </c:numCache>
            </c:numRef>
          </c:val>
          <c:smooth val="0"/>
          <c:extLst>
            <c:ext xmlns:c16="http://schemas.microsoft.com/office/drawing/2014/chart" uri="{C3380CC4-5D6E-409C-BE32-E72D297353CC}">
              <c16:uniqueId val="{00000008-1BED-47D2-AB87-6F2B207EE702}"/>
            </c:ext>
          </c:extLst>
        </c:ser>
        <c:dLbls>
          <c:showLegendKey val="0"/>
          <c:showVal val="0"/>
          <c:showCatName val="0"/>
          <c:showSerName val="0"/>
          <c:showPercent val="0"/>
          <c:showBubbleSize val="0"/>
        </c:dLbls>
        <c:marker val="1"/>
        <c:smooth val="0"/>
        <c:axId val="303729024"/>
        <c:axId val="330074176"/>
      </c:lineChart>
      <c:catAx>
        <c:axId val="30372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0074176"/>
        <c:crosses val="autoZero"/>
        <c:auto val="1"/>
        <c:lblAlgn val="ctr"/>
        <c:lblOffset val="100"/>
        <c:tickLblSkip val="1"/>
        <c:tickMarkSkip val="1"/>
        <c:noMultiLvlLbl val="0"/>
      </c:catAx>
      <c:valAx>
        <c:axId val="330074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72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3761</c:v>
                </c:pt>
                <c:pt idx="5">
                  <c:v>3627</c:v>
                </c:pt>
                <c:pt idx="8">
                  <c:v>3561</c:v>
                </c:pt>
                <c:pt idx="11">
                  <c:v>3418</c:v>
                </c:pt>
                <c:pt idx="14">
                  <c:v>3248</c:v>
                </c:pt>
              </c:numCache>
            </c:numRef>
          </c:val>
          <c:extLst>
            <c:ext xmlns:c16="http://schemas.microsoft.com/office/drawing/2014/chart" uri="{C3380CC4-5D6E-409C-BE32-E72D297353CC}">
              <c16:uniqueId val="{00000000-60E0-40AA-99BB-1D664526C6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0E0-40AA-99BB-1D664526C6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2405</c:v>
                </c:pt>
                <c:pt idx="5">
                  <c:v>3018</c:v>
                </c:pt>
                <c:pt idx="8">
                  <c:v>3406</c:v>
                </c:pt>
                <c:pt idx="11">
                  <c:v>3578</c:v>
                </c:pt>
                <c:pt idx="14">
                  <c:v>3707</c:v>
                </c:pt>
              </c:numCache>
            </c:numRef>
          </c:val>
          <c:extLst>
            <c:ext xmlns:c16="http://schemas.microsoft.com/office/drawing/2014/chart" uri="{C3380CC4-5D6E-409C-BE32-E72D297353CC}">
              <c16:uniqueId val="{00000002-60E0-40AA-99BB-1D664526C6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E0-40AA-99BB-1D664526C6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E0-40AA-99BB-1D664526C6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60E0-40AA-99BB-1D664526C6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723</c:v>
                </c:pt>
                <c:pt idx="3">
                  <c:v>506</c:v>
                </c:pt>
                <c:pt idx="6">
                  <c:v>632</c:v>
                </c:pt>
                <c:pt idx="9">
                  <c:v>606</c:v>
                </c:pt>
                <c:pt idx="12">
                  <c:v>614</c:v>
                </c:pt>
              </c:numCache>
            </c:numRef>
          </c:val>
          <c:extLst>
            <c:ext xmlns:c16="http://schemas.microsoft.com/office/drawing/2014/chart" uri="{C3380CC4-5D6E-409C-BE32-E72D297353CC}">
              <c16:uniqueId val="{00000006-60E0-40AA-99BB-1D664526C6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174</c:v>
                </c:pt>
                <c:pt idx="3">
                  <c:v>161</c:v>
                </c:pt>
                <c:pt idx="6">
                  <c:v>149</c:v>
                </c:pt>
                <c:pt idx="9">
                  <c:v>136</c:v>
                </c:pt>
                <c:pt idx="12">
                  <c:v>154</c:v>
                </c:pt>
              </c:numCache>
            </c:numRef>
          </c:val>
          <c:extLst>
            <c:ext xmlns:c16="http://schemas.microsoft.com/office/drawing/2014/chart" uri="{C3380CC4-5D6E-409C-BE32-E72D297353CC}">
              <c16:uniqueId val="{00000007-60E0-40AA-99BB-1D664526C6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1591</c:v>
                </c:pt>
                <c:pt idx="3">
                  <c:v>1414</c:v>
                </c:pt>
                <c:pt idx="6">
                  <c:v>1282</c:v>
                </c:pt>
                <c:pt idx="9">
                  <c:v>1286</c:v>
                </c:pt>
                <c:pt idx="12">
                  <c:v>1250</c:v>
                </c:pt>
              </c:numCache>
            </c:numRef>
          </c:val>
          <c:extLst>
            <c:ext xmlns:c16="http://schemas.microsoft.com/office/drawing/2014/chart" uri="{C3380CC4-5D6E-409C-BE32-E72D297353CC}">
              <c16:uniqueId val="{00000008-60E0-40AA-99BB-1D664526C6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E0-40AA-99BB-1D664526C6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2476</c:v>
                </c:pt>
                <c:pt idx="3">
                  <c:v>2555</c:v>
                </c:pt>
                <c:pt idx="6">
                  <c:v>2611</c:v>
                </c:pt>
                <c:pt idx="9">
                  <c:v>2585</c:v>
                </c:pt>
                <c:pt idx="12">
                  <c:v>2455</c:v>
                </c:pt>
              </c:numCache>
            </c:numRef>
          </c:val>
          <c:extLst>
            <c:ext xmlns:c16="http://schemas.microsoft.com/office/drawing/2014/chart" uri="{C3380CC4-5D6E-409C-BE32-E72D297353CC}">
              <c16:uniqueId val="{0000000A-60E0-40AA-99BB-1D664526C68F}"/>
            </c:ext>
          </c:extLst>
        </c:ser>
        <c:dLbls>
          <c:showLegendKey val="0"/>
          <c:showVal val="0"/>
          <c:showCatName val="0"/>
          <c:showSerName val="0"/>
          <c:showPercent val="0"/>
          <c:showBubbleSize val="0"/>
        </c:dLbls>
        <c:gapWidth val="100"/>
        <c:overlap val="100"/>
        <c:axId val="330075352"/>
        <c:axId val="330075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E0-40AA-99BB-1D664526C68F}"/>
            </c:ext>
          </c:extLst>
        </c:ser>
        <c:dLbls>
          <c:showLegendKey val="0"/>
          <c:showVal val="0"/>
          <c:showCatName val="0"/>
          <c:showSerName val="0"/>
          <c:showPercent val="0"/>
          <c:showBubbleSize val="0"/>
        </c:dLbls>
        <c:marker val="1"/>
        <c:smooth val="0"/>
        <c:axId val="330075352"/>
        <c:axId val="330075744"/>
      </c:lineChart>
      <c:catAx>
        <c:axId val="330075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0075744"/>
        <c:crosses val="autoZero"/>
        <c:auto val="1"/>
        <c:lblAlgn val="ctr"/>
        <c:lblOffset val="100"/>
        <c:tickLblSkip val="1"/>
        <c:tickMarkSkip val="1"/>
        <c:noMultiLvlLbl val="0"/>
      </c:catAx>
      <c:valAx>
        <c:axId val="330075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075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1589</c:v>
                </c:pt>
                <c:pt idx="1">
                  <c:v>1633</c:v>
                </c:pt>
                <c:pt idx="2">
                  <c:v>1654</c:v>
                </c:pt>
              </c:numCache>
            </c:numRef>
          </c:val>
          <c:extLst>
            <c:ext xmlns:c16="http://schemas.microsoft.com/office/drawing/2014/chart" uri="{C3380CC4-5D6E-409C-BE32-E72D297353CC}">
              <c16:uniqueId val="{00000000-4E22-4F15-AF75-5F6443D183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174</c:v>
                </c:pt>
                <c:pt idx="2">
                  <c:v>193</c:v>
                </c:pt>
              </c:numCache>
            </c:numRef>
          </c:val>
          <c:extLst>
            <c:ext xmlns:c16="http://schemas.microsoft.com/office/drawing/2014/chart" uri="{C3380CC4-5D6E-409C-BE32-E72D297353CC}">
              <c16:uniqueId val="{00000001-4E22-4F15-AF75-5F6443D183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1042</c:v>
                </c:pt>
                <c:pt idx="1">
                  <c:v>1042</c:v>
                </c:pt>
                <c:pt idx="2">
                  <c:v>1059</c:v>
                </c:pt>
              </c:numCache>
            </c:numRef>
          </c:val>
          <c:extLst>
            <c:ext xmlns:c16="http://schemas.microsoft.com/office/drawing/2014/chart" uri="{C3380CC4-5D6E-409C-BE32-E72D297353CC}">
              <c16:uniqueId val="{00000002-4E22-4F15-AF75-5F6443D183D9}"/>
            </c:ext>
          </c:extLst>
        </c:ser>
        <c:dLbls>
          <c:showLegendKey val="0"/>
          <c:showVal val="0"/>
          <c:showCatName val="0"/>
          <c:showSerName val="0"/>
          <c:showPercent val="0"/>
          <c:showBubbleSize val="0"/>
        </c:dLbls>
        <c:gapWidth val="120"/>
        <c:overlap val="100"/>
        <c:axId val="330076920"/>
        <c:axId val="330077312"/>
      </c:barChart>
      <c:catAx>
        <c:axId val="33007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0077312"/>
        <c:crosses val="autoZero"/>
        <c:auto val="1"/>
        <c:lblAlgn val="ctr"/>
        <c:lblOffset val="100"/>
        <c:tickLblSkip val="1"/>
        <c:tickMarkSkip val="1"/>
        <c:noMultiLvlLbl val="0"/>
      </c:catAx>
      <c:valAx>
        <c:axId val="330077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0076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従来より地方債の発行抑制に努めたことにより元利償還金の額は抑制されているものの、近年は過疎対策事業債を発行していることから増加傾向となっている。</a:t>
          </a:r>
          <a:r>
            <a:rPr kumimoji="1" lang="ja-JP" altLang="en-US" sz="1400">
              <a:solidFill>
                <a:schemeClr val="dk1"/>
              </a:solidFill>
              <a:effectLst/>
              <a:latin typeface="+mn-lt"/>
              <a:ea typeface="+mn-ea"/>
              <a:cs typeface="+mn-cs"/>
            </a:rPr>
            <a:t>また、公営企業債の元利償還金に対する繰入金も一時的な減少とはなっているものの、一般会計と同様に</a:t>
          </a:r>
          <a:r>
            <a:rPr kumimoji="1" lang="ja-JP" altLang="ja-JP" sz="1400">
              <a:solidFill>
                <a:schemeClr val="dk1"/>
              </a:solidFill>
              <a:effectLst/>
              <a:latin typeface="+mn-lt"/>
              <a:ea typeface="+mn-ea"/>
              <a:cs typeface="+mn-cs"/>
            </a:rPr>
            <a:t>老朽化した施設の更新に伴う地方債の発行により、元利償還金は緩やかに増加していくことが見込まれる</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今後も</a:t>
          </a:r>
          <a:r>
            <a:rPr kumimoji="1" lang="ja-JP" altLang="ja-JP" sz="1400">
              <a:solidFill>
                <a:schemeClr val="dk1"/>
              </a:solidFill>
              <a:effectLst/>
              <a:latin typeface="+mn-lt"/>
              <a:ea typeface="+mn-ea"/>
              <a:cs typeface="+mn-cs"/>
            </a:rPr>
            <a:t>中長期的に健全な財政運営を展開するため、施設の長寿命化等により地方債発行額をコントロールしていく。</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満期一括償還地方債の償還の財源として積み立てた減債基金はなし。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比率においても実質公債費比率と同様に、従来より起債（借金）に依存しない財政経営は基より、地方債の発行に際しても地方財政措置を重視してきたことから数値上では将来負担額が発生しないこととなった。</a:t>
          </a:r>
          <a:endParaRPr lang="ja-JP" altLang="ja-JP" sz="1800">
            <a:effectLst/>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年度においては償還完了分等もあり、地方債現在高は減少</a:t>
          </a:r>
          <a:r>
            <a:rPr kumimoji="1" lang="ja-JP" altLang="en-US" sz="1400">
              <a:solidFill>
                <a:schemeClr val="dk1"/>
              </a:solidFill>
              <a:effectLst/>
              <a:latin typeface="+mn-lt"/>
              <a:ea typeface="+mn-ea"/>
              <a:cs typeface="+mn-cs"/>
            </a:rPr>
            <a:t>となっている</a:t>
          </a:r>
          <a:r>
            <a:rPr kumimoji="1" lang="ja-JP" altLang="ja-JP" sz="1400">
              <a:solidFill>
                <a:schemeClr val="dk1"/>
              </a:solidFill>
              <a:effectLst/>
              <a:latin typeface="+mn-lt"/>
              <a:ea typeface="+mn-ea"/>
              <a:cs typeface="+mn-cs"/>
            </a:rPr>
            <a:t>ものの、今後も公共施設及び地方債現在高に引き続き注視し、施設総量の見直し等、適時必要な措置を講ずる。</a:t>
          </a:r>
          <a:endParaRPr lang="ja-JP" altLang="ja-JP" sz="1800">
            <a:effectLst/>
          </a:endParaRPr>
        </a:p>
        <a:p>
          <a:r>
            <a:rPr kumimoji="1" lang="ja-JP" altLang="ja-JP" sz="1400">
              <a:solidFill>
                <a:schemeClr val="dk1"/>
              </a:solidFill>
              <a:effectLst/>
              <a:latin typeface="+mn-lt"/>
              <a:ea typeface="+mn-ea"/>
              <a:cs typeface="+mn-cs"/>
            </a:rPr>
            <a:t>　また、地方公営企業においても施設の耐用年数経過に伴う多額の更新費用の発生が見込まれ、特に下水道事業においては大規模な施設の更新が到来しており、現時点では数字として表に現われない大きな将来負担が予想され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rgbClr val="FF0000"/>
              </a:solidFill>
              <a:effectLst/>
              <a:latin typeface="+mn-lt"/>
              <a:ea typeface="+mn-ea"/>
              <a:cs typeface="+mn-cs"/>
            </a:rPr>
            <a:t>　</a:t>
          </a:r>
          <a:r>
            <a:rPr kumimoji="1" lang="ja-JP" altLang="ja-JP" sz="1800">
              <a:solidFill>
                <a:sysClr val="windowText" lastClr="000000"/>
              </a:solidFill>
              <a:effectLst/>
              <a:latin typeface="+mn-lt"/>
              <a:ea typeface="+mn-ea"/>
              <a:cs typeface="+mn-cs"/>
            </a:rPr>
            <a:t>財政調整基金の増加により基金全体額も増加となった。</a:t>
          </a:r>
          <a:endParaRPr lang="ja-JP" altLang="ja-JP" sz="2400">
            <a:solidFill>
              <a:sysClr val="windowText" lastClr="000000"/>
            </a:solidFill>
            <a:effectLst/>
          </a:endParaRPr>
        </a:p>
        <a:p>
          <a:r>
            <a:rPr kumimoji="1" lang="ja-JP" altLang="ja-JP" sz="1800">
              <a:solidFill>
                <a:sysClr val="windowText" lastClr="000000"/>
              </a:solidFill>
              <a:effectLst/>
              <a:latin typeface="+mn-lt"/>
              <a:ea typeface="+mn-ea"/>
              <a:cs typeface="+mn-cs"/>
            </a:rPr>
            <a:t>（今後の方針）</a:t>
          </a:r>
          <a:endParaRPr lang="ja-JP" altLang="ja-JP" sz="2400">
            <a:solidFill>
              <a:sysClr val="windowText" lastClr="000000"/>
            </a:solidFill>
            <a:effectLst/>
          </a:endParaRPr>
        </a:p>
        <a:p>
          <a:r>
            <a:rPr kumimoji="1" lang="ja-JP" altLang="ja-JP" sz="1800">
              <a:solidFill>
                <a:sysClr val="windowText" lastClr="000000"/>
              </a:solidFill>
              <a:effectLst/>
              <a:latin typeface="+mn-lt"/>
              <a:ea typeface="+mn-ea"/>
              <a:cs typeface="+mn-cs"/>
            </a:rPr>
            <a:t>　基金が最も少なかった平成</a:t>
          </a:r>
          <a:r>
            <a:rPr kumimoji="1" lang="en-US" altLang="ja-JP" sz="1800">
              <a:solidFill>
                <a:sysClr val="windowText" lastClr="000000"/>
              </a:solidFill>
              <a:effectLst/>
              <a:latin typeface="+mn-lt"/>
              <a:ea typeface="+mn-ea"/>
              <a:cs typeface="+mn-cs"/>
            </a:rPr>
            <a:t>19</a:t>
          </a:r>
          <a:r>
            <a:rPr kumimoji="1" lang="ja-JP" altLang="ja-JP" sz="1800">
              <a:solidFill>
                <a:sysClr val="windowText" lastClr="000000"/>
              </a:solidFill>
              <a:effectLst/>
              <a:latin typeface="+mn-lt"/>
              <a:ea typeface="+mn-ea"/>
              <a:cs typeface="+mn-cs"/>
            </a:rPr>
            <a:t>年度以降、基金残高の回復と財政需要増加への対策として「歳入優先主義」を徹底した財政運営を行った結果、平成</a:t>
          </a:r>
          <a:r>
            <a:rPr kumimoji="1" lang="en-US" altLang="ja-JP" sz="1800">
              <a:solidFill>
                <a:sysClr val="windowText" lastClr="000000"/>
              </a:solidFill>
              <a:effectLst/>
              <a:latin typeface="+mn-lt"/>
              <a:ea typeface="+mn-ea"/>
              <a:cs typeface="+mn-cs"/>
            </a:rPr>
            <a:t>28</a:t>
          </a:r>
          <a:r>
            <a:rPr kumimoji="1" lang="ja-JP" altLang="ja-JP" sz="1800">
              <a:solidFill>
                <a:sysClr val="windowText" lastClr="000000"/>
              </a:solidFill>
              <a:effectLst/>
              <a:latin typeface="+mn-lt"/>
              <a:ea typeface="+mn-ea"/>
              <a:cs typeface="+mn-cs"/>
            </a:rPr>
            <a:t>年度まで積立金を増加することができたが、その後平成</a:t>
          </a:r>
          <a:r>
            <a:rPr kumimoji="1" lang="en-US" altLang="ja-JP" sz="1800">
              <a:solidFill>
                <a:sysClr val="windowText" lastClr="000000"/>
              </a:solidFill>
              <a:effectLst/>
              <a:latin typeface="+mn-lt"/>
              <a:ea typeface="+mn-ea"/>
              <a:cs typeface="+mn-cs"/>
            </a:rPr>
            <a:t>29</a:t>
          </a:r>
          <a:r>
            <a:rPr kumimoji="1" lang="ja-JP" altLang="ja-JP" sz="1800">
              <a:solidFill>
                <a:sysClr val="windowText" lastClr="000000"/>
              </a:solidFill>
              <a:effectLst/>
              <a:latin typeface="+mn-lt"/>
              <a:ea typeface="+mn-ea"/>
              <a:cs typeface="+mn-cs"/>
            </a:rPr>
            <a:t>年度から令和元年度まで交付税をはじめとした依存財源の減少や公共施設等の老朽化などを要因に基金が減少していた経緯</a:t>
          </a:r>
          <a:r>
            <a:rPr kumimoji="1" lang="ja-JP" altLang="en-US" sz="1800">
              <a:solidFill>
                <a:sysClr val="windowText" lastClr="000000"/>
              </a:solidFill>
              <a:effectLst/>
              <a:latin typeface="+mn-lt"/>
              <a:ea typeface="+mn-ea"/>
              <a:cs typeface="+mn-cs"/>
            </a:rPr>
            <a:t>が</a:t>
          </a:r>
          <a:r>
            <a:rPr kumimoji="1" lang="ja-JP" altLang="ja-JP" sz="1800">
              <a:solidFill>
                <a:sysClr val="windowText" lastClr="000000"/>
              </a:solidFill>
              <a:effectLst/>
              <a:latin typeface="+mn-lt"/>
              <a:ea typeface="+mn-ea"/>
              <a:cs typeface="+mn-cs"/>
            </a:rPr>
            <a:t>ある</a:t>
          </a:r>
          <a:r>
            <a:rPr kumimoji="1" lang="ja-JP" altLang="en-US" sz="1800">
              <a:solidFill>
                <a:sysClr val="windowText" lastClr="000000"/>
              </a:solidFill>
              <a:effectLst/>
              <a:latin typeface="+mn-lt"/>
              <a:ea typeface="+mn-ea"/>
              <a:cs typeface="+mn-cs"/>
            </a:rPr>
            <a:t>ため、現在は増加傾向にあるものの、</a:t>
          </a:r>
          <a:r>
            <a:rPr kumimoji="1" lang="ja-JP" altLang="ja-JP" sz="1800">
              <a:solidFill>
                <a:sysClr val="windowText" lastClr="000000"/>
              </a:solidFill>
              <a:effectLst/>
              <a:latin typeface="+mn-lt"/>
              <a:ea typeface="+mn-ea"/>
              <a:cs typeface="+mn-cs"/>
            </a:rPr>
            <a:t>今後</a:t>
          </a:r>
          <a:r>
            <a:rPr kumimoji="1" lang="ja-JP" altLang="en-US" sz="1800">
              <a:solidFill>
                <a:sysClr val="windowText" lastClr="000000"/>
              </a:solidFill>
              <a:effectLst/>
              <a:latin typeface="+mn-lt"/>
              <a:ea typeface="+mn-ea"/>
              <a:cs typeface="+mn-cs"/>
            </a:rPr>
            <a:t>も</a:t>
          </a:r>
          <a:r>
            <a:rPr kumimoji="1" lang="ja-JP" altLang="ja-JP" sz="1800">
              <a:solidFill>
                <a:sysClr val="windowText" lastClr="000000"/>
              </a:solidFill>
              <a:effectLst/>
              <a:latin typeface="+mn-lt"/>
              <a:ea typeface="+mn-ea"/>
              <a:cs typeface="+mn-cs"/>
            </a:rPr>
            <a:t>必要な財政需要を見据え、使途の明確化等による適正な額の維持及び確保により、持続可能な財政運営に活用できるよう取り組んでいく</a:t>
          </a:r>
          <a:endParaRPr kumimoji="1" lang="en-US" altLang="ja-JP" sz="2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（基金の使途）</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・公共施設等整備基金：公共施設等の整備</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・地域振興基金：地域振興と町民の福祉向上に要する経費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・ふるさと基金：地域における固有の歴史、文化、産業等を活かし、独創的な地域づくりを推進するための経費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・商工観光対策基金：商工業の活性化及び観光業の育成に要する経費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・農業振興対策基金：特産物づくり、農業後継者支援対策を講じるための経費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（増減理由）</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・ふるさと基金：支倉常長まつり等の開催のため基金を取り崩した。</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・地域振興基金：町民バスの運行経費に充当したことにより減少した。</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・公共施設等整備基金：</a:t>
          </a:r>
          <a:r>
            <a:rPr kumimoji="1" lang="ja-JP" altLang="en-US" sz="1400">
              <a:solidFill>
                <a:sysClr val="windowText" lastClr="000000"/>
              </a:solidFill>
              <a:effectLst/>
              <a:latin typeface="+mn-lt"/>
              <a:ea typeface="+mn-ea"/>
              <a:cs typeface="+mn-cs"/>
            </a:rPr>
            <a:t>現在は将来的な</a:t>
          </a:r>
          <a:r>
            <a:rPr kumimoji="1" lang="ja-JP" altLang="ja-JP" sz="1400">
              <a:solidFill>
                <a:sysClr val="windowText" lastClr="000000"/>
              </a:solidFill>
              <a:effectLst/>
              <a:latin typeface="+mn-lt"/>
              <a:ea typeface="+mn-ea"/>
              <a:cs typeface="+mn-cs"/>
            </a:rPr>
            <a:t>公共施設等の老朽化による維持修繕に当該経費を充当する</a:t>
          </a:r>
          <a:r>
            <a:rPr kumimoji="1" lang="ja-JP" altLang="en-US" sz="1400">
              <a:solidFill>
                <a:sysClr val="windowText" lastClr="000000"/>
              </a:solidFill>
              <a:effectLst/>
              <a:latin typeface="+mn-lt"/>
              <a:ea typeface="+mn-ea"/>
              <a:cs typeface="+mn-cs"/>
            </a:rPr>
            <a:t>ため積み立てているが、今後は事業実施により</a:t>
          </a:r>
          <a:r>
            <a:rPr kumimoji="1" lang="ja-JP" altLang="ja-JP" sz="1400">
              <a:solidFill>
                <a:sysClr val="windowText" lastClr="000000"/>
              </a:solidFill>
              <a:effectLst/>
              <a:latin typeface="+mn-lt"/>
              <a:ea typeface="+mn-ea"/>
              <a:cs typeface="+mn-cs"/>
            </a:rPr>
            <a:t>減少していく予定である。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・ふるさと基金：今後も郷土文化・歴史を伝承するためのイベント等を開催するため減少していく予定である。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・地域振興基金：これまでの主に充当してきた町民福祉向上のほか、地域振興に積極的に取り組んでいくため減少していく予定である。</a:t>
          </a:r>
          <a:endParaRPr lang="ja-JP" altLang="ja-JP" sz="18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ysClr val="windowText" lastClr="000000"/>
              </a:solidFill>
              <a:effectLst/>
              <a:latin typeface="+mn-lt"/>
              <a:ea typeface="+mn-ea"/>
              <a:cs typeface="+mn-cs"/>
            </a:rPr>
            <a:t>（増減理由）</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各種補助金の活用や事業精査による歳出抑制により基金残高は増加した。</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（今後の方針）</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近年、増加傾向にあるものの、平成</a:t>
          </a:r>
          <a:r>
            <a:rPr kumimoji="1" lang="en-US" altLang="ja-JP" sz="1600">
              <a:solidFill>
                <a:sysClr val="windowText" lastClr="000000"/>
              </a:solidFill>
              <a:effectLst/>
              <a:latin typeface="+mn-lt"/>
              <a:ea typeface="+mn-ea"/>
              <a:cs typeface="+mn-cs"/>
            </a:rPr>
            <a:t>29</a:t>
          </a:r>
          <a:r>
            <a:rPr kumimoji="1" lang="ja-JP" altLang="ja-JP" sz="1600">
              <a:solidFill>
                <a:sysClr val="windowText" lastClr="000000"/>
              </a:solidFill>
              <a:effectLst/>
              <a:latin typeface="+mn-lt"/>
              <a:ea typeface="+mn-ea"/>
              <a:cs typeface="+mn-cs"/>
            </a:rPr>
            <a:t>年度に</a:t>
          </a:r>
          <a:r>
            <a:rPr kumimoji="1" lang="en-US" altLang="ja-JP" sz="1600">
              <a:solidFill>
                <a:sysClr val="windowText" lastClr="000000"/>
              </a:solidFill>
              <a:effectLst/>
              <a:latin typeface="+mn-lt"/>
              <a:ea typeface="+mn-ea"/>
              <a:cs typeface="+mn-cs"/>
            </a:rPr>
            <a:t>10</a:t>
          </a:r>
          <a:r>
            <a:rPr kumimoji="1" lang="ja-JP" altLang="ja-JP" sz="1600">
              <a:solidFill>
                <a:sysClr val="windowText" lastClr="000000"/>
              </a:solidFill>
              <a:effectLst/>
              <a:latin typeface="+mn-lt"/>
              <a:ea typeface="+mn-ea"/>
              <a:cs typeface="+mn-cs"/>
            </a:rPr>
            <a:t>年ぶりの財政調整基金の取り崩しを行った以降、令和元年度まで減少し</a:t>
          </a:r>
          <a:r>
            <a:rPr kumimoji="1" lang="ja-JP" altLang="en-US" sz="1600">
              <a:solidFill>
                <a:sysClr val="windowText" lastClr="000000"/>
              </a:solidFill>
              <a:effectLst/>
              <a:latin typeface="+mn-lt"/>
              <a:ea typeface="+mn-ea"/>
              <a:cs typeface="+mn-cs"/>
            </a:rPr>
            <a:t>た時期があった。近年の物価高に伴う各種事業実施により、事業費が増加する傾向であるため、</a:t>
          </a:r>
          <a:r>
            <a:rPr kumimoji="1" lang="ja-JP" altLang="ja-JP" sz="1600">
              <a:solidFill>
                <a:sysClr val="windowText" lastClr="000000"/>
              </a:solidFill>
              <a:effectLst/>
              <a:latin typeface="+mn-lt"/>
              <a:ea typeface="+mn-ea"/>
              <a:cs typeface="+mn-cs"/>
            </a:rPr>
            <a:t>事業費の見直しなどを行い</a:t>
          </a:r>
          <a:r>
            <a:rPr kumimoji="1" lang="ja-JP" altLang="en-US" sz="1600">
              <a:solidFill>
                <a:sysClr val="windowText" lastClr="000000"/>
              </a:solidFill>
              <a:effectLst/>
              <a:latin typeface="+mn-lt"/>
              <a:ea typeface="+mn-ea"/>
              <a:cs typeface="+mn-cs"/>
            </a:rPr>
            <a:t>残高</a:t>
          </a:r>
          <a:r>
            <a:rPr kumimoji="1" lang="ja-JP" altLang="ja-JP" sz="1600">
              <a:solidFill>
                <a:sysClr val="windowText" lastClr="000000"/>
              </a:solidFill>
              <a:effectLst/>
              <a:latin typeface="+mn-lt"/>
              <a:ea typeface="+mn-ea"/>
              <a:cs typeface="+mn-cs"/>
            </a:rPr>
            <a:t>を確保したい。</a:t>
          </a:r>
          <a:endParaRPr kumimoji="1" lang="en-US" altLang="ja-JP" sz="2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増減理由）</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従来より地方債発行の抑制を行ってきたほか、本年度も基金積立を行ったことから増加した。</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（今後の方針）</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今後は公共施設の老朽化に伴う起債により地方債残高の増加が見込まれることから、必要に応じ取り崩しを行う。</a:t>
          </a:r>
          <a:endParaRPr lang="ja-JP" altLang="ja-JP" sz="2000">
            <a:solidFill>
              <a:sysClr val="windowText" lastClr="000000"/>
            </a:solidFill>
            <a:effectLst/>
          </a:endParaRPr>
        </a:p>
        <a:p>
          <a:endParaRPr kumimoji="1" lang="en-US" altLang="ja-JP" sz="18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豪雪地域であることや森林面積割合が約８割の山間地域である</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地理的要素も相まって、企業の進出が低迷している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従来から基幹産業とされた第一次産業の衰退も影響して財政基盤が弱く、類似団体や全国市町村平均を下回っている。企業誘致や地場産業活性化の伸展を図り、税収を基幹とした自主財源の確保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ポイントの上昇となり、類似団体平均値と比較しても</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ポイント高い比率となっている。</a:t>
          </a:r>
          <a:endParaRPr lang="ja-JP" altLang="ja-JP" sz="1400">
            <a:effectLst/>
          </a:endParaRPr>
        </a:p>
        <a:p>
          <a:r>
            <a:rPr kumimoji="1" lang="ja-JP" altLang="ja-JP" sz="1100">
              <a:solidFill>
                <a:schemeClr val="dk1"/>
              </a:solidFill>
              <a:effectLst/>
              <a:latin typeface="+mn-lt"/>
              <a:ea typeface="+mn-ea"/>
              <a:cs typeface="+mn-cs"/>
            </a:rPr>
            <a:t>　前年度から上昇した要因としては、</a:t>
          </a:r>
          <a:r>
            <a:rPr kumimoji="1" lang="ja-JP" altLang="en-US" sz="1100">
              <a:solidFill>
                <a:schemeClr val="dk1"/>
              </a:solidFill>
              <a:effectLst/>
              <a:latin typeface="+mn-lt"/>
              <a:ea typeface="+mn-ea"/>
              <a:cs typeface="+mn-cs"/>
            </a:rPr>
            <a:t>物価高騰や人件費の増加に伴う物件費の増加や施設の老朽化対策や過疎対策事業債の発行による公債費の増加</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また、一般財源についても普通交付税の増減により大きく左右されている状況であることから、経常的な経費の削減に努め、地方税を含めた自主財源の確保を強化し、安定した財政基盤の構築を目指す。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50482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6228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117369</xdr:rowOff>
    </xdr:from>
    <xdr:to>
      <xdr:col>19</xdr:col>
      <xdr:colOff>133350</xdr:colOff>
      <xdr:row>62</xdr:row>
      <xdr:rowOff>32385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75819"/>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18838</xdr:rowOff>
    </xdr:from>
    <xdr:to>
      <xdr:col>15</xdr:col>
      <xdr:colOff>82550</xdr:colOff>
      <xdr:row>61</xdr:row>
      <xdr:rowOff>117369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77288"/>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18838</xdr:rowOff>
    </xdr:from>
    <xdr:to>
      <xdr:col>11</xdr:col>
      <xdr:colOff>31750</xdr:colOff>
      <xdr:row>62</xdr:row>
      <xdr:rowOff>28363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772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171132</xdr:rowOff>
    </xdr:from>
    <xdr:to>
      <xdr:col>23</xdr:col>
      <xdr:colOff>184150</xdr:colOff>
      <xdr:row>62</xdr:row>
      <xdr:rowOff>101282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143209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67962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66569</xdr:rowOff>
    </xdr:from>
    <xdr:to>
      <xdr:col>15</xdr:col>
      <xdr:colOff>133350</xdr:colOff>
      <xdr:row>61</xdr:row>
      <xdr:rowOff>168169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152946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139488</xdr:rowOff>
    </xdr:from>
    <xdr:to>
      <xdr:col>11</xdr:col>
      <xdr:colOff>82550</xdr:colOff>
      <xdr:row>61</xdr:row>
      <xdr:rowOff>69638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54415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類似団体よりも</a:t>
          </a:r>
          <a:r>
            <a:rPr kumimoji="1" lang="en-US" altLang="ja-JP" sz="1100">
              <a:solidFill>
                <a:schemeClr val="dk1"/>
              </a:solidFill>
              <a:effectLst/>
              <a:latin typeface="+mn-lt"/>
              <a:ea typeface="+mn-ea"/>
              <a:cs typeface="+mn-cs"/>
            </a:rPr>
            <a:t>51,189</a:t>
          </a:r>
          <a:r>
            <a:rPr kumimoji="1" lang="ja-JP" altLang="ja-JP" sz="1100">
              <a:solidFill>
                <a:schemeClr val="dk1"/>
              </a:solidFill>
              <a:effectLst/>
              <a:latin typeface="+mn-lt"/>
              <a:ea typeface="+mn-ea"/>
              <a:cs typeface="+mn-cs"/>
            </a:rPr>
            <a:t>円低い数値となったものの、全国的な人件費や物件費が増加の影響を受け、当町でも増額している状況である。</a:t>
          </a:r>
          <a:endParaRPr lang="ja-JP" altLang="ja-JP" sz="1400">
            <a:effectLst/>
          </a:endParaRPr>
        </a:p>
        <a:p>
          <a:r>
            <a:rPr kumimoji="1" lang="ja-JP" altLang="ja-JP" sz="1100">
              <a:solidFill>
                <a:schemeClr val="dk1"/>
              </a:solidFill>
              <a:effectLst/>
              <a:latin typeface="+mn-lt"/>
              <a:ea typeface="+mn-ea"/>
              <a:cs typeface="+mn-cs"/>
            </a:rPr>
            <a:t>　これまでも物件費については各集落地区散在に伴うコミュニティ施設等の公共施設に係る維持管理経費などにより高水準であったが、それに加えて光熱水費の高騰や事務事業委託料などが増加している。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126126</xdr:rowOff>
    </xdr:from>
    <xdr:to>
      <xdr:col>23</xdr:col>
      <xdr:colOff>133350</xdr:colOff>
      <xdr:row>81</xdr:row>
      <xdr:rowOff>139108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3576"/>
          <a:ext cx="838200" cy="1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123884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122965</xdr:rowOff>
    </xdr:from>
    <xdr:to>
      <xdr:col>19</xdr:col>
      <xdr:colOff>133350</xdr:colOff>
      <xdr:row>81</xdr:row>
      <xdr:rowOff>126126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0415"/>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116404</xdr:rowOff>
    </xdr:from>
    <xdr:to>
      <xdr:col>15</xdr:col>
      <xdr:colOff>82550</xdr:colOff>
      <xdr:row>81</xdr:row>
      <xdr:rowOff>122965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3854"/>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114047</xdr:rowOff>
    </xdr:from>
    <xdr:to>
      <xdr:col>11</xdr:col>
      <xdr:colOff>31750</xdr:colOff>
      <xdr:row>81</xdr:row>
      <xdr:rowOff>116404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1497"/>
          <a:ext cx="889000" cy="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88308</xdr:rowOff>
    </xdr:from>
    <xdr:to>
      <xdr:col>23</xdr:col>
      <xdr:colOff>184150</xdr:colOff>
      <xdr:row>82</xdr:row>
      <xdr:rowOff>18458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75326</xdr:rowOff>
    </xdr:from>
    <xdr:to>
      <xdr:col>19</xdr:col>
      <xdr:colOff>184150</xdr:colOff>
      <xdr:row>82</xdr:row>
      <xdr:rowOff>5476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1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72165</xdr:rowOff>
    </xdr:from>
    <xdr:to>
      <xdr:col>15</xdr:col>
      <xdr:colOff>133350</xdr:colOff>
      <xdr:row>82</xdr:row>
      <xdr:rowOff>2315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65604</xdr:rowOff>
    </xdr:from>
    <xdr:to>
      <xdr:col>11</xdr:col>
      <xdr:colOff>82550</xdr:colOff>
      <xdr:row>81</xdr:row>
      <xdr:rowOff>167204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63247</xdr:rowOff>
    </xdr:from>
    <xdr:to>
      <xdr:col>7</xdr:col>
      <xdr:colOff>31750</xdr:colOff>
      <xdr:row>81</xdr:row>
      <xdr:rowOff>164847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今年度は前年並みであったが、当町は、各階層における職員数が均衡でないため、経験年数階層の変動が大きく影響するところがある。採用年齢上限の引き上げなどにより経験年数階層の平準化を図る。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47978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155222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92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155222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近年、職員数自体はほぼ同数であるが、人口減少等により人口千人当たりの職員数が増加傾向にある。今後も民間への業務委託や事務の効率化を図り、さらに適正な定員管理を行っていく。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144844</xdr:rowOff>
    </xdr:from>
    <xdr:to>
      <xdr:col>81</xdr:col>
      <xdr:colOff>44450</xdr:colOff>
      <xdr:row>60</xdr:row>
      <xdr:rowOff>163544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31844"/>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138811</xdr:rowOff>
    </xdr:from>
    <xdr:to>
      <xdr:col>77</xdr:col>
      <xdr:colOff>44450</xdr:colOff>
      <xdr:row>60</xdr:row>
      <xdr:rowOff>163544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5811"/>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124333</xdr:rowOff>
    </xdr:from>
    <xdr:to>
      <xdr:col>72</xdr:col>
      <xdr:colOff>203200</xdr:colOff>
      <xdr:row>60</xdr:row>
      <xdr:rowOff>138811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133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108648</xdr:rowOff>
    </xdr:from>
    <xdr:to>
      <xdr:col>68</xdr:col>
      <xdr:colOff>152400</xdr:colOff>
      <xdr:row>60</xdr:row>
      <xdr:rowOff>124333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5648"/>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94044</xdr:rowOff>
    </xdr:from>
    <xdr:to>
      <xdr:col>81</xdr:col>
      <xdr:colOff>95250</xdr:colOff>
      <xdr:row>61</xdr:row>
      <xdr:rowOff>24194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110571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112744</xdr:rowOff>
    </xdr:from>
    <xdr:to>
      <xdr:col>77</xdr:col>
      <xdr:colOff>95250</xdr:colOff>
      <xdr:row>61</xdr:row>
      <xdr:rowOff>42894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27671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8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88011</xdr:rowOff>
    </xdr:from>
    <xdr:to>
      <xdr:col>73</xdr:col>
      <xdr:colOff>44450</xdr:colOff>
      <xdr:row>61</xdr:row>
      <xdr:rowOff>18161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6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73533</xdr:rowOff>
    </xdr:from>
    <xdr:to>
      <xdr:col>68</xdr:col>
      <xdr:colOff>203200</xdr:colOff>
      <xdr:row>61</xdr:row>
      <xdr:rowOff>3683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159910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でも説明したとおり、従来より起債（借金）に依存しない財政経営を行ってきたことに加え、地方財政措置を重視した地方債の発行コントロールにより類似団体平均より良好な数値となっている。しかしながら、</a:t>
          </a:r>
          <a:r>
            <a:rPr kumimoji="1" lang="ja-JP" altLang="en-US" sz="1100">
              <a:solidFill>
                <a:schemeClr val="dk1"/>
              </a:solidFill>
              <a:effectLst/>
              <a:latin typeface="+mn-lt"/>
              <a:ea typeface="+mn-ea"/>
              <a:cs typeface="+mn-cs"/>
            </a:rPr>
            <a:t>過疎対策や</a:t>
          </a:r>
          <a:r>
            <a:rPr kumimoji="1" lang="ja-JP" altLang="ja-JP" sz="1100">
              <a:solidFill>
                <a:schemeClr val="dk1"/>
              </a:solidFill>
              <a:effectLst/>
              <a:latin typeface="+mn-lt"/>
              <a:ea typeface="+mn-ea"/>
              <a:cs typeface="+mn-cs"/>
            </a:rPr>
            <a:t>近年頻発する災害に備えるための防災対策などにより地方債残高が増加していることから、今後も従来の財政経営方針を踏襲し、健全財政の伸展を図っていく必要がある。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0430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146304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117348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608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117348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7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比率が発生していないのは、従来より起債（借金）に依存しない財政経営を行ってきたことにより、地方債残高が他の類似団体と比較して少ないことに加え、基準財政需要額（借金の返済金のうち普通交付税として加算措置される額）に算入される割合が高いこと、及び地方公営企業や構成する一部事務組合に対する将来的負担が少ないことが挙げられる。また、大規模建設事業等を抑制しコンスタントに基金を積増ししてきたことも要因の一端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人事院勧告により人件費が増加した。</a:t>
          </a:r>
          <a:endParaRPr lang="ja-JP" altLang="ja-JP" sz="1400">
            <a:effectLst/>
          </a:endParaRPr>
        </a:p>
        <a:p>
          <a:r>
            <a:rPr kumimoji="1" lang="ja-JP" altLang="ja-JP" sz="1100">
              <a:solidFill>
                <a:schemeClr val="dk1"/>
              </a:solidFill>
              <a:effectLst/>
              <a:latin typeface="+mn-lt"/>
              <a:ea typeface="+mn-ea"/>
              <a:cs typeface="+mn-cs"/>
            </a:rPr>
            <a:t>　職員定数管理の徹底や公共施設の運営に係る指定管理者制度の活用、給食業務等の外部委託を継続するほか、新たな業務の外部委託への移行を検討し人件費の削減に努める。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品及び公用車の集中管理や委託事業の見直し等により物件費の節減策を実行しているものの、類似団体及び全国平均と比較すると依然として高い水準である。これは、各地区に分散した公共施設に係る維持関連経費が高水準であることがあげられる。今後の対応方針としては、類似団体の物件費水準を目標に行財政改革を一層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35560</xdr:rowOff>
    </xdr:from>
    <xdr:to>
      <xdr:col>82</xdr:col>
      <xdr:colOff>107950</xdr:colOff>
      <xdr:row>17</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502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167005</xdr:rowOff>
    </xdr:from>
    <xdr:to>
      <xdr:col>78</xdr:col>
      <xdr:colOff>69850</xdr:colOff>
      <xdr:row>17</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102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167005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244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24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xdr:rowOff>
    </xdr:from>
    <xdr:to>
      <xdr:col>82</xdr:col>
      <xdr:colOff>158750</xdr:colOff>
      <xdr:row>17</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156862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156210</xdr:rowOff>
    </xdr:from>
    <xdr:to>
      <xdr:col>78</xdr:col>
      <xdr:colOff>120650</xdr:colOff>
      <xdr:row>17</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71137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8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116205</xdr:rowOff>
    </xdr:from>
    <xdr:to>
      <xdr:col>74</xdr:col>
      <xdr:colOff>31750</xdr:colOff>
      <xdr:row>17</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31132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xdr:rowOff>
    </xdr:from>
    <xdr:to>
      <xdr:col>65</xdr:col>
      <xdr:colOff>53975</xdr:colOff>
      <xdr:row>17</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障害者自立支援給付費など障害福祉費が増加傾向にあることから高い水準となっている</a:t>
          </a:r>
          <a:r>
            <a:rPr kumimoji="1" lang="ja-JP" altLang="ja-JP" sz="1100">
              <a:solidFill>
                <a:schemeClr val="dk1"/>
              </a:solidFill>
              <a:effectLst/>
              <a:latin typeface="+mn-lt"/>
              <a:ea typeface="+mn-ea"/>
              <a:cs typeface="+mn-cs"/>
            </a:rPr>
            <a:t>。引き続き人口動態や経済状況の変化による財政運営全体への影響を注視していく。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令和５年度まで</a:t>
          </a:r>
          <a:r>
            <a:rPr kumimoji="1" lang="ja-JP" altLang="ja-JP" sz="1100">
              <a:solidFill>
                <a:schemeClr val="dk1"/>
              </a:solidFill>
              <a:effectLst/>
              <a:latin typeface="+mn-lt"/>
              <a:ea typeface="+mn-ea"/>
              <a:cs typeface="+mn-cs"/>
            </a:rPr>
            <a:t>類似団体平均を大幅に上回ってい</a:t>
          </a:r>
          <a:r>
            <a:rPr kumimoji="1" lang="ja-JP" altLang="en-US" sz="1100">
              <a:solidFill>
                <a:schemeClr val="dk1"/>
              </a:solidFill>
              <a:effectLst/>
              <a:latin typeface="+mn-lt"/>
              <a:ea typeface="+mn-ea"/>
              <a:cs typeface="+mn-cs"/>
            </a:rPr>
            <a:t>たが、補助費等にも記載したとおり</a:t>
          </a:r>
          <a:r>
            <a:rPr kumimoji="1" lang="ja-JP" altLang="ja-JP" sz="1100">
              <a:solidFill>
                <a:schemeClr val="dk1"/>
              </a:solidFill>
              <a:effectLst/>
              <a:latin typeface="+mn-lt"/>
              <a:ea typeface="+mn-ea"/>
              <a:cs typeface="+mn-cs"/>
            </a:rPr>
            <a:t>下水道事業会計において公営企業を適用したことに伴い、これまで繰出金で支出してた科目を補助金に変更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139,538</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こともあり、前年度比で</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59</xdr:row>
      <xdr:rowOff>56134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96780"/>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56134</xdr:rowOff>
    </xdr:from>
    <xdr:to>
      <xdr:col>78</xdr:col>
      <xdr:colOff>69850</xdr:colOff>
      <xdr:row>59</xdr:row>
      <xdr:rowOff>101854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716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136144</xdr:rowOff>
    </xdr:from>
    <xdr:to>
      <xdr:col>73</xdr:col>
      <xdr:colOff>180975</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80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802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51054</xdr:rowOff>
    </xdr:from>
    <xdr:to>
      <xdr:col>74</xdr:col>
      <xdr:colOff>31750</xdr:colOff>
      <xdr:row>59</xdr:row>
      <xdr:rowOff>152654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137431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85344</xdr:rowOff>
    </xdr:from>
    <xdr:to>
      <xdr:col>69</xdr:col>
      <xdr:colOff>142875</xdr:colOff>
      <xdr:row>59</xdr:row>
      <xdr:rowOff>15494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下水道事業会計において公営企業を適用したことに伴い、これまで繰出金で支出してた科目を補助金に変更したため、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大幅な増加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また、病院</a:t>
          </a:r>
          <a:r>
            <a:rPr kumimoji="1" lang="ja-JP" altLang="ja-JP" sz="1100">
              <a:solidFill>
                <a:schemeClr val="dk1"/>
              </a:solidFill>
              <a:effectLst/>
              <a:latin typeface="+mn-lt"/>
              <a:ea typeface="+mn-ea"/>
              <a:cs typeface="+mn-cs"/>
            </a:rPr>
            <a:t>事業会計への補助金が依然として高い水準にあるので適切な運営計画を立て、経営改善に努める。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83566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60095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14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495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類似団体及び全国平均値よりも良好な数値となっている。</a:t>
          </a:r>
          <a:endParaRPr lang="ja-JP" altLang="ja-JP" sz="1400">
            <a:effectLst/>
          </a:endParaRPr>
        </a:p>
        <a:p>
          <a:r>
            <a:rPr kumimoji="1" lang="ja-JP" altLang="ja-JP" sz="1100">
              <a:solidFill>
                <a:schemeClr val="dk1"/>
              </a:solidFill>
              <a:effectLst/>
              <a:latin typeface="+mn-lt"/>
              <a:ea typeface="+mn-ea"/>
              <a:cs typeface="+mn-cs"/>
            </a:rPr>
            <a:t>　これは財政運営指針に基づき、一般会計における地方債の発行を抑制してきた成果ではあるが、近年は過疎対策事業債を発行していることから増加傾向にある。</a:t>
          </a:r>
          <a:endParaRPr lang="ja-JP" altLang="ja-JP" sz="1400">
            <a:effectLst/>
          </a:endParaRPr>
        </a:p>
        <a:p>
          <a:r>
            <a:rPr kumimoji="1" lang="ja-JP" altLang="ja-JP" sz="1100">
              <a:solidFill>
                <a:schemeClr val="dk1"/>
              </a:solidFill>
              <a:effectLst/>
              <a:latin typeface="+mn-lt"/>
              <a:ea typeface="+mn-ea"/>
              <a:cs typeface="+mn-cs"/>
            </a:rPr>
            <a:t>　今後は老朽化した施設の更新が迫る中で急激な増加を招かぬよう努めていく。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16510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60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75</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29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142240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14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806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以外の経常収支比率が類似団体平均を上回っているのは、人件費をはじめ、経常的な物件費及び繰出金が他の団体より高い水準で推移していることが挙げられる。要因については他の分析欄でも記載したとおりであるため当該欄での分析は割愛するが、経常経費高水準化の要因分析を徹底し、慢性要因については抜本的な改革断行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120142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13891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28702</xdr:rowOff>
    </xdr:from>
    <xdr:to>
      <xdr:col>78</xdr:col>
      <xdr:colOff>69850</xdr:colOff>
      <xdr:row>76</xdr:row>
      <xdr:rowOff>108713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58902"/>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5603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560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69342</xdr:rowOff>
    </xdr:from>
    <xdr:to>
      <xdr:col>82</xdr:col>
      <xdr:colOff>158750</xdr:colOff>
      <xdr:row>76</xdr:row>
      <xdr:rowOff>170942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41419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144290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149352</xdr:rowOff>
    </xdr:from>
    <xdr:to>
      <xdr:col>74</xdr:col>
      <xdr:colOff>31750</xdr:colOff>
      <xdr:row>76</xdr:row>
      <xdr:rowOff>79502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9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162669</xdr:rowOff>
    </xdr:from>
    <xdr:to>
      <xdr:col>29</xdr:col>
      <xdr:colOff>127000</xdr:colOff>
      <xdr:row>18</xdr:row>
      <xdr:rowOff>83962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4944"/>
          <a:ext cx="647700" cy="9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83962</xdr:rowOff>
    </xdr:from>
    <xdr:to>
      <xdr:col>26</xdr:col>
      <xdr:colOff>50800</xdr:colOff>
      <xdr:row>18</xdr:row>
      <xdr:rowOff>113795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7687"/>
          <a:ext cx="698500" cy="2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113795</xdr:rowOff>
    </xdr:from>
    <xdr:to>
      <xdr:col>22</xdr:col>
      <xdr:colOff>114300</xdr:colOff>
      <xdr:row>18</xdr:row>
      <xdr:rowOff>124089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7520"/>
          <a:ext cx="698500" cy="10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124089</xdr:rowOff>
    </xdr:from>
    <xdr:to>
      <xdr:col>18</xdr:col>
      <xdr:colOff>177800</xdr:colOff>
      <xdr:row>19</xdr:row>
      <xdr:rowOff>5202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7814"/>
          <a:ext cx="698500" cy="52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111869</xdr:rowOff>
    </xdr:from>
    <xdr:to>
      <xdr:col>29</xdr:col>
      <xdr:colOff>177800</xdr:colOff>
      <xdr:row>18</xdr:row>
      <xdr:rowOff>42019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83946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33162</xdr:rowOff>
    </xdr:from>
    <xdr:to>
      <xdr:col>26</xdr:col>
      <xdr:colOff>101600</xdr:colOff>
      <xdr:row>18</xdr:row>
      <xdr:rowOff>134762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119539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3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62995</xdr:rowOff>
    </xdr:from>
    <xdr:to>
      <xdr:col>22</xdr:col>
      <xdr:colOff>165100</xdr:colOff>
      <xdr:row>18</xdr:row>
      <xdr:rowOff>164595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73289</xdr:rowOff>
    </xdr:from>
    <xdr:to>
      <xdr:col>19</xdr:col>
      <xdr:colOff>38100</xdr:colOff>
      <xdr:row>19</xdr:row>
      <xdr:rowOff>3439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125852</xdr:rowOff>
    </xdr:from>
    <xdr:to>
      <xdr:col>15</xdr:col>
      <xdr:colOff>101600</xdr:colOff>
      <xdr:row>19</xdr:row>
      <xdr:rowOff>56002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40779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22561</xdr:rowOff>
    </xdr:from>
    <xdr:to>
      <xdr:col>29</xdr:col>
      <xdr:colOff>127000</xdr:colOff>
      <xdr:row>36</xdr:row>
      <xdr:rowOff>23437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75811"/>
          <a:ext cx="6477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22561</xdr:rowOff>
    </xdr:from>
    <xdr:to>
      <xdr:col>26</xdr:col>
      <xdr:colOff>50800</xdr:colOff>
      <xdr:row>36</xdr:row>
      <xdr:rowOff>46038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5811"/>
          <a:ext cx="698500" cy="23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46038</xdr:rowOff>
    </xdr:from>
    <xdr:to>
      <xdr:col>22</xdr:col>
      <xdr:colOff>114300</xdr:colOff>
      <xdr:row>36</xdr:row>
      <xdr:rowOff>97229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9288"/>
          <a:ext cx="698500" cy="51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97229</xdr:rowOff>
    </xdr:from>
    <xdr:to>
      <xdr:col>18</xdr:col>
      <xdr:colOff>177800</xdr:colOff>
      <xdr:row>36</xdr:row>
      <xdr:rowOff>117475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0479"/>
          <a:ext cx="698500" cy="2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315537</xdr:rowOff>
    </xdr:from>
    <xdr:to>
      <xdr:col>29</xdr:col>
      <xdr:colOff>177800</xdr:colOff>
      <xdr:row>36</xdr:row>
      <xdr:rowOff>74237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5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287614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314661</xdr:rowOff>
    </xdr:from>
    <xdr:to>
      <xdr:col>26</xdr:col>
      <xdr:colOff>101600</xdr:colOff>
      <xdr:row>36</xdr:row>
      <xdr:rowOff>73361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5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58138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338138</xdr:rowOff>
    </xdr:from>
    <xdr:to>
      <xdr:col>22</xdr:col>
      <xdr:colOff>165100</xdr:colOff>
      <xdr:row>36</xdr:row>
      <xdr:rowOff>96838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81615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46429</xdr:rowOff>
    </xdr:from>
    <xdr:to>
      <xdr:col>19</xdr:col>
      <xdr:colOff>38100</xdr:colOff>
      <xdr:row>36</xdr:row>
      <xdr:rowOff>148029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132806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66675</xdr:rowOff>
    </xdr:from>
    <xdr:to>
      <xdr:col>15</xdr:col>
      <xdr:colOff>101600</xdr:colOff>
      <xdr:row>36</xdr:row>
      <xdr:rowOff>168275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153052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56390</xdr:rowOff>
    </xdr:from>
    <xdr:to>
      <xdr:col>24</xdr:col>
      <xdr:colOff>63500</xdr:colOff>
      <xdr:row>37</xdr:row>
      <xdr:rowOff>117648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0040"/>
          <a:ext cx="838200" cy="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117648</xdr:rowOff>
    </xdr:from>
    <xdr:to>
      <xdr:col>19</xdr:col>
      <xdr:colOff>177800</xdr:colOff>
      <xdr:row>37</xdr:row>
      <xdr:rowOff>163268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1298"/>
          <a:ext cx="889000" cy="4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163268</xdr:rowOff>
    </xdr:from>
    <xdr:to>
      <xdr:col>15</xdr:col>
      <xdr:colOff>50800</xdr:colOff>
      <xdr:row>38</xdr:row>
      <xdr:rowOff>13064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6918"/>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13064</xdr:rowOff>
    </xdr:from>
    <xdr:to>
      <xdr:col>10</xdr:col>
      <xdr:colOff>114300</xdr:colOff>
      <xdr:row>38</xdr:row>
      <xdr:rowOff>19898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8164"/>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5590</xdr:rowOff>
    </xdr:from>
    <xdr:to>
      <xdr:col>24</xdr:col>
      <xdr:colOff>114300</xdr:colOff>
      <xdr:row>37</xdr:row>
      <xdr:rowOff>107190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155467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66848</xdr:rowOff>
    </xdr:from>
    <xdr:to>
      <xdr:col>20</xdr:col>
      <xdr:colOff>38100</xdr:colOff>
      <xdr:row>37</xdr:row>
      <xdr:rowOff>168448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159575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0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112469</xdr:rowOff>
    </xdr:from>
    <xdr:to>
      <xdr:col>15</xdr:col>
      <xdr:colOff>101600</xdr:colOff>
      <xdr:row>38</xdr:row>
      <xdr:rowOff>42619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33745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133713</xdr:rowOff>
    </xdr:from>
    <xdr:to>
      <xdr:col>10</xdr:col>
      <xdr:colOff>165100</xdr:colOff>
      <xdr:row>38</xdr:row>
      <xdr:rowOff>63863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54991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7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140548</xdr:rowOff>
    </xdr:from>
    <xdr:to>
      <xdr:col>6</xdr:col>
      <xdr:colOff>38100</xdr:colOff>
      <xdr:row>38</xdr:row>
      <xdr:rowOff>70698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61825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7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117721</xdr:rowOff>
    </xdr:from>
    <xdr:to>
      <xdr:col>24</xdr:col>
      <xdr:colOff>63500</xdr:colOff>
      <xdr:row>58</xdr:row>
      <xdr:rowOff>122323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821"/>
          <a:ext cx="8382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121589</xdr:rowOff>
    </xdr:from>
    <xdr:to>
      <xdr:col>19</xdr:col>
      <xdr:colOff>177800</xdr:colOff>
      <xdr:row>58</xdr:row>
      <xdr:rowOff>122323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5689"/>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121589</xdr:rowOff>
    </xdr:from>
    <xdr:to>
      <xdr:col>15</xdr:col>
      <xdr:colOff>50800</xdr:colOff>
      <xdr:row>58</xdr:row>
      <xdr:rowOff>127097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689"/>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126016</xdr:rowOff>
    </xdr:from>
    <xdr:to>
      <xdr:col>10</xdr:col>
      <xdr:colOff>114300</xdr:colOff>
      <xdr:row>58</xdr:row>
      <xdr:rowOff>127097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0116"/>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66921</xdr:rowOff>
    </xdr:from>
    <xdr:to>
      <xdr:col>24</xdr:col>
      <xdr:colOff>114300</xdr:colOff>
      <xdr:row>58</xdr:row>
      <xdr:rowOff>168521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71523</xdr:rowOff>
    </xdr:from>
    <xdr:to>
      <xdr:col>20</xdr:col>
      <xdr:colOff>38100</xdr:colOff>
      <xdr:row>59</xdr:row>
      <xdr:rowOff>1673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164250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70789</xdr:rowOff>
    </xdr:from>
    <xdr:to>
      <xdr:col>15</xdr:col>
      <xdr:colOff>101600</xdr:colOff>
      <xdr:row>59</xdr:row>
      <xdr:rowOff>939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163516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76297</xdr:rowOff>
    </xdr:from>
    <xdr:to>
      <xdr:col>10</xdr:col>
      <xdr:colOff>165100</xdr:colOff>
      <xdr:row>59</xdr:row>
      <xdr:rowOff>6447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169024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75216</xdr:rowOff>
    </xdr:from>
    <xdr:to>
      <xdr:col>6</xdr:col>
      <xdr:colOff>38100</xdr:colOff>
      <xdr:row>59</xdr:row>
      <xdr:rowOff>5366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21893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162370</xdr:rowOff>
    </xdr:from>
    <xdr:to>
      <xdr:col>24</xdr:col>
      <xdr:colOff>63500</xdr:colOff>
      <xdr:row>78</xdr:row>
      <xdr:rowOff>4330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4020"/>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3657</xdr:rowOff>
    </xdr:from>
    <xdr:to>
      <xdr:col>19</xdr:col>
      <xdr:colOff>177800</xdr:colOff>
      <xdr:row>78</xdr:row>
      <xdr:rowOff>4330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76757"/>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147789</xdr:rowOff>
    </xdr:from>
    <xdr:to>
      <xdr:col>15</xdr:col>
      <xdr:colOff>50800</xdr:colOff>
      <xdr:row>78</xdr:row>
      <xdr:rowOff>3657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943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147789</xdr:rowOff>
    </xdr:from>
    <xdr:to>
      <xdr:col>10</xdr:col>
      <xdr:colOff>114300</xdr:colOff>
      <xdr:row>77</xdr:row>
      <xdr:rowOff>149440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4943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111570</xdr:rowOff>
    </xdr:from>
    <xdr:to>
      <xdr:col>24</xdr:col>
      <xdr:colOff>114300</xdr:colOff>
      <xdr:row>78</xdr:row>
      <xdr:rowOff>41720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89997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124980</xdr:rowOff>
    </xdr:from>
    <xdr:to>
      <xdr:col>20</xdr:col>
      <xdr:colOff>38100</xdr:colOff>
      <xdr:row>78</xdr:row>
      <xdr:rowOff>55130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71657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124307</xdr:rowOff>
    </xdr:from>
    <xdr:to>
      <xdr:col>15</xdr:col>
      <xdr:colOff>101600</xdr:colOff>
      <xdr:row>78</xdr:row>
      <xdr:rowOff>54457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45584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96989</xdr:rowOff>
    </xdr:from>
    <xdr:to>
      <xdr:col>10</xdr:col>
      <xdr:colOff>165100</xdr:colOff>
      <xdr:row>78</xdr:row>
      <xdr:rowOff>27139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43666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98640</xdr:rowOff>
    </xdr:from>
    <xdr:to>
      <xdr:col>6</xdr:col>
      <xdr:colOff>38100</xdr:colOff>
      <xdr:row>78</xdr:row>
      <xdr:rowOff>28790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45317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67255</xdr:rowOff>
    </xdr:from>
    <xdr:to>
      <xdr:col>24</xdr:col>
      <xdr:colOff>63500</xdr:colOff>
      <xdr:row>97</xdr:row>
      <xdr:rowOff>109731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97905"/>
          <a:ext cx="8382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67255</xdr:rowOff>
    </xdr:from>
    <xdr:to>
      <xdr:col>19</xdr:col>
      <xdr:colOff>177800</xdr:colOff>
      <xdr:row>97</xdr:row>
      <xdr:rowOff>152600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7905"/>
          <a:ext cx="8890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58122</xdr:rowOff>
    </xdr:from>
    <xdr:to>
      <xdr:col>15</xdr:col>
      <xdr:colOff>50800</xdr:colOff>
      <xdr:row>97</xdr:row>
      <xdr:rowOff>152600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88772"/>
          <a:ext cx="889000" cy="9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58122</xdr:rowOff>
    </xdr:from>
    <xdr:to>
      <xdr:col>10</xdr:col>
      <xdr:colOff>114300</xdr:colOff>
      <xdr:row>98</xdr:row>
      <xdr:rowOff>116274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8772"/>
          <a:ext cx="889000" cy="22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58931</xdr:rowOff>
    </xdr:from>
    <xdr:to>
      <xdr:col>24</xdr:col>
      <xdr:colOff>114300</xdr:colOff>
      <xdr:row>97</xdr:row>
      <xdr:rowOff>160531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145308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16455</xdr:rowOff>
    </xdr:from>
    <xdr:to>
      <xdr:col>20</xdr:col>
      <xdr:colOff>38100</xdr:colOff>
      <xdr:row>97</xdr:row>
      <xdr:rowOff>118055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109182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101800</xdr:rowOff>
    </xdr:from>
    <xdr:to>
      <xdr:col>15</xdr:col>
      <xdr:colOff>101600</xdr:colOff>
      <xdr:row>98</xdr:row>
      <xdr:rowOff>31950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23077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7322</xdr:rowOff>
    </xdr:from>
    <xdr:to>
      <xdr:col>10</xdr:col>
      <xdr:colOff>165100</xdr:colOff>
      <xdr:row>97</xdr:row>
      <xdr:rowOff>108922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65474</xdr:rowOff>
    </xdr:from>
    <xdr:to>
      <xdr:col>6</xdr:col>
      <xdr:colOff>38100</xdr:colOff>
      <xdr:row>98</xdr:row>
      <xdr:rowOff>167074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158201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43528</xdr:rowOff>
    </xdr:from>
    <xdr:to>
      <xdr:col>55</xdr:col>
      <xdr:colOff>0</xdr:colOff>
      <xdr:row>36</xdr:row>
      <xdr:rowOff>86775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5728"/>
          <a:ext cx="838200" cy="4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86775</xdr:rowOff>
    </xdr:from>
    <xdr:to>
      <xdr:col>50</xdr:col>
      <xdr:colOff>114300</xdr:colOff>
      <xdr:row>36</xdr:row>
      <xdr:rowOff>89465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8975"/>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89465</xdr:rowOff>
    </xdr:from>
    <xdr:to>
      <xdr:col>45</xdr:col>
      <xdr:colOff>177800</xdr:colOff>
      <xdr:row>36</xdr:row>
      <xdr:rowOff>135955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61665"/>
          <a:ext cx="889000" cy="4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82698</xdr:rowOff>
    </xdr:from>
    <xdr:to>
      <xdr:col>41</xdr:col>
      <xdr:colOff>50800</xdr:colOff>
      <xdr:row>36</xdr:row>
      <xdr:rowOff>135955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1998"/>
          <a:ext cx="889000" cy="39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164178</xdr:rowOff>
    </xdr:from>
    <xdr:to>
      <xdr:col>55</xdr:col>
      <xdr:colOff>50800</xdr:colOff>
      <xdr:row>36</xdr:row>
      <xdr:rowOff>94328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142605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35975</xdr:rowOff>
    </xdr:from>
    <xdr:to>
      <xdr:col>50</xdr:col>
      <xdr:colOff>165100</xdr:colOff>
      <xdr:row>36</xdr:row>
      <xdr:rowOff>137575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128702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38665</xdr:rowOff>
    </xdr:from>
    <xdr:to>
      <xdr:col>46</xdr:col>
      <xdr:colOff>38100</xdr:colOff>
      <xdr:row>36</xdr:row>
      <xdr:rowOff>140265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131392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85155</xdr:rowOff>
    </xdr:from>
    <xdr:to>
      <xdr:col>41</xdr:col>
      <xdr:colOff>101600</xdr:colOff>
      <xdr:row>37</xdr:row>
      <xdr:rowOff>15305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6432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5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31898</xdr:rowOff>
    </xdr:from>
    <xdr:to>
      <xdr:col>36</xdr:col>
      <xdr:colOff>165100</xdr:colOff>
      <xdr:row>34</xdr:row>
      <xdr:rowOff>133498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124625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24205</xdr:rowOff>
    </xdr:from>
    <xdr:to>
      <xdr:col>55</xdr:col>
      <xdr:colOff>0</xdr:colOff>
      <xdr:row>59</xdr:row>
      <xdr:rowOff>27936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39755"/>
          <a:ext cx="8382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24205</xdr:rowOff>
    </xdr:from>
    <xdr:to>
      <xdr:col>50</xdr:col>
      <xdr:colOff>114300</xdr:colOff>
      <xdr:row>59</xdr:row>
      <xdr:rowOff>37102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39755"/>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28732</xdr:rowOff>
    </xdr:from>
    <xdr:to>
      <xdr:col>45</xdr:col>
      <xdr:colOff>177800</xdr:colOff>
      <xdr:row>59</xdr:row>
      <xdr:rowOff>37102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44282"/>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28732</xdr:rowOff>
    </xdr:from>
    <xdr:to>
      <xdr:col>41</xdr:col>
      <xdr:colOff>50800</xdr:colOff>
      <xdr:row>59</xdr:row>
      <xdr:rowOff>36046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44282"/>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148586</xdr:rowOff>
    </xdr:from>
    <xdr:to>
      <xdr:col>55</xdr:col>
      <xdr:colOff>50800</xdr:colOff>
      <xdr:row>59</xdr:row>
      <xdr:rowOff>78736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63513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144855</xdr:rowOff>
    </xdr:from>
    <xdr:to>
      <xdr:col>50</xdr:col>
      <xdr:colOff>165100</xdr:colOff>
      <xdr:row>59</xdr:row>
      <xdr:rowOff>75005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66132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157752</xdr:rowOff>
    </xdr:from>
    <xdr:to>
      <xdr:col>46</xdr:col>
      <xdr:colOff>38100</xdr:colOff>
      <xdr:row>59</xdr:row>
      <xdr:rowOff>87902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79029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149382</xdr:rowOff>
    </xdr:from>
    <xdr:to>
      <xdr:col>41</xdr:col>
      <xdr:colOff>101600</xdr:colOff>
      <xdr:row>59</xdr:row>
      <xdr:rowOff>79532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70659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156696</xdr:rowOff>
    </xdr:from>
    <xdr:to>
      <xdr:col>36</xdr:col>
      <xdr:colOff>165100</xdr:colOff>
      <xdr:row>59</xdr:row>
      <xdr:rowOff>86846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77973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138114</xdr:rowOff>
    </xdr:from>
    <xdr:to>
      <xdr:col>55</xdr:col>
      <xdr:colOff>0</xdr:colOff>
      <xdr:row>78</xdr:row>
      <xdr:rowOff>138636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1214"/>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138401</xdr:rowOff>
    </xdr:from>
    <xdr:to>
      <xdr:col>50</xdr:col>
      <xdr:colOff>114300</xdr:colOff>
      <xdr:row>78</xdr:row>
      <xdr:rowOff>138636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1501"/>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137551</xdr:rowOff>
    </xdr:from>
    <xdr:to>
      <xdr:col>45</xdr:col>
      <xdr:colOff>177800</xdr:colOff>
      <xdr:row>78</xdr:row>
      <xdr:rowOff>138401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0651"/>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135190</xdr:rowOff>
    </xdr:from>
    <xdr:to>
      <xdr:col>41</xdr:col>
      <xdr:colOff>50800</xdr:colOff>
      <xdr:row>78</xdr:row>
      <xdr:rowOff>137551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8290"/>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87314</xdr:rowOff>
    </xdr:from>
    <xdr:to>
      <xdr:col>55</xdr:col>
      <xdr:colOff>50800</xdr:colOff>
      <xdr:row>79</xdr:row>
      <xdr:rowOff>17464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2241</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87836</xdr:rowOff>
    </xdr:from>
    <xdr:to>
      <xdr:col>50</xdr:col>
      <xdr:colOff>165100</xdr:colOff>
      <xdr:row>79</xdr:row>
      <xdr:rowOff>17986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9113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3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87601</xdr:rowOff>
    </xdr:from>
    <xdr:to>
      <xdr:col>46</xdr:col>
      <xdr:colOff>38100</xdr:colOff>
      <xdr:row>79</xdr:row>
      <xdr:rowOff>17751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8878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86751</xdr:rowOff>
    </xdr:from>
    <xdr:to>
      <xdr:col>41</xdr:col>
      <xdr:colOff>101600</xdr:colOff>
      <xdr:row>79</xdr:row>
      <xdr:rowOff>16901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8028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52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84390</xdr:rowOff>
    </xdr:from>
    <xdr:to>
      <xdr:col>36</xdr:col>
      <xdr:colOff>165100</xdr:colOff>
      <xdr:row>79</xdr:row>
      <xdr:rowOff>14540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5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94000</xdr:rowOff>
    </xdr:from>
    <xdr:to>
      <xdr:col>55</xdr:col>
      <xdr:colOff>0</xdr:colOff>
      <xdr:row>98</xdr:row>
      <xdr:rowOff>105935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96100"/>
          <a:ext cx="838200" cy="1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94000</xdr:rowOff>
    </xdr:from>
    <xdr:to>
      <xdr:col>50</xdr:col>
      <xdr:colOff>114300</xdr:colOff>
      <xdr:row>98</xdr:row>
      <xdr:rowOff>112974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9610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97689</xdr:rowOff>
    </xdr:from>
    <xdr:to>
      <xdr:col>45</xdr:col>
      <xdr:colOff>177800</xdr:colOff>
      <xdr:row>98</xdr:row>
      <xdr:rowOff>112974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99789"/>
          <a:ext cx="889000" cy="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97689</xdr:rowOff>
    </xdr:from>
    <xdr:to>
      <xdr:col>41</xdr:col>
      <xdr:colOff>50800</xdr:colOff>
      <xdr:row>98</xdr:row>
      <xdr:rowOff>112376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9978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55135</xdr:rowOff>
    </xdr:from>
    <xdr:to>
      <xdr:col>55</xdr:col>
      <xdr:colOff>50800</xdr:colOff>
      <xdr:row>98</xdr:row>
      <xdr:rowOff>156735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5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43200</xdr:rowOff>
    </xdr:from>
    <xdr:to>
      <xdr:col>50</xdr:col>
      <xdr:colOff>165100</xdr:colOff>
      <xdr:row>98</xdr:row>
      <xdr:rowOff>144800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135927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62174</xdr:rowOff>
    </xdr:from>
    <xdr:to>
      <xdr:col>46</xdr:col>
      <xdr:colOff>38100</xdr:colOff>
      <xdr:row>98</xdr:row>
      <xdr:rowOff>163774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154901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46889</xdr:rowOff>
    </xdr:from>
    <xdr:to>
      <xdr:col>41</xdr:col>
      <xdr:colOff>101600</xdr:colOff>
      <xdr:row>98</xdr:row>
      <xdr:rowOff>148489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139616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61576</xdr:rowOff>
    </xdr:from>
    <xdr:to>
      <xdr:col>36</xdr:col>
      <xdr:colOff>165100</xdr:colOff>
      <xdr:row>98</xdr:row>
      <xdr:rowOff>163176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154303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5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81782</xdr:rowOff>
    </xdr:from>
    <xdr:to>
      <xdr:col>85</xdr:col>
      <xdr:colOff>127000</xdr:colOff>
      <xdr:row>38</xdr:row>
      <xdr:rowOff>125709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96882"/>
          <a:ext cx="838200" cy="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46065</xdr:rowOff>
    </xdr:from>
    <xdr:to>
      <xdr:col>81</xdr:col>
      <xdr:colOff>50800</xdr:colOff>
      <xdr:row>38</xdr:row>
      <xdr:rowOff>81782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61165"/>
          <a:ext cx="889000" cy="3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166190</xdr:rowOff>
    </xdr:from>
    <xdr:to>
      <xdr:col>76</xdr:col>
      <xdr:colOff>114300</xdr:colOff>
      <xdr:row>38</xdr:row>
      <xdr:rowOff>46065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09840"/>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52073</xdr:rowOff>
    </xdr:from>
    <xdr:to>
      <xdr:col>71</xdr:col>
      <xdr:colOff>177800</xdr:colOff>
      <xdr:row>37</xdr:row>
      <xdr:rowOff>166190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95723"/>
          <a:ext cx="8890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74909</xdr:rowOff>
    </xdr:from>
    <xdr:to>
      <xdr:col>85</xdr:col>
      <xdr:colOff>177800</xdr:colOff>
      <xdr:row>39</xdr:row>
      <xdr:rowOff>5059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161286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30982</xdr:rowOff>
    </xdr:from>
    <xdr:to>
      <xdr:col>81</xdr:col>
      <xdr:colOff>101600</xdr:colOff>
      <xdr:row>38</xdr:row>
      <xdr:rowOff>132582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123709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3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166715</xdr:rowOff>
    </xdr:from>
    <xdr:to>
      <xdr:col>76</xdr:col>
      <xdr:colOff>165100</xdr:colOff>
      <xdr:row>38</xdr:row>
      <xdr:rowOff>96865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87992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60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115390</xdr:rowOff>
    </xdr:from>
    <xdr:to>
      <xdr:col>72</xdr:col>
      <xdr:colOff>38100</xdr:colOff>
      <xdr:row>38</xdr:row>
      <xdr:rowOff>45540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62067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1273</xdr:rowOff>
    </xdr:from>
    <xdr:to>
      <xdr:col>67</xdr:col>
      <xdr:colOff>101600</xdr:colOff>
      <xdr:row>37</xdr:row>
      <xdr:rowOff>102873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119400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107096</xdr:rowOff>
    </xdr:from>
    <xdr:to>
      <xdr:col>85</xdr:col>
      <xdr:colOff>127000</xdr:colOff>
      <xdr:row>76</xdr:row>
      <xdr:rowOff>131356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37296"/>
          <a:ext cx="8382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131356</xdr:rowOff>
    </xdr:from>
    <xdr:to>
      <xdr:col>81</xdr:col>
      <xdr:colOff>50800</xdr:colOff>
      <xdr:row>76</xdr:row>
      <xdr:rowOff>153645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61556"/>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153645</xdr:rowOff>
    </xdr:from>
    <xdr:to>
      <xdr:col>76</xdr:col>
      <xdr:colOff>114300</xdr:colOff>
      <xdr:row>76</xdr:row>
      <xdr:rowOff>158874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8384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158874</xdr:rowOff>
    </xdr:from>
    <xdr:to>
      <xdr:col>71</xdr:col>
      <xdr:colOff>177800</xdr:colOff>
      <xdr:row>77</xdr:row>
      <xdr:rowOff>13508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9074"/>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56296</xdr:rowOff>
    </xdr:from>
    <xdr:to>
      <xdr:col>85</xdr:col>
      <xdr:colOff>177800</xdr:colOff>
      <xdr:row>76</xdr:row>
      <xdr:rowOff>157896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34723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80556</xdr:rowOff>
    </xdr:from>
    <xdr:to>
      <xdr:col>81</xdr:col>
      <xdr:colOff>101600</xdr:colOff>
      <xdr:row>77</xdr:row>
      <xdr:rowOff>10706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1833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0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102845</xdr:rowOff>
    </xdr:from>
    <xdr:to>
      <xdr:col>76</xdr:col>
      <xdr:colOff>165100</xdr:colOff>
      <xdr:row>77</xdr:row>
      <xdr:rowOff>32995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24122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108074</xdr:rowOff>
    </xdr:from>
    <xdr:to>
      <xdr:col>72</xdr:col>
      <xdr:colOff>38100</xdr:colOff>
      <xdr:row>77</xdr:row>
      <xdr:rowOff>38224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29351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134158</xdr:rowOff>
    </xdr:from>
    <xdr:to>
      <xdr:col>67</xdr:col>
      <xdr:colOff>101600</xdr:colOff>
      <xdr:row>77</xdr:row>
      <xdr:rowOff>64308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55435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89322</xdr:rowOff>
    </xdr:from>
    <xdr:to>
      <xdr:col>85</xdr:col>
      <xdr:colOff>127000</xdr:colOff>
      <xdr:row>99</xdr:row>
      <xdr:rowOff>92650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62872"/>
          <a:ext cx="8382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74572</xdr:rowOff>
    </xdr:from>
    <xdr:to>
      <xdr:col>81</xdr:col>
      <xdr:colOff>50800</xdr:colOff>
      <xdr:row>99</xdr:row>
      <xdr:rowOff>92650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8122"/>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32401</xdr:rowOff>
    </xdr:from>
    <xdr:to>
      <xdr:col>76</xdr:col>
      <xdr:colOff>114300</xdr:colOff>
      <xdr:row>99</xdr:row>
      <xdr:rowOff>74572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5951"/>
          <a:ext cx="8890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32401</xdr:rowOff>
    </xdr:from>
    <xdr:to>
      <xdr:col>71</xdr:col>
      <xdr:colOff>177800</xdr:colOff>
      <xdr:row>99</xdr:row>
      <xdr:rowOff>92929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951"/>
          <a:ext cx="889000" cy="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38522</xdr:rowOff>
    </xdr:from>
    <xdr:to>
      <xdr:col>85</xdr:col>
      <xdr:colOff>177800</xdr:colOff>
      <xdr:row>99</xdr:row>
      <xdr:rowOff>140122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124899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41850</xdr:rowOff>
    </xdr:from>
    <xdr:to>
      <xdr:col>81</xdr:col>
      <xdr:colOff>101600</xdr:colOff>
      <xdr:row>99</xdr:row>
      <xdr:rowOff>143450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134577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10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23772</xdr:rowOff>
    </xdr:from>
    <xdr:to>
      <xdr:col>76</xdr:col>
      <xdr:colOff>165100</xdr:colOff>
      <xdr:row>99</xdr:row>
      <xdr:rowOff>125372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116499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153051</xdr:rowOff>
    </xdr:from>
    <xdr:to>
      <xdr:col>72</xdr:col>
      <xdr:colOff>38100</xdr:colOff>
      <xdr:row>99</xdr:row>
      <xdr:rowOff>83201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74328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4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42129</xdr:rowOff>
    </xdr:from>
    <xdr:to>
      <xdr:col>67</xdr:col>
      <xdr:colOff>101600</xdr:colOff>
      <xdr:row>99</xdr:row>
      <xdr:rowOff>143729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134856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133772</xdr:rowOff>
    </xdr:from>
    <xdr:to>
      <xdr:col>116</xdr:col>
      <xdr:colOff>63500</xdr:colOff>
      <xdr:row>38</xdr:row>
      <xdr:rowOff>163948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48872"/>
          <a:ext cx="8382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163948</xdr:rowOff>
    </xdr:from>
    <xdr:to>
      <xdr:col>111</xdr:col>
      <xdr:colOff>177800</xdr:colOff>
      <xdr:row>38</xdr:row>
      <xdr:rowOff>168601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79048"/>
          <a:ext cx="8890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140696</xdr:rowOff>
    </xdr:from>
    <xdr:to>
      <xdr:col>107</xdr:col>
      <xdr:colOff>50800</xdr:colOff>
      <xdr:row>38</xdr:row>
      <xdr:rowOff>168601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5796"/>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140696</xdr:rowOff>
    </xdr:from>
    <xdr:to>
      <xdr:col>102</xdr:col>
      <xdr:colOff>114300</xdr:colOff>
      <xdr:row>38</xdr:row>
      <xdr:rowOff>147782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5579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82972</xdr:rowOff>
    </xdr:from>
    <xdr:to>
      <xdr:col>116</xdr:col>
      <xdr:colOff>114300</xdr:colOff>
      <xdr:row>39</xdr:row>
      <xdr:rowOff>13122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105850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113148</xdr:rowOff>
    </xdr:from>
    <xdr:to>
      <xdr:col>112</xdr:col>
      <xdr:colOff>38100</xdr:colOff>
      <xdr:row>39</xdr:row>
      <xdr:rowOff>43298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59825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117801</xdr:rowOff>
    </xdr:from>
    <xdr:to>
      <xdr:col>107</xdr:col>
      <xdr:colOff>101600</xdr:colOff>
      <xdr:row>39</xdr:row>
      <xdr:rowOff>47951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64479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0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89896</xdr:rowOff>
    </xdr:from>
    <xdr:to>
      <xdr:col>102</xdr:col>
      <xdr:colOff>165100</xdr:colOff>
      <xdr:row>39</xdr:row>
      <xdr:rowOff>20046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36573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8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96982</xdr:rowOff>
    </xdr:from>
    <xdr:to>
      <xdr:col>98</xdr:col>
      <xdr:colOff>38100</xdr:colOff>
      <xdr:row>39</xdr:row>
      <xdr:rowOff>27132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43659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167780</xdr:rowOff>
    </xdr:from>
    <xdr:to>
      <xdr:col>116</xdr:col>
      <xdr:colOff>63500</xdr:colOff>
      <xdr:row>58</xdr:row>
      <xdr:rowOff>168961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1880"/>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168961</xdr:rowOff>
    </xdr:from>
    <xdr:to>
      <xdr:col>111</xdr:col>
      <xdr:colOff>177800</xdr:colOff>
      <xdr:row>58</xdr:row>
      <xdr:rowOff>169914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306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169914</xdr:rowOff>
    </xdr:from>
    <xdr:to>
      <xdr:col>107</xdr:col>
      <xdr:colOff>50800</xdr:colOff>
      <xdr:row>58</xdr:row>
      <xdr:rowOff>170714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401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170714</xdr:rowOff>
    </xdr:from>
    <xdr:to>
      <xdr:col>102</xdr:col>
      <xdr:colOff>114300</xdr:colOff>
      <xdr:row>59</xdr:row>
      <xdr:rowOff>121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481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116980</xdr:rowOff>
    </xdr:from>
    <xdr:to>
      <xdr:col>116</xdr:col>
      <xdr:colOff>114300</xdr:colOff>
      <xdr:row>59</xdr:row>
      <xdr:rowOff>47130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118161</xdr:rowOff>
    </xdr:from>
    <xdr:to>
      <xdr:col>112</xdr:col>
      <xdr:colOff>38100</xdr:colOff>
      <xdr:row>59</xdr:row>
      <xdr:rowOff>48311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39438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119114</xdr:rowOff>
    </xdr:from>
    <xdr:to>
      <xdr:col>107</xdr:col>
      <xdr:colOff>101600</xdr:colOff>
      <xdr:row>59</xdr:row>
      <xdr:rowOff>49264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40391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119914</xdr:rowOff>
    </xdr:from>
    <xdr:to>
      <xdr:col>102</xdr:col>
      <xdr:colOff>165100</xdr:colOff>
      <xdr:row>59</xdr:row>
      <xdr:rowOff>50064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41191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120771</xdr:rowOff>
    </xdr:from>
    <xdr:to>
      <xdr:col>98</xdr:col>
      <xdr:colOff>38100</xdr:colOff>
      <xdr:row>59</xdr:row>
      <xdr:rowOff>50921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42048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47085</xdr:rowOff>
    </xdr:from>
    <xdr:to>
      <xdr:col>116</xdr:col>
      <xdr:colOff>63500</xdr:colOff>
      <xdr:row>76</xdr:row>
      <xdr:rowOff>78663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62935"/>
          <a:ext cx="838200" cy="5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47085</xdr:rowOff>
    </xdr:from>
    <xdr:to>
      <xdr:col>111</xdr:col>
      <xdr:colOff>177800</xdr:colOff>
      <xdr:row>74</xdr:row>
      <xdr:rowOff>131356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62935"/>
          <a:ext cx="889000" cy="2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131356</xdr:rowOff>
    </xdr:from>
    <xdr:to>
      <xdr:col>107</xdr:col>
      <xdr:colOff>50800</xdr:colOff>
      <xdr:row>75</xdr:row>
      <xdr:rowOff>31507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18656"/>
          <a:ext cx="889000" cy="7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31507</xdr:rowOff>
    </xdr:from>
    <xdr:to>
      <xdr:col>102</xdr:col>
      <xdr:colOff>114300</xdr:colOff>
      <xdr:row>75</xdr:row>
      <xdr:rowOff>67152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90257"/>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27863</xdr:rowOff>
    </xdr:from>
    <xdr:to>
      <xdr:col>116</xdr:col>
      <xdr:colOff>114300</xdr:colOff>
      <xdr:row>76</xdr:row>
      <xdr:rowOff>129463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6290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167735</xdr:rowOff>
    </xdr:from>
    <xdr:to>
      <xdr:col>112</xdr:col>
      <xdr:colOff>38100</xdr:colOff>
      <xdr:row>73</xdr:row>
      <xdr:rowOff>97885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114412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80556</xdr:rowOff>
    </xdr:from>
    <xdr:to>
      <xdr:col>107</xdr:col>
      <xdr:colOff>101600</xdr:colOff>
      <xdr:row>75</xdr:row>
      <xdr:rowOff>10706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1833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152157</xdr:rowOff>
    </xdr:from>
    <xdr:to>
      <xdr:col>102</xdr:col>
      <xdr:colOff>165100</xdr:colOff>
      <xdr:row>75</xdr:row>
      <xdr:rowOff>82307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73434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16352</xdr:rowOff>
    </xdr:from>
    <xdr:to>
      <xdr:col>98</xdr:col>
      <xdr:colOff>38100</xdr:colOff>
      <xdr:row>75</xdr:row>
      <xdr:rowOff>117952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109079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従来より大規模建設事業及び地方債の発行抑制を図ってきたことにより公債費、普通建設事業費については低い水準であるが、各施設の老朽化による維持補修工事を行っていかなければならないことから、急激的なコスト上昇とならないよう計画的な整備に努めたい。</a:t>
          </a:r>
          <a:endParaRPr lang="ja-JP" altLang="ja-JP" sz="1400">
            <a:effectLst/>
          </a:endParaRPr>
        </a:p>
        <a:p>
          <a:r>
            <a:rPr kumimoji="1" lang="ja-JP" altLang="ja-JP" sz="1100">
              <a:solidFill>
                <a:schemeClr val="dk1"/>
              </a:solidFill>
              <a:effectLst/>
              <a:latin typeface="+mn-lt"/>
              <a:ea typeface="+mn-ea"/>
              <a:cs typeface="+mn-cs"/>
            </a:rPr>
            <a:t>　維持補修費については、除雪経費が含まれていることから降雪量が増減の要因となっているほか、災害復旧費についても災害の大小はあるが豪雨被害等が発生しており、毎年度の計上となっている。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補助費、繰出金では</a:t>
          </a:r>
          <a:r>
            <a:rPr kumimoji="1" lang="ja-JP" altLang="ja-JP" sz="1100">
              <a:solidFill>
                <a:schemeClr val="dk1"/>
              </a:solidFill>
              <a:effectLst/>
              <a:latin typeface="+mn-lt"/>
              <a:ea typeface="+mn-ea"/>
              <a:cs typeface="+mn-cs"/>
            </a:rPr>
            <a:t>下水道事業会計において公営企業を適用したことに伴い、これまで繰出金で支出してた科目を補助金に変更したため</a:t>
          </a:r>
          <a:r>
            <a:rPr kumimoji="1" lang="ja-JP" altLang="en-US" sz="1100">
              <a:solidFill>
                <a:schemeClr val="dk1"/>
              </a:solidFill>
              <a:effectLst/>
              <a:latin typeface="+mn-lt"/>
              <a:ea typeface="+mn-ea"/>
              <a:cs typeface="+mn-cs"/>
            </a:rPr>
            <a:t>大きな増減があった。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6731</xdr:rowOff>
    </xdr:from>
    <xdr:to>
      <xdr:col>24</xdr:col>
      <xdr:colOff>63500</xdr:colOff>
      <xdr:row>34</xdr:row>
      <xdr:rowOff>63500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6031"/>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63500</xdr:rowOff>
    </xdr:from>
    <xdr:to>
      <xdr:col>19</xdr:col>
      <xdr:colOff>177800</xdr:colOff>
      <xdr:row>34</xdr:row>
      <xdr:rowOff>122555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28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122555</xdr:rowOff>
    </xdr:from>
    <xdr:to>
      <xdr:col>15</xdr:col>
      <xdr:colOff>50800</xdr:colOff>
      <xdr:row>35</xdr:row>
      <xdr:rowOff>8509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1855"/>
          <a:ext cx="8890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8509</xdr:rowOff>
    </xdr:from>
    <xdr:to>
      <xdr:col>10</xdr:col>
      <xdr:colOff>114300</xdr:colOff>
      <xdr:row>35</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9259"/>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127381</xdr:rowOff>
    </xdr:from>
    <xdr:to>
      <xdr:col>24</xdr:col>
      <xdr:colOff>114300</xdr:colOff>
      <xdr:row>34</xdr:row>
      <xdr:rowOff>57531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150258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12700</xdr:rowOff>
    </xdr:from>
    <xdr:to>
      <xdr:col>20</xdr:col>
      <xdr:colOff>38100</xdr:colOff>
      <xdr:row>34</xdr:row>
      <xdr:rowOff>114300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130827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71755</xdr:rowOff>
    </xdr:from>
    <xdr:to>
      <xdr:col>15</xdr:col>
      <xdr:colOff>101600</xdr:colOff>
      <xdr:row>35</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18432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129159</xdr:rowOff>
    </xdr:from>
    <xdr:to>
      <xdr:col>10</xdr:col>
      <xdr:colOff>165100</xdr:colOff>
      <xdr:row>35</xdr:row>
      <xdr:rowOff>59309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75836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147574</xdr:rowOff>
    </xdr:from>
    <xdr:to>
      <xdr:col>6</xdr:col>
      <xdr:colOff>38100</xdr:colOff>
      <xdr:row>35</xdr:row>
      <xdr:rowOff>77724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94251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91320</xdr:rowOff>
    </xdr:from>
    <xdr:to>
      <xdr:col>24</xdr:col>
      <xdr:colOff>63500</xdr:colOff>
      <xdr:row>58</xdr:row>
      <xdr:rowOff>94768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5420"/>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90274</xdr:rowOff>
    </xdr:from>
    <xdr:to>
      <xdr:col>19</xdr:col>
      <xdr:colOff>177800</xdr:colOff>
      <xdr:row>58</xdr:row>
      <xdr:rowOff>94768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4374"/>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72140</xdr:rowOff>
    </xdr:from>
    <xdr:to>
      <xdr:col>15</xdr:col>
      <xdr:colOff>50800</xdr:colOff>
      <xdr:row>58</xdr:row>
      <xdr:rowOff>90274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16240"/>
          <a:ext cx="8890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47011</xdr:rowOff>
    </xdr:from>
    <xdr:to>
      <xdr:col>10</xdr:col>
      <xdr:colOff>114300</xdr:colOff>
      <xdr:row>58</xdr:row>
      <xdr:rowOff>72140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1111"/>
          <a:ext cx="8890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40520</xdr:rowOff>
    </xdr:from>
    <xdr:to>
      <xdr:col>24</xdr:col>
      <xdr:colOff>114300</xdr:colOff>
      <xdr:row>58</xdr:row>
      <xdr:rowOff>142120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43968</xdr:rowOff>
    </xdr:from>
    <xdr:to>
      <xdr:col>20</xdr:col>
      <xdr:colOff>38100</xdr:colOff>
      <xdr:row>58</xdr:row>
      <xdr:rowOff>145568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136695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39474</xdr:rowOff>
    </xdr:from>
    <xdr:to>
      <xdr:col>15</xdr:col>
      <xdr:colOff>101600</xdr:colOff>
      <xdr:row>58</xdr:row>
      <xdr:rowOff>141074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132201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21340</xdr:rowOff>
    </xdr:from>
    <xdr:to>
      <xdr:col>10</xdr:col>
      <xdr:colOff>165100</xdr:colOff>
      <xdr:row>58</xdr:row>
      <xdr:rowOff>122940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114067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167661</xdr:rowOff>
    </xdr:from>
    <xdr:to>
      <xdr:col>6</xdr:col>
      <xdr:colOff>38100</xdr:colOff>
      <xdr:row>58</xdr:row>
      <xdr:rowOff>97811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74701</xdr:rowOff>
    </xdr:from>
    <xdr:to>
      <xdr:col>24</xdr:col>
      <xdr:colOff>63500</xdr:colOff>
      <xdr:row>77</xdr:row>
      <xdr:rowOff>154842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6351"/>
          <a:ext cx="8382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154842</xdr:rowOff>
    </xdr:from>
    <xdr:to>
      <xdr:col>19</xdr:col>
      <xdr:colOff>177800</xdr:colOff>
      <xdr:row>78</xdr:row>
      <xdr:rowOff>149651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56492"/>
          <a:ext cx="889000" cy="16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108534</xdr:rowOff>
    </xdr:from>
    <xdr:to>
      <xdr:col>15</xdr:col>
      <xdr:colOff>50800</xdr:colOff>
      <xdr:row>78</xdr:row>
      <xdr:rowOff>149651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81634"/>
          <a:ext cx="889000" cy="4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108534</xdr:rowOff>
    </xdr:from>
    <xdr:to>
      <xdr:col>10</xdr:col>
      <xdr:colOff>114300</xdr:colOff>
      <xdr:row>79</xdr:row>
      <xdr:rowOff>70869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1634"/>
          <a:ext cx="889000" cy="13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23901</xdr:rowOff>
    </xdr:from>
    <xdr:to>
      <xdr:col>24</xdr:col>
      <xdr:colOff>114300</xdr:colOff>
      <xdr:row>77</xdr:row>
      <xdr:rowOff>125501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104042</xdr:rowOff>
    </xdr:from>
    <xdr:to>
      <xdr:col>20</xdr:col>
      <xdr:colOff>38100</xdr:colOff>
      <xdr:row>78</xdr:row>
      <xdr:rowOff>34192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25319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98851</xdr:rowOff>
    </xdr:from>
    <xdr:to>
      <xdr:col>15</xdr:col>
      <xdr:colOff>101600</xdr:colOff>
      <xdr:row>79</xdr:row>
      <xdr:rowOff>29001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20128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6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57734</xdr:rowOff>
    </xdr:from>
    <xdr:to>
      <xdr:col>10</xdr:col>
      <xdr:colOff>165100</xdr:colOff>
      <xdr:row>78</xdr:row>
      <xdr:rowOff>159334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150461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20069</xdr:rowOff>
    </xdr:from>
    <xdr:to>
      <xdr:col>6</xdr:col>
      <xdr:colOff>38100</xdr:colOff>
      <xdr:row>79</xdr:row>
      <xdr:rowOff>121669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112796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100230</xdr:rowOff>
    </xdr:from>
    <xdr:to>
      <xdr:col>24</xdr:col>
      <xdr:colOff>63500</xdr:colOff>
      <xdr:row>96</xdr:row>
      <xdr:rowOff>110292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59430"/>
          <a:ext cx="8382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110292</xdr:rowOff>
    </xdr:from>
    <xdr:to>
      <xdr:col>19</xdr:col>
      <xdr:colOff>177800</xdr:colOff>
      <xdr:row>96</xdr:row>
      <xdr:rowOff>119131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69492"/>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112570</xdr:rowOff>
    </xdr:from>
    <xdr:to>
      <xdr:col>15</xdr:col>
      <xdr:colOff>50800</xdr:colOff>
      <xdr:row>96</xdr:row>
      <xdr:rowOff>119131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71770"/>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100806</xdr:rowOff>
    </xdr:from>
    <xdr:to>
      <xdr:col>10</xdr:col>
      <xdr:colOff>114300</xdr:colOff>
      <xdr:row>96</xdr:row>
      <xdr:rowOff>112570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60006"/>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49430</xdr:rowOff>
    </xdr:from>
    <xdr:to>
      <xdr:col>24</xdr:col>
      <xdr:colOff>114300</xdr:colOff>
      <xdr:row>96</xdr:row>
      <xdr:rowOff>151030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72307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59492</xdr:rowOff>
    </xdr:from>
    <xdr:to>
      <xdr:col>20</xdr:col>
      <xdr:colOff>38100</xdr:colOff>
      <xdr:row>96</xdr:row>
      <xdr:rowOff>161092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68331</xdr:rowOff>
    </xdr:from>
    <xdr:to>
      <xdr:col>15</xdr:col>
      <xdr:colOff>101600</xdr:colOff>
      <xdr:row>96</xdr:row>
      <xdr:rowOff>169931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61770</xdr:rowOff>
    </xdr:from>
    <xdr:to>
      <xdr:col>10</xdr:col>
      <xdr:colOff>165100</xdr:colOff>
      <xdr:row>96</xdr:row>
      <xdr:rowOff>163370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9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50006</xdr:rowOff>
    </xdr:from>
    <xdr:to>
      <xdr:col>6</xdr:col>
      <xdr:colOff>38100</xdr:colOff>
      <xdr:row>96</xdr:row>
      <xdr:rowOff>151606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8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87168</xdr:rowOff>
    </xdr:from>
    <xdr:to>
      <xdr:col>55</xdr:col>
      <xdr:colOff>0</xdr:colOff>
      <xdr:row>57</xdr:row>
      <xdr:rowOff>88516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59818"/>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87168</xdr:rowOff>
    </xdr:from>
    <xdr:to>
      <xdr:col>50</xdr:col>
      <xdr:colOff>114300</xdr:colOff>
      <xdr:row>57</xdr:row>
      <xdr:rowOff>92586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59818"/>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92586</xdr:rowOff>
    </xdr:from>
    <xdr:to>
      <xdr:col>45</xdr:col>
      <xdr:colOff>177800</xdr:colOff>
      <xdr:row>57</xdr:row>
      <xdr:rowOff>138839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65236"/>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138839</xdr:rowOff>
    </xdr:from>
    <xdr:to>
      <xdr:col>41</xdr:col>
      <xdr:colOff>50800</xdr:colOff>
      <xdr:row>57</xdr:row>
      <xdr:rowOff>160031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11489"/>
          <a:ext cx="889000" cy="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37716</xdr:rowOff>
    </xdr:from>
    <xdr:to>
      <xdr:col>55</xdr:col>
      <xdr:colOff>50800</xdr:colOff>
      <xdr:row>57</xdr:row>
      <xdr:rowOff>139316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16143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36368</xdr:rowOff>
    </xdr:from>
    <xdr:to>
      <xdr:col>50</xdr:col>
      <xdr:colOff>165100</xdr:colOff>
      <xdr:row>57</xdr:row>
      <xdr:rowOff>137968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129095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41786</xdr:rowOff>
    </xdr:from>
    <xdr:to>
      <xdr:col>46</xdr:col>
      <xdr:colOff>38100</xdr:colOff>
      <xdr:row>57</xdr:row>
      <xdr:rowOff>143386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134513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88039</xdr:rowOff>
    </xdr:from>
    <xdr:to>
      <xdr:col>41</xdr:col>
      <xdr:colOff>101600</xdr:colOff>
      <xdr:row>58</xdr:row>
      <xdr:rowOff>18189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109231</xdr:rowOff>
    </xdr:from>
    <xdr:to>
      <xdr:col>36</xdr:col>
      <xdr:colOff>165100</xdr:colOff>
      <xdr:row>58</xdr:row>
      <xdr:rowOff>39381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140305</xdr:rowOff>
    </xdr:from>
    <xdr:to>
      <xdr:col>55</xdr:col>
      <xdr:colOff>0</xdr:colOff>
      <xdr:row>79</xdr:row>
      <xdr:rowOff>40990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13405"/>
          <a:ext cx="838200" cy="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112644</xdr:rowOff>
    </xdr:from>
    <xdr:to>
      <xdr:col>50</xdr:col>
      <xdr:colOff>114300</xdr:colOff>
      <xdr:row>78</xdr:row>
      <xdr:rowOff>140305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5744"/>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112644</xdr:rowOff>
    </xdr:from>
    <xdr:to>
      <xdr:col>45</xdr:col>
      <xdr:colOff>177800</xdr:colOff>
      <xdr:row>78</xdr:row>
      <xdr:rowOff>151668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5744"/>
          <a:ext cx="889000" cy="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151668</xdr:rowOff>
    </xdr:from>
    <xdr:to>
      <xdr:col>41</xdr:col>
      <xdr:colOff>50800</xdr:colOff>
      <xdr:row>78</xdr:row>
      <xdr:rowOff>154082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4768"/>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161640</xdr:rowOff>
    </xdr:from>
    <xdr:to>
      <xdr:col>55</xdr:col>
      <xdr:colOff>50800</xdr:colOff>
      <xdr:row>79</xdr:row>
      <xdr:rowOff>91790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89505</xdr:rowOff>
    </xdr:from>
    <xdr:to>
      <xdr:col>50</xdr:col>
      <xdr:colOff>165100</xdr:colOff>
      <xdr:row>79</xdr:row>
      <xdr:rowOff>19655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36182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61844</xdr:rowOff>
    </xdr:from>
    <xdr:to>
      <xdr:col>46</xdr:col>
      <xdr:colOff>38100</xdr:colOff>
      <xdr:row>78</xdr:row>
      <xdr:rowOff>163444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100868</xdr:rowOff>
    </xdr:from>
    <xdr:to>
      <xdr:col>41</xdr:col>
      <xdr:colOff>101600</xdr:colOff>
      <xdr:row>79</xdr:row>
      <xdr:rowOff>31018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47545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103282</xdr:rowOff>
    </xdr:from>
    <xdr:to>
      <xdr:col>36</xdr:col>
      <xdr:colOff>165100</xdr:colOff>
      <xdr:row>79</xdr:row>
      <xdr:rowOff>33432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49959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115830</xdr:rowOff>
    </xdr:from>
    <xdr:to>
      <xdr:col>55</xdr:col>
      <xdr:colOff>0</xdr:colOff>
      <xdr:row>97</xdr:row>
      <xdr:rowOff>132471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46480"/>
          <a:ext cx="8382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115830</xdr:rowOff>
    </xdr:from>
    <xdr:to>
      <xdr:col>50</xdr:col>
      <xdr:colOff>114300</xdr:colOff>
      <xdr:row>97</xdr:row>
      <xdr:rowOff>149839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46480"/>
          <a:ext cx="889000" cy="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149839</xdr:rowOff>
    </xdr:from>
    <xdr:to>
      <xdr:col>45</xdr:col>
      <xdr:colOff>177800</xdr:colOff>
      <xdr:row>97</xdr:row>
      <xdr:rowOff>151305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80489"/>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151305</xdr:rowOff>
    </xdr:from>
    <xdr:to>
      <xdr:col>41</xdr:col>
      <xdr:colOff>50800</xdr:colOff>
      <xdr:row>98</xdr:row>
      <xdr:rowOff>786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81955"/>
          <a:ext cx="889000" cy="2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81671</xdr:rowOff>
    </xdr:from>
    <xdr:to>
      <xdr:col>55</xdr:col>
      <xdr:colOff>50800</xdr:colOff>
      <xdr:row>98</xdr:row>
      <xdr:rowOff>11821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168048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65030</xdr:rowOff>
    </xdr:from>
    <xdr:to>
      <xdr:col>50</xdr:col>
      <xdr:colOff>165100</xdr:colOff>
      <xdr:row>97</xdr:row>
      <xdr:rowOff>166630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99039</xdr:rowOff>
    </xdr:from>
    <xdr:to>
      <xdr:col>46</xdr:col>
      <xdr:colOff>38100</xdr:colOff>
      <xdr:row>98</xdr:row>
      <xdr:rowOff>29189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20316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2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100505</xdr:rowOff>
    </xdr:from>
    <xdr:to>
      <xdr:col>41</xdr:col>
      <xdr:colOff>101600</xdr:colOff>
      <xdr:row>98</xdr:row>
      <xdr:rowOff>30655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21782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121436</xdr:rowOff>
    </xdr:from>
    <xdr:to>
      <xdr:col>36</xdr:col>
      <xdr:colOff>165100</xdr:colOff>
      <xdr:row>98</xdr:row>
      <xdr:rowOff>51586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42713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169299</xdr:rowOff>
    </xdr:from>
    <xdr:to>
      <xdr:col>85</xdr:col>
      <xdr:colOff>127000</xdr:colOff>
      <xdr:row>38</xdr:row>
      <xdr:rowOff>5009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12949"/>
          <a:ext cx="838200" cy="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169299</xdr:rowOff>
    </xdr:from>
    <xdr:to>
      <xdr:col>81</xdr:col>
      <xdr:colOff>50800</xdr:colOff>
      <xdr:row>38</xdr:row>
      <xdr:rowOff>11515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12949"/>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11515</xdr:rowOff>
    </xdr:from>
    <xdr:to>
      <xdr:col>76</xdr:col>
      <xdr:colOff>114300</xdr:colOff>
      <xdr:row>38</xdr:row>
      <xdr:rowOff>20041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6615"/>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20041</xdr:rowOff>
    </xdr:from>
    <xdr:to>
      <xdr:col>71</xdr:col>
      <xdr:colOff>177800</xdr:colOff>
      <xdr:row>38</xdr:row>
      <xdr:rowOff>26813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514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125659</xdr:rowOff>
    </xdr:from>
    <xdr:to>
      <xdr:col>85</xdr:col>
      <xdr:colOff>177800</xdr:colOff>
      <xdr:row>38</xdr:row>
      <xdr:rowOff>55809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118499</xdr:rowOff>
    </xdr:from>
    <xdr:to>
      <xdr:col>81</xdr:col>
      <xdr:colOff>101600</xdr:colOff>
      <xdr:row>38</xdr:row>
      <xdr:rowOff>48649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39776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132165</xdr:rowOff>
    </xdr:from>
    <xdr:to>
      <xdr:col>76</xdr:col>
      <xdr:colOff>165100</xdr:colOff>
      <xdr:row>38</xdr:row>
      <xdr:rowOff>62315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53442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140692</xdr:rowOff>
    </xdr:from>
    <xdr:to>
      <xdr:col>72</xdr:col>
      <xdr:colOff>38100</xdr:colOff>
      <xdr:row>38</xdr:row>
      <xdr:rowOff>70842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61968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147463</xdr:rowOff>
    </xdr:from>
    <xdr:to>
      <xdr:col>67</xdr:col>
      <xdr:colOff>101600</xdr:colOff>
      <xdr:row>38</xdr:row>
      <xdr:rowOff>77612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1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68740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57335</xdr:rowOff>
    </xdr:from>
    <xdr:to>
      <xdr:col>85</xdr:col>
      <xdr:colOff>127000</xdr:colOff>
      <xdr:row>58</xdr:row>
      <xdr:rowOff>60908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01435"/>
          <a:ext cx="8382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60908</xdr:rowOff>
    </xdr:from>
    <xdr:to>
      <xdr:col>81</xdr:col>
      <xdr:colOff>50800</xdr:colOff>
      <xdr:row>58</xdr:row>
      <xdr:rowOff>61747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0500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39528</xdr:rowOff>
    </xdr:from>
    <xdr:to>
      <xdr:col>76</xdr:col>
      <xdr:colOff>114300</xdr:colOff>
      <xdr:row>58</xdr:row>
      <xdr:rowOff>61747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3628"/>
          <a:ext cx="8890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39528</xdr:rowOff>
    </xdr:from>
    <xdr:to>
      <xdr:col>71</xdr:col>
      <xdr:colOff>177800</xdr:colOff>
      <xdr:row>58</xdr:row>
      <xdr:rowOff>63638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83628"/>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6535</xdr:rowOff>
    </xdr:from>
    <xdr:to>
      <xdr:col>85</xdr:col>
      <xdr:colOff>177800</xdr:colOff>
      <xdr:row>58</xdr:row>
      <xdr:rowOff>108135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92912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10108</xdr:rowOff>
    </xdr:from>
    <xdr:to>
      <xdr:col>81</xdr:col>
      <xdr:colOff>101600</xdr:colOff>
      <xdr:row>58</xdr:row>
      <xdr:rowOff>111708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102835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10947</xdr:rowOff>
    </xdr:from>
    <xdr:to>
      <xdr:col>76</xdr:col>
      <xdr:colOff>165100</xdr:colOff>
      <xdr:row>58</xdr:row>
      <xdr:rowOff>112547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160178</xdr:rowOff>
    </xdr:from>
    <xdr:to>
      <xdr:col>72</xdr:col>
      <xdr:colOff>38100</xdr:colOff>
      <xdr:row>58</xdr:row>
      <xdr:rowOff>90328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81455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12838</xdr:rowOff>
    </xdr:from>
    <xdr:to>
      <xdr:col>67</xdr:col>
      <xdr:colOff>101600</xdr:colOff>
      <xdr:row>58</xdr:row>
      <xdr:rowOff>114438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105565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4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81783</xdr:rowOff>
    </xdr:from>
    <xdr:to>
      <xdr:col>85</xdr:col>
      <xdr:colOff>127000</xdr:colOff>
      <xdr:row>78</xdr:row>
      <xdr:rowOff>125710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54883"/>
          <a:ext cx="838200" cy="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46065</xdr:rowOff>
    </xdr:from>
    <xdr:to>
      <xdr:col>81</xdr:col>
      <xdr:colOff>50800</xdr:colOff>
      <xdr:row>78</xdr:row>
      <xdr:rowOff>81783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19165"/>
          <a:ext cx="889000" cy="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166190</xdr:rowOff>
    </xdr:from>
    <xdr:to>
      <xdr:col>76</xdr:col>
      <xdr:colOff>114300</xdr:colOff>
      <xdr:row>78</xdr:row>
      <xdr:rowOff>46065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67840"/>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52073</xdr:rowOff>
    </xdr:from>
    <xdr:to>
      <xdr:col>71</xdr:col>
      <xdr:colOff>177800</xdr:colOff>
      <xdr:row>77</xdr:row>
      <xdr:rowOff>166190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53723"/>
          <a:ext cx="8890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74910</xdr:rowOff>
    </xdr:from>
    <xdr:to>
      <xdr:col>85</xdr:col>
      <xdr:colOff>177800</xdr:colOff>
      <xdr:row>79</xdr:row>
      <xdr:rowOff>5060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161287</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30983</xdr:rowOff>
    </xdr:from>
    <xdr:to>
      <xdr:col>81</xdr:col>
      <xdr:colOff>101600</xdr:colOff>
      <xdr:row>78</xdr:row>
      <xdr:rowOff>132583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123710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166715</xdr:rowOff>
    </xdr:from>
    <xdr:to>
      <xdr:col>76</xdr:col>
      <xdr:colOff>165100</xdr:colOff>
      <xdr:row>78</xdr:row>
      <xdr:rowOff>96865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87992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4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115390</xdr:rowOff>
    </xdr:from>
    <xdr:to>
      <xdr:col>72</xdr:col>
      <xdr:colOff>38100</xdr:colOff>
      <xdr:row>78</xdr:row>
      <xdr:rowOff>45540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62067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9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1273</xdr:rowOff>
    </xdr:from>
    <xdr:to>
      <xdr:col>67</xdr:col>
      <xdr:colOff>101600</xdr:colOff>
      <xdr:row>77</xdr:row>
      <xdr:rowOff>102873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119400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7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107096</xdr:rowOff>
    </xdr:from>
    <xdr:to>
      <xdr:col>85</xdr:col>
      <xdr:colOff>127000</xdr:colOff>
      <xdr:row>96</xdr:row>
      <xdr:rowOff>131356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66296"/>
          <a:ext cx="8382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131356</xdr:rowOff>
    </xdr:from>
    <xdr:to>
      <xdr:col>81</xdr:col>
      <xdr:colOff>50800</xdr:colOff>
      <xdr:row>96</xdr:row>
      <xdr:rowOff>153645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90556"/>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153645</xdr:rowOff>
    </xdr:from>
    <xdr:to>
      <xdr:col>76</xdr:col>
      <xdr:colOff>114300</xdr:colOff>
      <xdr:row>96</xdr:row>
      <xdr:rowOff>158874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1284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158874</xdr:rowOff>
    </xdr:from>
    <xdr:to>
      <xdr:col>71</xdr:col>
      <xdr:colOff>177800</xdr:colOff>
      <xdr:row>97</xdr:row>
      <xdr:rowOff>13508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18074"/>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56296</xdr:rowOff>
    </xdr:from>
    <xdr:to>
      <xdr:col>85</xdr:col>
      <xdr:colOff>177800</xdr:colOff>
      <xdr:row>96</xdr:row>
      <xdr:rowOff>157896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34723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80556</xdr:rowOff>
    </xdr:from>
    <xdr:to>
      <xdr:col>81</xdr:col>
      <xdr:colOff>101600</xdr:colOff>
      <xdr:row>97</xdr:row>
      <xdr:rowOff>10706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3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102845</xdr:rowOff>
    </xdr:from>
    <xdr:to>
      <xdr:col>76</xdr:col>
      <xdr:colOff>165100</xdr:colOff>
      <xdr:row>97</xdr:row>
      <xdr:rowOff>32995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5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108074</xdr:rowOff>
    </xdr:from>
    <xdr:to>
      <xdr:col>72</xdr:col>
      <xdr:colOff>38100</xdr:colOff>
      <xdr:row>97</xdr:row>
      <xdr:rowOff>38224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29351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6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134158</xdr:rowOff>
    </xdr:from>
    <xdr:to>
      <xdr:col>67</xdr:col>
      <xdr:colOff>101600</xdr:colOff>
      <xdr:row>97</xdr:row>
      <xdr:rowOff>64308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55435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多くの科目において人件費の増加が見られた。また、</a:t>
          </a:r>
          <a:r>
            <a:rPr kumimoji="1" lang="ja-JP" altLang="ja-JP" sz="1100">
              <a:solidFill>
                <a:schemeClr val="dk1"/>
              </a:solidFill>
              <a:effectLst/>
              <a:latin typeface="+mn-lt"/>
              <a:ea typeface="+mn-ea"/>
              <a:cs typeface="+mn-cs"/>
            </a:rPr>
            <a:t>全体</a:t>
          </a:r>
          <a:r>
            <a:rPr kumimoji="1" lang="ja-JP" altLang="en-US" sz="1100">
              <a:solidFill>
                <a:schemeClr val="dk1"/>
              </a:solidFill>
              <a:effectLst/>
              <a:latin typeface="+mn-lt"/>
              <a:ea typeface="+mn-ea"/>
              <a:cs typeface="+mn-cs"/>
            </a:rPr>
            <a:t>的に</a:t>
          </a:r>
          <a:r>
            <a:rPr kumimoji="1" lang="ja-JP" altLang="ja-JP" sz="1100">
              <a:solidFill>
                <a:schemeClr val="dk1"/>
              </a:solidFill>
              <a:effectLst/>
              <a:latin typeface="+mn-lt"/>
              <a:ea typeface="+mn-ea"/>
              <a:cs typeface="+mn-cs"/>
            </a:rPr>
            <a:t>物価高に伴う事業費の影響が見られた一年であった。</a:t>
          </a:r>
          <a:endParaRPr lang="ja-JP" altLang="ja-JP" sz="1400">
            <a:effectLst/>
          </a:endParaRPr>
        </a:p>
        <a:p>
          <a:r>
            <a:rPr kumimoji="1" lang="ja-JP" altLang="ja-JP" sz="1100">
              <a:solidFill>
                <a:schemeClr val="dk1"/>
              </a:solidFill>
              <a:effectLst/>
              <a:latin typeface="+mn-lt"/>
              <a:ea typeface="+mn-ea"/>
              <a:cs typeface="+mn-cs"/>
            </a:rPr>
            <a:t>個別では、民生費においては</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による増、公債費においては新規に借り入れた過疎対策事業債の償還開始による費用増であった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一方、商工費では物価高騰対応地方創生臨時交付金を活用した商品券配付事業が減少したほか、雪不足により閉鎖したスキー場の事業費が減少した。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は人口減少や</a:t>
          </a:r>
          <a:r>
            <a:rPr kumimoji="1" lang="ja-JP" altLang="ja-JP" sz="1100">
              <a:solidFill>
                <a:schemeClr val="dk1"/>
              </a:solidFill>
              <a:effectLst/>
              <a:latin typeface="+mn-lt"/>
              <a:ea typeface="+mn-ea"/>
              <a:cs typeface="+mn-cs"/>
            </a:rPr>
            <a:t>施設の老朽化等に伴う更新事業の増加</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の増加が見込まれることから、人口規模に即した事業への見直しも検討していかなければならない</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標準財政規模比では減少しているものの、</a:t>
          </a:r>
          <a:r>
            <a:rPr kumimoji="1" lang="ja-JP" altLang="ja-JP" sz="1100">
              <a:solidFill>
                <a:schemeClr val="dk1"/>
              </a:solidFill>
              <a:effectLst/>
              <a:latin typeface="+mn-lt"/>
              <a:ea typeface="+mn-ea"/>
              <a:cs typeface="+mn-cs"/>
            </a:rPr>
            <a:t>各補助金の活用や単独事業の抑制などで</a:t>
          </a:r>
          <a:r>
            <a:rPr kumimoji="1" lang="ja-JP" altLang="en-US" sz="1100">
              <a:solidFill>
                <a:schemeClr val="dk1"/>
              </a:solidFill>
              <a:effectLst/>
              <a:latin typeface="+mn-lt"/>
              <a:ea typeface="+mn-ea"/>
              <a:cs typeface="+mn-cs"/>
            </a:rPr>
            <a:t>基金残高は微増となった。</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しており、財政調整基金</a:t>
          </a:r>
          <a:r>
            <a:rPr kumimoji="1" lang="ja-JP" altLang="en-US" sz="1100">
              <a:solidFill>
                <a:schemeClr val="dk1"/>
              </a:solidFill>
              <a:effectLst/>
              <a:latin typeface="+mn-lt"/>
              <a:ea typeface="+mn-ea"/>
              <a:cs typeface="+mn-cs"/>
            </a:rPr>
            <a:t>の取崩額が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したことが</a:t>
          </a:r>
          <a:r>
            <a:rPr kumimoji="1" lang="ja-JP" altLang="ja-JP" sz="1100">
              <a:solidFill>
                <a:schemeClr val="dk1"/>
              </a:solidFill>
              <a:effectLst/>
              <a:latin typeface="+mn-lt"/>
              <a:ea typeface="+mn-ea"/>
              <a:cs typeface="+mn-cs"/>
            </a:rPr>
            <a:t>要因となっている。</a:t>
          </a:r>
          <a:endParaRPr lang="ja-JP" altLang="ja-JP" sz="1400">
            <a:effectLst/>
          </a:endParaRPr>
        </a:p>
        <a:p>
          <a:r>
            <a:rPr kumimoji="1" lang="ja-JP" altLang="ja-JP" sz="1100">
              <a:solidFill>
                <a:schemeClr val="dk1"/>
              </a:solidFill>
              <a:effectLst/>
              <a:latin typeface="+mn-lt"/>
              <a:ea typeface="+mn-ea"/>
              <a:cs typeface="+mn-cs"/>
            </a:rPr>
            <a:t>　今後も経常的な経費の見直しに努めるとともに、施設の老朽化等に伴う更新事業の増加が想定されることから、急激な収支の悪化を招かぬよう、施設総量の見直しや長寿命化により対応していく。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赤字額（公営企業会計＝資金不足額）が発生している会計が皆無であることから、いずれの会計も数字上は健全経営であることが示されている。一般会計の増加により全体の黒字比率も増加傾向にあるものの、水道事業、病院事業では減少傾向にあり、下水道事業においても</a:t>
          </a:r>
          <a:r>
            <a:rPr kumimoji="1" lang="ja-JP" altLang="en-US" sz="1400">
              <a:solidFill>
                <a:schemeClr val="dk1"/>
              </a:solidFill>
              <a:effectLst/>
              <a:latin typeface="+mn-lt"/>
              <a:ea typeface="+mn-ea"/>
              <a:cs typeface="+mn-cs"/>
            </a:rPr>
            <a:t>補助</a:t>
          </a:r>
          <a:r>
            <a:rPr kumimoji="1" lang="ja-JP" altLang="ja-JP" sz="1400">
              <a:solidFill>
                <a:schemeClr val="dk1"/>
              </a:solidFill>
              <a:effectLst/>
              <a:latin typeface="+mn-lt"/>
              <a:ea typeface="+mn-ea"/>
              <a:cs typeface="+mn-cs"/>
            </a:rPr>
            <a:t>金により収支均衡を図っている状況である。水道事業、下水道事業については施設の老朽化による更新事業が控えており、病院事業についても</a:t>
          </a:r>
          <a:r>
            <a:rPr kumimoji="1" lang="ja-JP" altLang="en-US" sz="1400">
              <a:solidFill>
                <a:schemeClr val="dk1"/>
              </a:solidFill>
              <a:effectLst/>
              <a:latin typeface="+mn-lt"/>
              <a:ea typeface="+mn-ea"/>
              <a:cs typeface="+mn-cs"/>
            </a:rPr>
            <a:t>施設の老朽化に加えて、人口減少による患者数の</a:t>
          </a:r>
          <a:r>
            <a:rPr kumimoji="1" lang="ja-JP" altLang="ja-JP" sz="1400">
              <a:solidFill>
                <a:schemeClr val="dk1"/>
              </a:solidFill>
              <a:effectLst/>
              <a:latin typeface="+mn-lt"/>
              <a:ea typeface="+mn-ea"/>
              <a:cs typeface="+mn-cs"/>
            </a:rPr>
            <a:t>減少</a:t>
          </a:r>
          <a:r>
            <a:rPr kumimoji="1" lang="ja-JP" altLang="en-US" sz="1400">
              <a:solidFill>
                <a:schemeClr val="dk1"/>
              </a:solidFill>
              <a:effectLst/>
              <a:latin typeface="+mn-lt"/>
              <a:ea typeface="+mn-ea"/>
              <a:cs typeface="+mn-cs"/>
            </a:rPr>
            <a:t>により医業収益も年々減少傾向にある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一般会計については、歳入構成の約</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割にも上る依存財源に頼らざるを得ない綱渡り的な財政運営を強いられており、国の財政状況に起因して地方交付税や各種交付金等が抑制されれば、たちまち町政経営が立ちゆかなくなり、その場合ほぼ全ての会計で資金不足が発生することとなる。</a:t>
          </a:r>
          <a:endParaRPr lang="ja-JP" altLang="ja-JP" sz="1800">
            <a:effectLst/>
          </a:endParaRPr>
        </a:p>
        <a:p>
          <a:r>
            <a:rPr kumimoji="1" lang="ja-JP" altLang="ja-JP" sz="1400">
              <a:solidFill>
                <a:schemeClr val="dk1"/>
              </a:solidFill>
              <a:effectLst/>
              <a:latin typeface="+mn-lt"/>
              <a:ea typeface="+mn-ea"/>
              <a:cs typeface="+mn-cs"/>
            </a:rPr>
            <a:t>　このことから、自主財源の確保とさらに徹底した行政コスト削減策を行い、特別会計については適切な運営計画を立て、経営改善に努める。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5646669</v>
      </c>
      <c r="BO4" s="449"/>
      <c r="BP4" s="449"/>
      <c r="BQ4" s="449"/>
      <c r="BR4" s="449"/>
      <c r="BS4" s="449"/>
      <c r="BT4" s="449"/>
      <c r="BU4" s="450"/>
      <c r="BV4" s="448">
        <v>5755754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5322813</v>
      </c>
      <c r="BO5" s="420"/>
      <c r="BP5" s="420"/>
      <c r="BQ5" s="420"/>
      <c r="BR5" s="420"/>
      <c r="BS5" s="420"/>
      <c r="BT5" s="420"/>
      <c r="BU5" s="421"/>
      <c r="BV5" s="419">
        <v>5522281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94.3</v>
      </c>
      <c r="CU5" s="417"/>
      <c r="CV5" s="417"/>
      <c r="CW5" s="417"/>
      <c r="CX5" s="417"/>
      <c r="CY5" s="417"/>
      <c r="CZ5" s="417"/>
      <c r="DA5" s="418"/>
      <c r="DB5" s="416">
        <v>93.4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323856</v>
      </c>
      <c r="BO6" s="420"/>
      <c r="BP6" s="420"/>
      <c r="BQ6" s="420"/>
      <c r="BR6" s="420"/>
      <c r="BS6" s="420"/>
      <c r="BT6" s="420"/>
      <c r="BU6" s="421"/>
      <c r="BV6" s="419">
        <v>233473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94.5</v>
      </c>
      <c r="CU6" s="563"/>
      <c r="CV6" s="563"/>
      <c r="CW6" s="563"/>
      <c r="CX6" s="563"/>
      <c r="CY6" s="563"/>
      <c r="CZ6" s="563"/>
      <c r="DA6" s="564"/>
      <c r="DB6" s="562">
        <v>93.8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22026</v>
      </c>
      <c r="BO7" s="420"/>
      <c r="BP7" s="420"/>
      <c r="BQ7" s="420"/>
      <c r="BR7" s="420"/>
      <c r="BS7" s="420"/>
      <c r="BT7" s="420"/>
      <c r="BU7" s="421"/>
      <c r="BV7" s="419">
        <v>75475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3799549</v>
      </c>
      <c r="CU7" s="420"/>
      <c r="CV7" s="420"/>
      <c r="CW7" s="420"/>
      <c r="CX7" s="420"/>
      <c r="CY7" s="420"/>
      <c r="CZ7" s="420"/>
      <c r="DA7" s="421"/>
      <c r="DB7" s="419">
        <v>3680280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301830</v>
      </c>
      <c r="BO8" s="420"/>
      <c r="BP8" s="420"/>
      <c r="BQ8" s="420"/>
      <c r="BR8" s="420"/>
      <c r="BS8" s="420"/>
      <c r="BT8" s="420"/>
      <c r="BU8" s="421"/>
      <c r="BV8" s="419">
        <v>157998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8345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143832</v>
      </c>
      <c r="BO9" s="420"/>
      <c r="BP9" s="420"/>
      <c r="BQ9" s="420"/>
      <c r="BR9" s="420"/>
      <c r="BS9" s="420"/>
      <c r="BT9" s="420"/>
      <c r="BU9" s="421"/>
      <c r="BV9" s="419">
        <v>-181227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7.9</v>
      </c>
      <c r="CU9" s="417"/>
      <c r="CV9" s="417"/>
      <c r="CW9" s="417"/>
      <c r="CX9" s="417"/>
      <c r="CY9" s="417"/>
      <c r="CZ9" s="417"/>
      <c r="DA9" s="418"/>
      <c r="DB9" s="416">
        <v>7.2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9167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2577</v>
      </c>
      <c r="BO10" s="420"/>
      <c r="BP10" s="420"/>
      <c r="BQ10" s="420"/>
      <c r="BR10" s="420"/>
      <c r="BS10" s="420"/>
      <c r="BT10" s="420"/>
      <c r="BU10" s="421"/>
      <c r="BV10" s="419">
        <v>1222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7938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82312</v>
      </c>
      <c r="BO12" s="420"/>
      <c r="BP12" s="420"/>
      <c r="BQ12" s="420"/>
      <c r="BR12" s="420"/>
      <c r="BS12" s="420"/>
      <c r="BT12" s="420"/>
      <c r="BU12" s="421"/>
      <c r="BV12" s="419">
        <v>206776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7778</v>
      </c>
      <c r="S13" s="507"/>
      <c r="T13" s="507"/>
      <c r="U13" s="507"/>
      <c r="V13" s="508"/>
      <c r="W13" s="509" t="s">
        <v>131</v>
      </c>
      <c r="X13" s="405"/>
      <c r="Y13" s="405"/>
      <c r="Z13" s="405"/>
      <c r="AA13" s="405"/>
      <c r="AB13" s="406"/>
      <c r="AC13" s="372">
        <v>421</v>
      </c>
      <c r="AD13" s="373"/>
      <c r="AE13" s="373"/>
      <c r="AF13" s="373"/>
      <c r="AG13" s="374"/>
      <c r="AH13" s="372">
        <v>487</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64097</v>
      </c>
      <c r="BO13" s="420"/>
      <c r="BP13" s="420"/>
      <c r="BQ13" s="420"/>
      <c r="BR13" s="420"/>
      <c r="BS13" s="420"/>
      <c r="BT13" s="420"/>
      <c r="BU13" s="421"/>
      <c r="BV13" s="419">
        <v>-386781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5.4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8116</v>
      </c>
      <c r="S14" s="507"/>
      <c r="T14" s="507"/>
      <c r="U14" s="507"/>
      <c r="V14" s="508"/>
      <c r="W14" s="510"/>
      <c r="X14" s="408"/>
      <c r="Y14" s="408"/>
      <c r="Z14" s="408"/>
      <c r="AA14" s="408"/>
      <c r="AB14" s="409"/>
      <c r="AC14" s="499">
        <v>9.6999999999999993</v>
      </c>
      <c r="AD14" s="500"/>
      <c r="AE14" s="500"/>
      <c r="AF14" s="500"/>
      <c r="AG14" s="501"/>
      <c r="AH14" s="499">
        <v>10.3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7950</v>
      </c>
      <c r="S15" s="507"/>
      <c r="T15" s="507"/>
      <c r="U15" s="507"/>
      <c r="V15" s="508"/>
      <c r="W15" s="509" t="s">
        <v>137</v>
      </c>
      <c r="X15" s="405"/>
      <c r="Y15" s="405"/>
      <c r="Z15" s="405"/>
      <c r="AA15" s="405"/>
      <c r="AB15" s="406"/>
      <c r="AC15" s="372">
        <v>1426</v>
      </c>
      <c r="AD15" s="373"/>
      <c r="AE15" s="373"/>
      <c r="AF15" s="373"/>
      <c r="AG15" s="374"/>
      <c r="AH15" s="372">
        <v>1540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1178342</v>
      </c>
      <c r="BO15" s="449"/>
      <c r="BP15" s="449"/>
      <c r="BQ15" s="449"/>
      <c r="BR15" s="449"/>
      <c r="BS15" s="449"/>
      <c r="BT15" s="449"/>
      <c r="BU15" s="450"/>
      <c r="BV15" s="448">
        <v>1119567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32.700000000000003</v>
      </c>
      <c r="AD16" s="500"/>
      <c r="AE16" s="500"/>
      <c r="AF16" s="500"/>
      <c r="AG16" s="501"/>
      <c r="AH16" s="499">
        <v>32.4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3493031</v>
      </c>
      <c r="BO16" s="420"/>
      <c r="BP16" s="420"/>
      <c r="BQ16" s="420"/>
      <c r="BR16" s="420"/>
      <c r="BS16" s="420"/>
      <c r="BT16" s="420"/>
      <c r="BU16" s="421"/>
      <c r="BV16" s="419">
        <v>3406036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2515</v>
      </c>
      <c r="AD17" s="373"/>
      <c r="AE17" s="373"/>
      <c r="AF17" s="373"/>
      <c r="AG17" s="374"/>
      <c r="AH17" s="372">
        <v>2723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1476525</v>
      </c>
      <c r="BO17" s="420"/>
      <c r="BP17" s="420"/>
      <c r="BQ17" s="420"/>
      <c r="BR17" s="420"/>
      <c r="BS17" s="420"/>
      <c r="BT17" s="420"/>
      <c r="BU17" s="421"/>
      <c r="BV17" s="419">
        <v>1400712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270.77</v>
      </c>
      <c r="M18" s="472"/>
      <c r="N18" s="472"/>
      <c r="O18" s="472"/>
      <c r="P18" s="472"/>
      <c r="Q18" s="472"/>
      <c r="R18" s="473"/>
      <c r="S18" s="473"/>
      <c r="T18" s="473"/>
      <c r="U18" s="473"/>
      <c r="V18" s="474"/>
      <c r="W18" s="490"/>
      <c r="X18" s="491"/>
      <c r="Y18" s="491"/>
      <c r="Z18" s="491"/>
      <c r="AA18" s="491"/>
      <c r="AB18" s="515"/>
      <c r="AC18" s="389">
        <v>57.7</v>
      </c>
      <c r="AD18" s="390"/>
      <c r="AE18" s="390"/>
      <c r="AF18" s="390"/>
      <c r="AG18" s="475"/>
      <c r="AH18" s="389">
        <v>57.3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3568185</v>
      </c>
      <c r="BO18" s="420"/>
      <c r="BP18" s="420"/>
      <c r="BQ18" s="420"/>
      <c r="BR18" s="420"/>
      <c r="BS18" s="420"/>
      <c r="BT18" s="420"/>
      <c r="BU18" s="421"/>
      <c r="BV18" s="419">
        <v>3433862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4620270</v>
      </c>
      <c r="BO19" s="420"/>
      <c r="BP19" s="420"/>
      <c r="BQ19" s="420"/>
      <c r="BR19" s="420"/>
      <c r="BS19" s="420"/>
      <c r="BT19" s="420"/>
      <c r="BU19" s="421"/>
      <c r="BV19" s="419">
        <v>4685708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2967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2455437</v>
      </c>
      <c r="BO22" s="449"/>
      <c r="BP22" s="449"/>
      <c r="BQ22" s="449"/>
      <c r="BR22" s="449"/>
      <c r="BS22" s="449"/>
      <c r="BT22" s="449"/>
      <c r="BU22" s="450"/>
      <c r="BV22" s="448">
        <v>2584715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2253057</v>
      </c>
      <c r="BO23" s="420"/>
      <c r="BP23" s="420"/>
      <c r="BQ23" s="420"/>
      <c r="BR23" s="420"/>
      <c r="BS23" s="420"/>
      <c r="BT23" s="420"/>
      <c r="BU23" s="421"/>
      <c r="BV23" s="419">
        <v>2334287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8470</v>
      </c>
      <c r="R24" s="373"/>
      <c r="S24" s="373"/>
      <c r="T24" s="373"/>
      <c r="U24" s="373"/>
      <c r="V24" s="374"/>
      <c r="W24" s="462"/>
      <c r="X24" s="399"/>
      <c r="Y24" s="400"/>
      <c r="Z24" s="375" t="s">
        <v>161</v>
      </c>
      <c r="AA24" s="376"/>
      <c r="AB24" s="376"/>
      <c r="AC24" s="376"/>
      <c r="AD24" s="376"/>
      <c r="AE24" s="376"/>
      <c r="AF24" s="376"/>
      <c r="AG24" s="377"/>
      <c r="AH24" s="372">
        <v>99</v>
      </c>
      <c r="AI24" s="373"/>
      <c r="AJ24" s="373"/>
      <c r="AK24" s="373"/>
      <c r="AL24" s="374"/>
      <c r="AM24" s="372">
        <v>291258</v>
      </c>
      <c r="AN24" s="373"/>
      <c r="AO24" s="373"/>
      <c r="AP24" s="373"/>
      <c r="AQ24" s="373"/>
      <c r="AR24" s="374"/>
      <c r="AS24" s="372">
        <v>2942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1512366</v>
      </c>
      <c r="BO24" s="420"/>
      <c r="BP24" s="420"/>
      <c r="BQ24" s="420"/>
      <c r="BR24" s="420"/>
      <c r="BS24" s="420"/>
      <c r="BT24" s="420"/>
      <c r="BU24" s="421"/>
      <c r="BV24" s="419">
        <v>1532004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6110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341586</v>
      </c>
      <c r="BO25" s="449"/>
      <c r="BP25" s="449"/>
      <c r="BQ25" s="449"/>
      <c r="BR25" s="449"/>
      <c r="BS25" s="449"/>
      <c r="BT25" s="449"/>
      <c r="BU25" s="450"/>
      <c r="BV25" s="448">
        <v>162652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5400</v>
      </c>
      <c r="R26" s="373"/>
      <c r="S26" s="373"/>
      <c r="T26" s="373"/>
      <c r="U26" s="373"/>
      <c r="V26" s="374"/>
      <c r="W26" s="462"/>
      <c r="X26" s="399"/>
      <c r="Y26" s="400"/>
      <c r="Z26" s="375" t="s">
        <v>167</v>
      </c>
      <c r="AA26" s="430"/>
      <c r="AB26" s="430"/>
      <c r="AC26" s="430"/>
      <c r="AD26" s="430"/>
      <c r="AE26" s="430"/>
      <c r="AF26" s="430"/>
      <c r="AG26" s="431"/>
      <c r="AH26" s="372">
        <v>2</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33614</v>
      </c>
      <c r="AN27" s="373"/>
      <c r="AO27" s="373"/>
      <c r="AP27" s="373"/>
      <c r="AQ27" s="373"/>
      <c r="AR27" s="374"/>
      <c r="AS27" s="372">
        <v>2801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307807</v>
      </c>
      <c r="BO27" s="454"/>
      <c r="BP27" s="454"/>
      <c r="BQ27" s="454"/>
      <c r="BR27" s="454"/>
      <c r="BS27" s="454"/>
      <c r="BT27" s="454"/>
      <c r="BU27" s="455"/>
      <c r="BV27" s="453">
        <v>307757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2720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1653501</v>
      </c>
      <c r="BO28" s="449"/>
      <c r="BP28" s="449"/>
      <c r="BQ28" s="449"/>
      <c r="BR28" s="449"/>
      <c r="BS28" s="449"/>
      <c r="BT28" s="449"/>
      <c r="BU28" s="450"/>
      <c r="BV28" s="448">
        <v>1633236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11</v>
      </c>
      <c r="M29" s="373"/>
      <c r="N29" s="373"/>
      <c r="O29" s="373"/>
      <c r="P29" s="374"/>
      <c r="Q29" s="372">
        <v>2620</v>
      </c>
      <c r="R29" s="373"/>
      <c r="S29" s="373"/>
      <c r="T29" s="373"/>
      <c r="U29" s="373"/>
      <c r="V29" s="374"/>
      <c r="W29" s="463"/>
      <c r="X29" s="464"/>
      <c r="Y29" s="465"/>
      <c r="Z29" s="375" t="s">
        <v>177</v>
      </c>
      <c r="AA29" s="376"/>
      <c r="AB29" s="376"/>
      <c r="AC29" s="376"/>
      <c r="AD29" s="376"/>
      <c r="AE29" s="376"/>
      <c r="AF29" s="376"/>
      <c r="AG29" s="377"/>
      <c r="AH29" s="372">
        <v>111</v>
      </c>
      <c r="AI29" s="373"/>
      <c r="AJ29" s="373"/>
      <c r="AK29" s="373"/>
      <c r="AL29" s="374"/>
      <c r="AM29" s="372">
        <v>324872</v>
      </c>
      <c r="AN29" s="373"/>
      <c r="AO29" s="373"/>
      <c r="AP29" s="373"/>
      <c r="AQ29" s="373"/>
      <c r="AR29" s="374"/>
      <c r="AS29" s="372">
        <v>2927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193024</v>
      </c>
      <c r="BO29" s="420"/>
      <c r="BP29" s="420"/>
      <c r="BQ29" s="420"/>
      <c r="BR29" s="420"/>
      <c r="BS29" s="420"/>
      <c r="BT29" s="420"/>
      <c r="BU29" s="421"/>
      <c r="BV29" s="419">
        <v>174077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1059362</v>
      </c>
      <c r="BO30" s="454"/>
      <c r="BP30" s="454"/>
      <c r="BQ30" s="454"/>
      <c r="BR30" s="454"/>
      <c r="BS30" s="454"/>
      <c r="BT30" s="454"/>
      <c r="BU30" s="455"/>
      <c r="BV30" s="453">
        <v>1042122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川崎町国民健康保険特別会計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川崎町水道事業会計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川崎町温泉事業特別会計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川崎町介護保険特別会計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川崎町病院事業会計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宮城県市町村非常勤消防職員補償報償組合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川崎町後期高齢者医療保険特別会計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川崎町公共下水道事業会計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仙南地域広域行政事務組合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宮城県市町村自治振興センター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宮城県後期高齢者医療事業会計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O6akoveVRx5ETi7F/tvw1wx5nBLNQ7cmyDXBLH/dNYqwn4fx14/BgLGwajZBkUfoBEY04J9rCG2zchvgXey0Q==" saltValue="L82BoYKORYL4pLW8IsuV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4.97</v>
      </c>
      <c r="G34" s="33">
        <v>7.1</v>
      </c>
      <c r="H34" s="33">
        <v>9.27</v>
      </c>
      <c r="I34" s="33">
        <v>4.29</v>
      </c>
      <c r="J34" s="34">
        <v>7.94</v>
      </c>
      <c r="K34" s="22"/>
      <c r="L34" s="22"/>
      <c r="M34" s="22"/>
      <c r="N34" s="22"/>
      <c r="O34" s="22"/>
      <c r="P34" s="22"/>
    </row>
    <row r="35" spans="1:16" ht="39" customHeight="1" x14ac:dyDescent="0.15">
      <c r="A35" s="22"/>
      <c r="B35" s="35"/>
      <c r="C35" s="1145" t="s">
        <v>534</v>
      </c>
      <c r="D35" s="1146"/>
      <c r="E35" s="1147"/>
      <c r="F35" s="36">
        <v>8.35</v>
      </c>
      <c r="G35" s="37">
        <v>6.92</v>
      </c>
      <c r="H35" s="37">
        <v>6.54</v>
      </c>
      <c r="I35" s="37">
        <v>6.13</v>
      </c>
      <c r="J35" s="38">
        <v>5.73</v>
      </c>
      <c r="K35" s="22"/>
      <c r="L35" s="22"/>
      <c r="M35" s="22"/>
      <c r="N35" s="22"/>
      <c r="O35" s="22"/>
      <c r="P35" s="22"/>
    </row>
    <row r="36" spans="1:16" ht="39" customHeight="1" x14ac:dyDescent="0.15">
      <c r="A36" s="22"/>
      <c r="B36" s="35"/>
      <c r="C36" s="1145" t="s">
        <v>535</v>
      </c>
      <c r="D36" s="1146"/>
      <c r="E36" s="1147"/>
      <c r="F36" s="36" t="s">
        <v>489</v>
      </c>
      <c r="G36" s="37" t="s">
        <v>489</v>
      </c>
      <c r="H36" s="37" t="s">
        <v>489</v>
      </c>
      <c r="I36" s="37" t="s">
        <v>489</v>
      </c>
      <c r="J36" s="38">
        <v>3.97</v>
      </c>
      <c r="K36" s="22"/>
      <c r="L36" s="22"/>
      <c r="M36" s="22"/>
      <c r="N36" s="22"/>
      <c r="O36" s="22"/>
      <c r="P36" s="22"/>
    </row>
    <row r="37" spans="1:16" ht="39" customHeight="1" x14ac:dyDescent="0.15">
      <c r="A37" s="22"/>
      <c r="B37" s="35"/>
      <c r="C37" s="1145" t="s">
        <v>536</v>
      </c>
      <c r="D37" s="1146"/>
      <c r="E37" s="1147"/>
      <c r="F37" s="36">
        <v>0.98</v>
      </c>
      <c r="G37" s="37">
        <v>2.4700000000000002</v>
      </c>
      <c r="H37" s="37">
        <v>1.76</v>
      </c>
      <c r="I37" s="37">
        <v>2.34</v>
      </c>
      <c r="J37" s="38">
        <v>1.56</v>
      </c>
      <c r="K37" s="22"/>
      <c r="L37" s="22"/>
      <c r="M37" s="22"/>
      <c r="N37" s="22"/>
      <c r="O37" s="22"/>
      <c r="P37" s="22"/>
    </row>
    <row r="38" spans="1:16" ht="39" customHeight="1" x14ac:dyDescent="0.15">
      <c r="A38" s="22"/>
      <c r="B38" s="35"/>
      <c r="C38" s="1145" t="s">
        <v>537</v>
      </c>
      <c r="D38" s="1146"/>
      <c r="E38" s="1147"/>
      <c r="F38" s="36">
        <v>1.5</v>
      </c>
      <c r="G38" s="37">
        <v>1.91</v>
      </c>
      <c r="H38" s="37">
        <v>2.46</v>
      </c>
      <c r="I38" s="37">
        <v>2.2200000000000002</v>
      </c>
      <c r="J38" s="38">
        <v>0.74</v>
      </c>
      <c r="K38" s="22"/>
      <c r="L38" s="22"/>
      <c r="M38" s="22"/>
      <c r="N38" s="22"/>
      <c r="O38" s="22"/>
      <c r="P38" s="22"/>
    </row>
    <row r="39" spans="1:16" ht="39" customHeight="1" x14ac:dyDescent="0.15">
      <c r="A39" s="22"/>
      <c r="B39" s="35"/>
      <c r="C39" s="1145" t="s">
        <v>538</v>
      </c>
      <c r="D39" s="1146"/>
      <c r="E39" s="1147"/>
      <c r="F39" s="36">
        <v>0.84</v>
      </c>
      <c r="G39" s="37">
        <v>1.19</v>
      </c>
      <c r="H39" s="37">
        <v>1.3</v>
      </c>
      <c r="I39" s="37">
        <v>0.92</v>
      </c>
      <c r="J39" s="38">
        <v>0.21</v>
      </c>
      <c r="K39" s="22"/>
      <c r="L39" s="22"/>
      <c r="M39" s="22"/>
      <c r="N39" s="22"/>
      <c r="O39" s="22"/>
      <c r="P39" s="22"/>
    </row>
    <row r="40" spans="1:16" ht="39" customHeight="1" x14ac:dyDescent="0.15">
      <c r="A40" s="22"/>
      <c r="B40" s="35"/>
      <c r="C40" s="1145" t="s">
        <v>539</v>
      </c>
      <c r="D40" s="1146"/>
      <c r="E40" s="1147"/>
      <c r="F40" s="36">
        <v>0.02</v>
      </c>
      <c r="G40" s="37">
        <v>0.05</v>
      </c>
      <c r="H40" s="37">
        <v>0.03</v>
      </c>
      <c r="I40" s="37">
        <v>0.08</v>
      </c>
      <c r="J40" s="38">
        <v>0.14000000000000001</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0.23</v>
      </c>
      <c r="G43" s="42">
        <v>0.44</v>
      </c>
      <c r="H43" s="42">
        <v>1.1299999999999999</v>
      </c>
      <c r="I43" s="42">
        <v>1.25</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Q048ZdHcCdr2KmZPFsjpnqb9S2RoHYMiyp7nLx4f5YHJdWiwDs+Ng71fxLa1v7V+kbwr8rXM3hISeuI9z25g==" saltValue="3oR+bW1verf25U8X6tnO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276</v>
      </c>
      <c r="L45" s="60">
        <v>309</v>
      </c>
      <c r="M45" s="60">
        <v>311</v>
      </c>
      <c r="N45" s="60">
        <v>336</v>
      </c>
      <c r="O45" s="61">
        <v>363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234</v>
      </c>
      <c r="L48" s="64">
        <v>218</v>
      </c>
      <c r="M48" s="64">
        <v>266</v>
      </c>
      <c r="N48" s="64">
        <v>259</v>
      </c>
      <c r="O48" s="65">
        <v>204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19</v>
      </c>
      <c r="L49" s="64">
        <v>21</v>
      </c>
      <c r="M49" s="64">
        <v>21</v>
      </c>
      <c r="N49" s="64">
        <v>21</v>
      </c>
      <c r="O49" s="65">
        <v>21</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411</v>
      </c>
      <c r="L52" s="64">
        <v>410</v>
      </c>
      <c r="M52" s="64">
        <v>407</v>
      </c>
      <c r="N52" s="64">
        <v>405</v>
      </c>
      <c r="O52" s="65">
        <v>379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118</v>
      </c>
      <c r="L53" s="69">
        <v>138</v>
      </c>
      <c r="M53" s="69">
        <v>191</v>
      </c>
      <c r="N53" s="69">
        <v>211</v>
      </c>
      <c r="O53" s="70">
        <v>209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hCQemHBIljdo1zw1hAfqdbqi2zPbtdt8uz89i32LKp+qNLBjO3n7TKnu9av5uujM2Tws95okdt78Tf6hsNZNg==" saltValue="XvelzmCe1A2U0oCN8nwY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2476</v>
      </c>
      <c r="J41" s="344">
        <v>2555</v>
      </c>
      <c r="K41" s="344">
        <v>2611</v>
      </c>
      <c r="L41" s="344">
        <v>2585</v>
      </c>
      <c r="M41" s="345">
        <v>2455</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1591</v>
      </c>
      <c r="J43" s="347">
        <v>1414</v>
      </c>
      <c r="K43" s="347">
        <v>1282</v>
      </c>
      <c r="L43" s="347">
        <v>1286</v>
      </c>
      <c r="M43" s="348">
        <v>1250</v>
      </c>
    </row>
    <row r="44" spans="2:13" ht="27.75" customHeight="1" x14ac:dyDescent="0.15">
      <c r="B44" s="1186"/>
      <c r="C44" s="1187"/>
      <c r="D44" s="106"/>
      <c r="E44" s="1190" t="s">
        <v>34</v>
      </c>
      <c r="F44" s="1190"/>
      <c r="G44" s="1190"/>
      <c r="H44" s="1191"/>
      <c r="I44" s="346">
        <v>174</v>
      </c>
      <c r="J44" s="347">
        <v>161</v>
      </c>
      <c r="K44" s="347">
        <v>149</v>
      </c>
      <c r="L44" s="347">
        <v>136</v>
      </c>
      <c r="M44" s="348">
        <v>154</v>
      </c>
    </row>
    <row r="45" spans="2:13" ht="27.75" customHeight="1" x14ac:dyDescent="0.15">
      <c r="B45" s="1186"/>
      <c r="C45" s="1187"/>
      <c r="D45" s="106"/>
      <c r="E45" s="1190" t="s">
        <v>35</v>
      </c>
      <c r="F45" s="1190"/>
      <c r="G45" s="1190"/>
      <c r="H45" s="1191"/>
      <c r="I45" s="346">
        <v>723</v>
      </c>
      <c r="J45" s="347">
        <v>506</v>
      </c>
      <c r="K45" s="347">
        <v>632</v>
      </c>
      <c r="L45" s="347">
        <v>606</v>
      </c>
      <c r="M45" s="348">
        <v>614</v>
      </c>
    </row>
    <row r="46" spans="2:13" ht="27.75" customHeight="1" x14ac:dyDescent="0.15">
      <c r="B46" s="1186"/>
      <c r="C46" s="1187"/>
      <c r="D46" s="107"/>
      <c r="E46" s="1190" t="s">
        <v>36</v>
      </c>
      <c r="F46" s="1190"/>
      <c r="G46" s="1190"/>
      <c r="H46" s="1191"/>
      <c r="I46" s="346">
        <v>3</v>
      </c>
      <c r="J46" s="347">
        <v>3</v>
      </c>
      <c r="K46" s="347">
        <v>3</v>
      </c>
      <c r="L46" s="347">
        <v>3</v>
      </c>
      <c r="M46" s="348">
        <v>3</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2405</v>
      </c>
      <c r="J50" s="347">
        <v>3018</v>
      </c>
      <c r="K50" s="347">
        <v>3406</v>
      </c>
      <c r="L50" s="347">
        <v>3578</v>
      </c>
      <c r="M50" s="348">
        <v>3707</v>
      </c>
    </row>
    <row r="51" spans="2:13" ht="27.75" customHeight="1" x14ac:dyDescent="0.15">
      <c r="B51" s="1186"/>
      <c r="C51" s="1187"/>
      <c r="D51" s="106"/>
      <c r="E51" s="1190" t="s">
        <v>42</v>
      </c>
      <c r="F51" s="1190"/>
      <c r="G51" s="1190"/>
      <c r="H51" s="1191"/>
      <c r="I51" s="346" t="s">
        <v>489</v>
      </c>
      <c r="J51" s="347" t="s">
        <v>489</v>
      </c>
      <c r="K51" s="347" t="s">
        <v>489</v>
      </c>
      <c r="L51" s="347" t="s">
        <v>489</v>
      </c>
      <c r="M51" s="348" t="s">
        <v>489</v>
      </c>
    </row>
    <row r="52" spans="2:13" ht="27.75" customHeight="1" x14ac:dyDescent="0.15">
      <c r="B52" s="1188"/>
      <c r="C52" s="1189"/>
      <c r="D52" s="106"/>
      <c r="E52" s="1190" t="s">
        <v>43</v>
      </c>
      <c r="F52" s="1190"/>
      <c r="G52" s="1190"/>
      <c r="H52" s="1191"/>
      <c r="I52" s="346">
        <v>3761</v>
      </c>
      <c r="J52" s="347">
        <v>3627</v>
      </c>
      <c r="K52" s="347">
        <v>3561</v>
      </c>
      <c r="L52" s="347">
        <v>3418</v>
      </c>
      <c r="M52" s="348">
        <v>3248</v>
      </c>
    </row>
    <row r="53" spans="2:13" ht="27.75" customHeight="1" thickBot="1" x14ac:dyDescent="0.2">
      <c r="B53" s="1192" t="s">
        <v>19</v>
      </c>
      <c r="C53" s="1193"/>
      <c r="D53" s="110"/>
      <c r="E53" s="1194" t="s">
        <v>44</v>
      </c>
      <c r="F53" s="1194"/>
      <c r="G53" s="1194"/>
      <c r="H53" s="1195"/>
      <c r="I53" s="349">
        <v>-1199</v>
      </c>
      <c r="J53" s="350">
        <v>-2007</v>
      </c>
      <c r="K53" s="350">
        <v>-2290</v>
      </c>
      <c r="L53" s="350">
        <v>-2381</v>
      </c>
      <c r="M53" s="351">
        <v>-2478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JXGCHSK3rmAmi3W1+LnZNDCLv8V0t+cBMLWKJJdCTyCiq8RyMDqH1bexUFdvJvAhf58NVqt7hAOdZRWrjNyDg==" saltValue="jSnf5GG925pRvmcmua/Y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1589</v>
      </c>
      <c r="G55" s="352">
        <v>1633</v>
      </c>
      <c r="H55" s="353">
        <v>1654</v>
      </c>
    </row>
    <row r="56" spans="2:8" ht="52.5" customHeight="1" x14ac:dyDescent="0.15">
      <c r="B56" s="122"/>
      <c r="C56" s="1213" t="s">
        <v>47</v>
      </c>
      <c r="D56" s="1213"/>
      <c r="E56" s="1214"/>
      <c r="F56" s="354">
        <v>159</v>
      </c>
      <c r="G56" s="354">
        <v>174</v>
      </c>
      <c r="H56" s="355">
        <v>193</v>
      </c>
    </row>
    <row r="57" spans="2:8" ht="53.25" customHeight="1" x14ac:dyDescent="0.15">
      <c r="B57" s="122"/>
      <c r="C57" s="1215" t="s">
        <v>48</v>
      </c>
      <c r="D57" s="1215"/>
      <c r="E57" s="1216"/>
      <c r="F57" s="356">
        <v>1042</v>
      </c>
      <c r="G57" s="356">
        <v>1042</v>
      </c>
      <c r="H57" s="357">
        <v>1059</v>
      </c>
    </row>
    <row r="58" spans="2:8" ht="45.75" customHeight="1" x14ac:dyDescent="0.15">
      <c r="B58" s="123"/>
      <c r="C58" s="1203" t="s">
        <v>555</v>
      </c>
      <c r="D58" s="1204"/>
      <c r="E58" s="1205"/>
      <c r="F58" s="358">
        <v>290</v>
      </c>
      <c r="G58" s="358">
        <v>290</v>
      </c>
      <c r="H58" s="359">
        <v>299</v>
      </c>
    </row>
    <row r="59" spans="2:8" ht="45.75" customHeight="1" x14ac:dyDescent="0.15">
      <c r="B59" s="123"/>
      <c r="C59" s="1203" t="s">
        <v>556</v>
      </c>
      <c r="D59" s="1204"/>
      <c r="E59" s="1205"/>
      <c r="F59" s="358">
        <v>265</v>
      </c>
      <c r="G59" s="358">
        <v>257</v>
      </c>
      <c r="H59" s="359">
        <v>250</v>
      </c>
    </row>
    <row r="60" spans="2:8" ht="45.75" customHeight="1" x14ac:dyDescent="0.15">
      <c r="B60" s="123"/>
      <c r="C60" s="1203" t="s">
        <v>557</v>
      </c>
      <c r="D60" s="1204"/>
      <c r="E60" s="1205"/>
      <c r="F60" s="358">
        <v>212</v>
      </c>
      <c r="G60" s="358">
        <v>208</v>
      </c>
      <c r="H60" s="359">
        <v>203</v>
      </c>
    </row>
    <row r="61" spans="2:8" ht="45.75" customHeight="1" x14ac:dyDescent="0.15">
      <c r="B61" s="123"/>
      <c r="C61" s="1203" t="s">
        <v>558</v>
      </c>
      <c r="D61" s="1204"/>
      <c r="E61" s="1205"/>
      <c r="F61" s="358">
        <v>103</v>
      </c>
      <c r="G61" s="358">
        <v>104</v>
      </c>
      <c r="H61" s="359">
        <v>104</v>
      </c>
    </row>
    <row r="62" spans="2:8" ht="45.75" customHeight="1" thickBot="1" x14ac:dyDescent="0.2">
      <c r="B62" s="124"/>
      <c r="C62" s="1206" t="s">
        <v>559</v>
      </c>
      <c r="D62" s="1207"/>
      <c r="E62" s="1208"/>
      <c r="F62" s="360">
        <v>102</v>
      </c>
      <c r="G62" s="360">
        <v>102</v>
      </c>
      <c r="H62" s="361">
        <v>103</v>
      </c>
    </row>
    <row r="63" spans="2:8" ht="52.5" customHeight="1" thickBot="1" x14ac:dyDescent="0.2">
      <c r="B63" s="125"/>
      <c r="C63" s="1209" t="s">
        <v>49</v>
      </c>
      <c r="D63" s="1209"/>
      <c r="E63" s="1210"/>
      <c r="F63" s="362">
        <v>2790</v>
      </c>
      <c r="G63" s="362">
        <v>2849</v>
      </c>
      <c r="H63" s="363">
        <v>2906</v>
      </c>
    </row>
    <row r="64" spans="2:8" x14ac:dyDescent="0.15"/>
  </sheetData>
  <sheetProtection algorithmName="SHA-512" hashValue="6dmbCABNpiblVlIXLcLO3HhJcbt9vnM0KiYX3ju7bRedCl64qUkw4ILLN13RIozgzhixJ5BYadGysXHYAGxb+g==" saltValue="w93ZpffhHQtn43Mtuoho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57720</v>
      </c>
      <c r="E3" s="144"/>
      <c r="F3" s="145">
        <v>126525</v>
      </c>
      <c r="G3" s="146"/>
      <c r="H3" s="147"/>
    </row>
    <row r="4" spans="1:8" x14ac:dyDescent="0.15">
      <c r="A4" s="148"/>
      <c r="B4" s="149"/>
      <c r="C4" s="150"/>
      <c r="D4" s="151">
        <v>40047</v>
      </c>
      <c r="E4" s="152"/>
      <c r="F4" s="153">
        <v>67052</v>
      </c>
      <c r="G4" s="154"/>
      <c r="H4" s="155"/>
    </row>
    <row r="5" spans="1:8" x14ac:dyDescent="0.15">
      <c r="A5" s="136" t="s">
        <v>521</v>
      </c>
      <c r="B5" s="141"/>
      <c r="C5" s="142"/>
      <c r="D5" s="143">
        <v>64439</v>
      </c>
      <c r="E5" s="144"/>
      <c r="F5" s="145">
        <v>122054</v>
      </c>
      <c r="G5" s="146"/>
      <c r="H5" s="147"/>
    </row>
    <row r="6" spans="1:8" x14ac:dyDescent="0.15">
      <c r="A6" s="148"/>
      <c r="B6" s="149"/>
      <c r="C6" s="150"/>
      <c r="D6" s="151">
        <v>45725</v>
      </c>
      <c r="E6" s="152"/>
      <c r="F6" s="153">
        <v>68298</v>
      </c>
      <c r="G6" s="154"/>
      <c r="H6" s="155"/>
    </row>
    <row r="7" spans="1:8" x14ac:dyDescent="0.15">
      <c r="A7" s="136" t="s">
        <v>522</v>
      </c>
      <c r="B7" s="141"/>
      <c r="C7" s="142"/>
      <c r="D7" s="143">
        <v>56750</v>
      </c>
      <c r="E7" s="144"/>
      <c r="F7" s="145">
        <v>111644</v>
      </c>
      <c r="G7" s="146"/>
      <c r="H7" s="147"/>
    </row>
    <row r="8" spans="1:8" x14ac:dyDescent="0.15">
      <c r="A8" s="148"/>
      <c r="B8" s="149"/>
      <c r="C8" s="150"/>
      <c r="D8" s="151">
        <v>31648</v>
      </c>
      <c r="E8" s="152"/>
      <c r="F8" s="153">
        <v>66606</v>
      </c>
      <c r="G8" s="154"/>
      <c r="H8" s="155"/>
    </row>
    <row r="9" spans="1:8" x14ac:dyDescent="0.15">
      <c r="A9" s="136" t="s">
        <v>523</v>
      </c>
      <c r="B9" s="141"/>
      <c r="C9" s="142"/>
      <c r="D9" s="143">
        <v>68597</v>
      </c>
      <c r="E9" s="144"/>
      <c r="F9" s="145">
        <v>127917</v>
      </c>
      <c r="G9" s="146"/>
      <c r="H9" s="147"/>
    </row>
    <row r="10" spans="1:8" x14ac:dyDescent="0.15">
      <c r="A10" s="148"/>
      <c r="B10" s="149"/>
      <c r="C10" s="150"/>
      <c r="D10" s="151">
        <v>45343</v>
      </c>
      <c r="E10" s="152"/>
      <c r="F10" s="153">
        <v>69746</v>
      </c>
      <c r="G10" s="154"/>
      <c r="H10" s="155"/>
    </row>
    <row r="11" spans="1:8" x14ac:dyDescent="0.15">
      <c r="A11" s="136" t="s">
        <v>524</v>
      </c>
      <c r="B11" s="141"/>
      <c r="C11" s="142"/>
      <c r="D11" s="143">
        <v>65171</v>
      </c>
      <c r="E11" s="144"/>
      <c r="F11" s="145">
        <v>135931</v>
      </c>
      <c r="G11" s="146"/>
      <c r="H11" s="147"/>
    </row>
    <row r="12" spans="1:8" x14ac:dyDescent="0.15">
      <c r="A12" s="148"/>
      <c r="B12" s="149"/>
      <c r="C12" s="156"/>
      <c r="D12" s="151">
        <v>41528</v>
      </c>
      <c r="E12" s="152"/>
      <c r="F12" s="153">
        <v>75320</v>
      </c>
      <c r="G12" s="154"/>
      <c r="H12" s="155"/>
    </row>
    <row r="13" spans="1:8" x14ac:dyDescent="0.15">
      <c r="A13" s="136"/>
      <c r="B13" s="141"/>
      <c r="C13" s="157"/>
      <c r="D13" s="158">
        <v>62535</v>
      </c>
      <c r="E13" s="159"/>
      <c r="F13" s="160">
        <v>124814</v>
      </c>
      <c r="G13" s="161"/>
      <c r="H13" s="147"/>
    </row>
    <row r="14" spans="1:8" x14ac:dyDescent="0.15">
      <c r="A14" s="148"/>
      <c r="B14" s="149"/>
      <c r="C14" s="150"/>
      <c r="D14" s="151">
        <v>40858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4.9800000000000004</v>
      </c>
      <c r="C19" s="162">
        <f>ROUND(VALUE(SUBSTITUTE(実質収支比率等に係る経年分析!G$48,"▲","-")),2)</f>
        <v>7.11</v>
      </c>
      <c r="D19" s="162">
        <f>ROUND(VALUE(SUBSTITUTE(実質収支比率等に係る経年分析!H$48,"▲","-")),2)</f>
        <v>9.27</v>
      </c>
      <c r="E19" s="162">
        <f>ROUND(VALUE(SUBSTITUTE(実質収支比率等に係る経年分析!I$48,"▲","-")),2)</f>
        <v>4.29</v>
      </c>
      <c r="F19" s="162">
        <f>ROUND(VALUE(SUBSTITUTE(実質収支比率等に係る経年分析!J$48,"▲","-")),2)</f>
        <v>7.94</v>
      </c>
    </row>
    <row r="20" spans="1:11" x14ac:dyDescent="0.15">
      <c r="A20" s="162" t="s">
        <v>53</v>
      </c>
      <c r="B20" s="162">
        <f>ROUND(VALUE(SUBSTITUTE(実質収支比率等に係る経年分析!F$47,"▲","-")),2)</f>
        <v>24.15</v>
      </c>
      <c r="C20" s="162">
        <f>ROUND(VALUE(SUBSTITUTE(実質収支比率等に係る経年分析!G$47,"▲","-")),2)</f>
        <v>36.36</v>
      </c>
      <c r="D20" s="162">
        <f>ROUND(VALUE(SUBSTITUTE(実質収支比率等に係る経年分析!H$47,"▲","-")),2)</f>
        <v>43.44</v>
      </c>
      <c r="E20" s="162">
        <f>ROUND(VALUE(SUBSTITUTE(実質収支比率等に係る経年分析!I$47,"▲","-")),2)</f>
        <v>44.38</v>
      </c>
      <c r="F20" s="162">
        <f>ROUND(VALUE(SUBSTITUTE(実質収支比率等に係る経年分析!J$47,"▲","-")),2)</f>
        <v>43.52</v>
      </c>
    </row>
    <row r="21" spans="1:11" x14ac:dyDescent="0.15">
      <c r="A21" s="162" t="s">
        <v>54</v>
      </c>
      <c r="B21" s="162">
        <f>IF(ISNUMBER(VALUE(SUBSTITUTE(実質収支比率等に係る経年分析!F$49,"▲","-"))),ROUND(VALUE(SUBSTITUTE(実質収支比率等に係る経年分析!F$49,"▲","-")),2),NA())</f>
        <v>1.81</v>
      </c>
      <c r="C21" s="162">
        <f>IF(ISNUMBER(VALUE(SUBSTITUTE(実質収支比率等に係る経年分析!G$49,"▲","-"))),ROUND(VALUE(SUBSTITUTE(実質収支比率等に係る経年分析!G$49,"▲","-")),2),NA())</f>
        <v>13.96</v>
      </c>
      <c r="D21" s="162">
        <f>IF(ISNUMBER(VALUE(SUBSTITUTE(実質収支比率等に係る経年分析!H$49,"▲","-"))),ROUND(VALUE(SUBSTITUTE(実質収支比率等に係る経年分析!H$49,"▲","-")),2),NA())</f>
        <v>1.87</v>
      </c>
      <c r="E21" s="162">
        <f>IF(ISNUMBER(VALUE(SUBSTITUTE(実質収支比率等に係る経年分析!I$49,"▲","-"))),ROUND(VALUE(SUBSTITUTE(実質収支比率等に係る経年分析!I$49,"▲","-")),2),NA())</f>
        <v>-10.51</v>
      </c>
      <c r="F21" s="162">
        <f>IF(ISNUMBER(VALUE(SUBSTITUTE(実質収支比率等に係る経年分析!J$49,"▲","-"))),ROUND(VALUE(SUBSTITUTE(実質収支比率等に係る経年分析!J$49,"▲","-")),2),NA())</f>
        <v>1.69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1.1299999999999999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川崎町温泉事業特別会計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川崎町後期高齢者医療保険特別会計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川崎町介護保険特別会計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川崎町国民健康保険特別会計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2.46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2.2200000000000002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0.74</v>
      </c>
    </row>
    <row r="33" spans="1:16" x14ac:dyDescent="0.15">
      <c r="A33" s="163" t="str">
        <f>IF(連結実質赤字比率に係る赤字・黒字の構成分析!C$37="",NA(),連結実質赤字比率に係る赤字・黒字の構成分析!C$37)</f>
        <v>川崎町病院事業会計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2.4700000000000002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川崎町公共下水道事業会計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3.97</v>
      </c>
    </row>
    <row r="35" spans="1:16" x14ac:dyDescent="0.15">
      <c r="A35" s="163" t="str">
        <f>IF(連結実質赤字比率に係る赤字・黒字の構成分析!C$35="",NA(),連結実質赤字比率に係る赤字・黒字の構成分析!C$35)</f>
        <v>川崎町水道事業会計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411</v>
      </c>
      <c r="E42" s="164"/>
      <c r="F42" s="164"/>
      <c r="G42" s="164">
        <f>'実質公債費比率（分子）の構造'!L$52</f>
        <v>410</v>
      </c>
      <c r="H42" s="164"/>
      <c r="I42" s="164"/>
      <c r="J42" s="164">
        <f>'実質公債費比率（分子）の構造'!M$52</f>
        <v>407</v>
      </c>
      <c r="K42" s="164"/>
      <c r="L42" s="164"/>
      <c r="M42" s="164">
        <f>'実質公債費比率（分子）の構造'!N$52</f>
        <v>405</v>
      </c>
      <c r="N42" s="164"/>
      <c r="O42" s="164"/>
      <c r="P42" s="164">
        <f>'実質公債費比率（分子）の構造'!O$52</f>
        <v>379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19</v>
      </c>
      <c r="C45" s="164"/>
      <c r="D45" s="164"/>
      <c r="E45" s="164">
        <f>'実質公債費比率（分子）の構造'!L$49</f>
        <v>21</v>
      </c>
      <c r="F45" s="164"/>
      <c r="G45" s="164"/>
      <c r="H45" s="164">
        <f>'実質公債費比率（分子）の構造'!M$49</f>
        <v>21</v>
      </c>
      <c r="I45" s="164"/>
      <c r="J45" s="164"/>
      <c r="K45" s="164">
        <f>'実質公債費比率（分子）の構造'!N$49</f>
        <v>21</v>
      </c>
      <c r="L45" s="164"/>
      <c r="M45" s="164"/>
      <c r="N45" s="164">
        <f>'実質公債費比率（分子）の構造'!O$49</f>
        <v>21</v>
      </c>
      <c r="O45" s="164"/>
      <c r="P45" s="164"/>
    </row>
    <row r="46" spans="1:16" x14ac:dyDescent="0.15">
      <c r="A46" s="164" t="s">
        <v>64</v>
      </c>
      <c r="B46" s="164">
        <f>'実質公債費比率（分子）の構造'!K$48</f>
        <v>234</v>
      </c>
      <c r="C46" s="164"/>
      <c r="D46" s="164"/>
      <c r="E46" s="164">
        <f>'実質公債費比率（分子）の構造'!L$48</f>
        <v>218</v>
      </c>
      <c r="F46" s="164"/>
      <c r="G46" s="164"/>
      <c r="H46" s="164">
        <f>'実質公債費比率（分子）の構造'!M$48</f>
        <v>266</v>
      </c>
      <c r="I46" s="164"/>
      <c r="J46" s="164"/>
      <c r="K46" s="164">
        <f>'実質公債費比率（分子）の構造'!N$48</f>
        <v>259</v>
      </c>
      <c r="L46" s="164"/>
      <c r="M46" s="164"/>
      <c r="N46" s="164">
        <f>'実質公債費比率（分子）の構造'!O$48</f>
        <v>204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276</v>
      </c>
      <c r="C49" s="164"/>
      <c r="D49" s="164"/>
      <c r="E49" s="164">
        <f>'実質公債費比率（分子）の構造'!L$45</f>
        <v>309</v>
      </c>
      <c r="F49" s="164"/>
      <c r="G49" s="164"/>
      <c r="H49" s="164">
        <f>'実質公債費比率（分子）の構造'!M$45</f>
        <v>311</v>
      </c>
      <c r="I49" s="164"/>
      <c r="J49" s="164"/>
      <c r="K49" s="164">
        <f>'実質公債費比率（分子）の構造'!N$45</f>
        <v>336</v>
      </c>
      <c r="L49" s="164"/>
      <c r="M49" s="164"/>
      <c r="N49" s="164">
        <f>'実質公債費比率（分子）の構造'!O$45</f>
        <v>363</v>
      </c>
      <c r="O49" s="164"/>
      <c r="P49" s="164"/>
    </row>
    <row r="50" spans="1:16" x14ac:dyDescent="0.15">
      <c r="A50" s="164" t="s">
        <v>67</v>
      </c>
      <c r="B50" s="164" t="e">
        <f>NA()</f>
        <v>#N/A</v>
      </c>
      <c r="C50" s="164">
        <f>IF(ISNUMBER('実質公債費比率（分子）の構造'!K$53),'実質公債費比率（分子）の構造'!K$53,NA())</f>
        <v>118</v>
      </c>
      <c r="D50" s="164" t="e">
        <f>NA()</f>
        <v>#N/A</v>
      </c>
      <c r="E50" s="164" t="e">
        <f>NA()</f>
        <v>#N/A</v>
      </c>
      <c r="F50" s="164">
        <f>IF(ISNUMBER('実質公債費比率（分子）の構造'!L$53),'実質公債費比率（分子）の構造'!L$53,NA())</f>
        <v>138</v>
      </c>
      <c r="G50" s="164" t="e">
        <f>NA()</f>
        <v>#N/A</v>
      </c>
      <c r="H50" s="164" t="e">
        <f>NA()</f>
        <v>#N/A</v>
      </c>
      <c r="I50" s="164">
        <f>IF(ISNUMBER('実質公債費比率（分子）の構造'!M$53),'実質公債費比率（分子）の構造'!M$53,NA())</f>
        <v>191</v>
      </c>
      <c r="J50" s="164" t="e">
        <f>NA()</f>
        <v>#N/A</v>
      </c>
      <c r="K50" s="164" t="e">
        <f>NA()</f>
        <v>#N/A</v>
      </c>
      <c r="L50" s="164">
        <f>IF(ISNUMBER('実質公債費比率（分子）の構造'!N$53),'実質公債費比率（分子）の構造'!N$53,NA())</f>
        <v>211</v>
      </c>
      <c r="M50" s="164" t="e">
        <f>NA()</f>
        <v>#N/A</v>
      </c>
      <c r="N50" s="164" t="e">
        <f>NA()</f>
        <v>#N/A</v>
      </c>
      <c r="O50" s="164">
        <f>IF(ISNUMBER('実質公債費比率（分子）の構造'!O$53),'実質公債費比率（分子）の構造'!O$53,NA())</f>
        <v>209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3761</v>
      </c>
      <c r="E56" s="163"/>
      <c r="F56" s="163"/>
      <c r="G56" s="163">
        <f>'将来負担比率（分子）の構造'!J$52</f>
        <v>3627</v>
      </c>
      <c r="H56" s="163"/>
      <c r="I56" s="163"/>
      <c r="J56" s="163">
        <f>'将来負担比率（分子）の構造'!K$52</f>
        <v>3561</v>
      </c>
      <c r="K56" s="163"/>
      <c r="L56" s="163"/>
      <c r="M56" s="163">
        <f>'将来負担比率（分子）の構造'!L$52</f>
        <v>3418</v>
      </c>
      <c r="N56" s="163"/>
      <c r="O56" s="163"/>
      <c r="P56" s="163">
        <f>'将来負担比率（分子）の構造'!M$52</f>
        <v>3248</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2405</v>
      </c>
      <c r="E58" s="163"/>
      <c r="F58" s="163"/>
      <c r="G58" s="163">
        <f>'将来負担比率（分子）の構造'!J$50</f>
        <v>3018</v>
      </c>
      <c r="H58" s="163"/>
      <c r="I58" s="163"/>
      <c r="J58" s="163">
        <f>'将来負担比率（分子）の構造'!K$50</f>
        <v>3406</v>
      </c>
      <c r="K58" s="163"/>
      <c r="L58" s="163"/>
      <c r="M58" s="163">
        <f>'将来負担比率（分子）の構造'!L$50</f>
        <v>3578</v>
      </c>
      <c r="N58" s="163"/>
      <c r="O58" s="163"/>
      <c r="P58" s="163">
        <f>'将来負担比率（分子）の構造'!M$50</f>
        <v>3707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3</v>
      </c>
      <c r="F61" s="163"/>
      <c r="G61" s="163"/>
      <c r="H61" s="163">
        <f>'将来負担比率（分子）の構造'!K$46</f>
        <v>3</v>
      </c>
      <c r="I61" s="163"/>
      <c r="J61" s="163"/>
      <c r="K61" s="163">
        <f>'将来負担比率（分子）の構造'!L$46</f>
        <v>3</v>
      </c>
      <c r="L61" s="163"/>
      <c r="M61" s="163"/>
      <c r="N61" s="163">
        <f>'将来負担比率（分子）の構造'!M$46</f>
        <v>3</v>
      </c>
      <c r="O61" s="163"/>
      <c r="P61" s="163"/>
    </row>
    <row r="62" spans="1:16" x14ac:dyDescent="0.15">
      <c r="A62" s="163" t="s">
        <v>35</v>
      </c>
      <c r="B62" s="163">
        <f>'将来負担比率（分子）の構造'!I$45</f>
        <v>723</v>
      </c>
      <c r="C62" s="163"/>
      <c r="D62" s="163"/>
      <c r="E62" s="163">
        <f>'将来負担比率（分子）の構造'!J$45</f>
        <v>506</v>
      </c>
      <c r="F62" s="163"/>
      <c r="G62" s="163"/>
      <c r="H62" s="163">
        <f>'将来負担比率（分子）の構造'!K$45</f>
        <v>632</v>
      </c>
      <c r="I62" s="163"/>
      <c r="J62" s="163"/>
      <c r="K62" s="163">
        <f>'将来負担比率（分子）の構造'!L$45</f>
        <v>606</v>
      </c>
      <c r="L62" s="163"/>
      <c r="M62" s="163"/>
      <c r="N62" s="163">
        <f>'将来負担比率（分子）の構造'!M$45</f>
        <v>614</v>
      </c>
      <c r="O62" s="163"/>
      <c r="P62" s="163"/>
    </row>
    <row r="63" spans="1:16" x14ac:dyDescent="0.15">
      <c r="A63" s="163" t="s">
        <v>34</v>
      </c>
      <c r="B63" s="163">
        <f>'将来負担比率（分子）の構造'!I$44</f>
        <v>174</v>
      </c>
      <c r="C63" s="163"/>
      <c r="D63" s="163"/>
      <c r="E63" s="163">
        <f>'将来負担比率（分子）の構造'!J$44</f>
        <v>161</v>
      </c>
      <c r="F63" s="163"/>
      <c r="G63" s="163"/>
      <c r="H63" s="163">
        <f>'将来負担比率（分子）の構造'!K$44</f>
        <v>149</v>
      </c>
      <c r="I63" s="163"/>
      <c r="J63" s="163"/>
      <c r="K63" s="163">
        <f>'将来負担比率（分子）の構造'!L$44</f>
        <v>136</v>
      </c>
      <c r="L63" s="163"/>
      <c r="M63" s="163"/>
      <c r="N63" s="163">
        <f>'将来負担比率（分子）の構造'!M$44</f>
        <v>154</v>
      </c>
      <c r="O63" s="163"/>
      <c r="P63" s="163"/>
    </row>
    <row r="64" spans="1:16" x14ac:dyDescent="0.15">
      <c r="A64" s="163" t="s">
        <v>33</v>
      </c>
      <c r="B64" s="163">
        <f>'将来負担比率（分子）の構造'!I$43</f>
        <v>1591</v>
      </c>
      <c r="C64" s="163"/>
      <c r="D64" s="163"/>
      <c r="E64" s="163">
        <f>'将来負担比率（分子）の構造'!J$43</f>
        <v>1414</v>
      </c>
      <c r="F64" s="163"/>
      <c r="G64" s="163"/>
      <c r="H64" s="163">
        <f>'将来負担比率（分子）の構造'!K$43</f>
        <v>1282</v>
      </c>
      <c r="I64" s="163"/>
      <c r="J64" s="163"/>
      <c r="K64" s="163">
        <f>'将来負担比率（分子）の構造'!L$43</f>
        <v>1286</v>
      </c>
      <c r="L64" s="163"/>
      <c r="M64" s="163"/>
      <c r="N64" s="163">
        <f>'将来負担比率（分子）の構造'!M$43</f>
        <v>1250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2476</v>
      </c>
      <c r="C66" s="163"/>
      <c r="D66" s="163"/>
      <c r="E66" s="163">
        <f>'将来負担比率（分子）の構造'!J$41</f>
        <v>2555</v>
      </c>
      <c r="F66" s="163"/>
      <c r="G66" s="163"/>
      <c r="H66" s="163">
        <f>'将来負担比率（分子）の構造'!K$41</f>
        <v>2611</v>
      </c>
      <c r="I66" s="163"/>
      <c r="J66" s="163"/>
      <c r="K66" s="163">
        <f>'将来負担比率（分子）の構造'!L$41</f>
        <v>2585</v>
      </c>
      <c r="L66" s="163"/>
      <c r="M66" s="163"/>
      <c r="N66" s="163">
        <f>'将来負担比率（分子）の構造'!M$41</f>
        <v>2455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1589</v>
      </c>
      <c r="C72" s="167">
        <f>基金残高に係る経年分析!G55</f>
        <v>1633</v>
      </c>
      <c r="D72" s="167">
        <f>基金残高に係る経年分析!H55</f>
        <v>1654</v>
      </c>
    </row>
    <row r="73" spans="1:16" x14ac:dyDescent="0.15">
      <c r="A73" s="166" t="s">
        <v>74</v>
      </c>
      <c r="B73" s="167">
        <f>基金残高に係る経年分析!F56</f>
        <v>159</v>
      </c>
      <c r="C73" s="167">
        <f>基金残高に係る経年分析!G56</f>
        <v>174</v>
      </c>
      <c r="D73" s="167">
        <f>基金残高に係る経年分析!H56</f>
        <v>193</v>
      </c>
    </row>
    <row r="74" spans="1:16" x14ac:dyDescent="0.15">
      <c r="A74" s="166" t="s">
        <v>75</v>
      </c>
      <c r="B74" s="167">
        <f>基金残高に係る経年分析!F57</f>
        <v>1042</v>
      </c>
      <c r="C74" s="167">
        <f>基金残高に係る経年分析!G57</f>
        <v>1042</v>
      </c>
      <c r="D74" s="167">
        <f>基金残高に係る経年分析!H57</f>
        <v>1059</v>
      </c>
    </row>
  </sheetData>
  <sheetProtection algorithmName="SHA-512" hashValue="8j5cMS79b0D/4vRzPdI0zNuQgMduiQ2Y0FEWcYhFce7FEnuk1AN8blqNPqVYkfsDFrqF5LmwaHyWbcN26Rgh2A==" saltValue="pVm1yWUrR/5gTH+y5apb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1047394</v>
      </c>
      <c r="S5" s="677"/>
      <c r="T5" s="677"/>
      <c r="U5" s="677"/>
      <c r="V5" s="677"/>
      <c r="W5" s="677"/>
      <c r="X5" s="677"/>
      <c r="Y5" s="702"/>
      <c r="Z5" s="715">
        <v>18.5</v>
      </c>
      <c r="AA5" s="715"/>
      <c r="AB5" s="715"/>
      <c r="AC5" s="715"/>
      <c r="AD5" s="716">
        <v>1047394</v>
      </c>
      <c r="AE5" s="716"/>
      <c r="AF5" s="716"/>
      <c r="AG5" s="716"/>
      <c r="AH5" s="716"/>
      <c r="AI5" s="716"/>
      <c r="AJ5" s="716"/>
      <c r="AK5" s="716"/>
      <c r="AL5" s="703">
        <v>27.7</v>
      </c>
      <c r="AM5" s="685"/>
      <c r="AN5" s="685"/>
      <c r="AO5" s="704"/>
      <c r="AP5" s="679" t="s">
        <v>216</v>
      </c>
      <c r="AQ5" s="680"/>
      <c r="AR5" s="680"/>
      <c r="AS5" s="680"/>
      <c r="AT5" s="680"/>
      <c r="AU5" s="680"/>
      <c r="AV5" s="680"/>
      <c r="AW5" s="680"/>
      <c r="AX5" s="680"/>
      <c r="AY5" s="680"/>
      <c r="AZ5" s="680"/>
      <c r="BA5" s="680"/>
      <c r="BB5" s="680"/>
      <c r="BC5" s="680"/>
      <c r="BD5" s="680"/>
      <c r="BE5" s="680"/>
      <c r="BF5" s="681"/>
      <c r="BG5" s="621">
        <v>1045082</v>
      </c>
      <c r="BH5" s="622"/>
      <c r="BI5" s="622"/>
      <c r="BJ5" s="622"/>
      <c r="BK5" s="622"/>
      <c r="BL5" s="622"/>
      <c r="BM5" s="622"/>
      <c r="BN5" s="623"/>
      <c r="BO5" s="659">
        <v>99.8</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85915</v>
      </c>
      <c r="S6" s="622"/>
      <c r="T6" s="622"/>
      <c r="U6" s="622"/>
      <c r="V6" s="622"/>
      <c r="W6" s="622"/>
      <c r="X6" s="622"/>
      <c r="Y6" s="623"/>
      <c r="Z6" s="659">
        <v>1.5</v>
      </c>
      <c r="AA6" s="659"/>
      <c r="AB6" s="659"/>
      <c r="AC6" s="659"/>
      <c r="AD6" s="660">
        <v>85915</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1045082</v>
      </c>
      <c r="BH6" s="622"/>
      <c r="BI6" s="622"/>
      <c r="BJ6" s="622"/>
      <c r="BK6" s="622"/>
      <c r="BL6" s="622"/>
      <c r="BM6" s="622"/>
      <c r="BN6" s="623"/>
      <c r="BO6" s="659">
        <v>99.8</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103569</v>
      </c>
      <c r="CS6" s="622"/>
      <c r="CT6" s="622"/>
      <c r="CU6" s="622"/>
      <c r="CV6" s="622"/>
      <c r="CW6" s="622"/>
      <c r="CX6" s="622"/>
      <c r="CY6" s="623"/>
      <c r="CZ6" s="703">
        <v>1.9</v>
      </c>
      <c r="DA6" s="685"/>
      <c r="DB6" s="685"/>
      <c r="DC6" s="705"/>
      <c r="DD6" s="627" t="s">
        <v>122</v>
      </c>
      <c r="DE6" s="622"/>
      <c r="DF6" s="622"/>
      <c r="DG6" s="622"/>
      <c r="DH6" s="622"/>
      <c r="DI6" s="622"/>
      <c r="DJ6" s="622"/>
      <c r="DK6" s="622"/>
      <c r="DL6" s="622"/>
      <c r="DM6" s="622"/>
      <c r="DN6" s="622"/>
      <c r="DO6" s="622"/>
      <c r="DP6" s="623"/>
      <c r="DQ6" s="627">
        <v>103569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246</v>
      </c>
      <c r="S7" s="622"/>
      <c r="T7" s="622"/>
      <c r="U7" s="622"/>
      <c r="V7" s="622"/>
      <c r="W7" s="622"/>
      <c r="X7" s="622"/>
      <c r="Y7" s="623"/>
      <c r="Z7" s="659">
        <v>0</v>
      </c>
      <c r="AA7" s="659"/>
      <c r="AB7" s="659"/>
      <c r="AC7" s="659"/>
      <c r="AD7" s="660">
        <v>246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292853</v>
      </c>
      <c r="BH7" s="622"/>
      <c r="BI7" s="622"/>
      <c r="BJ7" s="622"/>
      <c r="BK7" s="622"/>
      <c r="BL7" s="622"/>
      <c r="BM7" s="622"/>
      <c r="BN7" s="623"/>
      <c r="BO7" s="659">
        <v>28</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839986</v>
      </c>
      <c r="CS7" s="622"/>
      <c r="CT7" s="622"/>
      <c r="CU7" s="622"/>
      <c r="CV7" s="622"/>
      <c r="CW7" s="622"/>
      <c r="CX7" s="622"/>
      <c r="CY7" s="623"/>
      <c r="CZ7" s="659">
        <v>15.8</v>
      </c>
      <c r="DA7" s="659"/>
      <c r="DB7" s="659"/>
      <c r="DC7" s="659"/>
      <c r="DD7" s="627">
        <v>43678</v>
      </c>
      <c r="DE7" s="622"/>
      <c r="DF7" s="622"/>
      <c r="DG7" s="622"/>
      <c r="DH7" s="622"/>
      <c r="DI7" s="622"/>
      <c r="DJ7" s="622"/>
      <c r="DK7" s="622"/>
      <c r="DL7" s="622"/>
      <c r="DM7" s="622"/>
      <c r="DN7" s="622"/>
      <c r="DO7" s="622"/>
      <c r="DP7" s="623"/>
      <c r="DQ7" s="627">
        <v>739536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4222</v>
      </c>
      <c r="S8" s="622"/>
      <c r="T8" s="622"/>
      <c r="U8" s="622"/>
      <c r="V8" s="622"/>
      <c r="W8" s="622"/>
      <c r="X8" s="622"/>
      <c r="Y8" s="623"/>
      <c r="Z8" s="659">
        <v>0.1</v>
      </c>
      <c r="AA8" s="659"/>
      <c r="AB8" s="659"/>
      <c r="AC8" s="659"/>
      <c r="AD8" s="660">
        <v>4222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12775</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1516394</v>
      </c>
      <c r="CS8" s="622"/>
      <c r="CT8" s="622"/>
      <c r="CU8" s="622"/>
      <c r="CV8" s="622"/>
      <c r="CW8" s="622"/>
      <c r="CX8" s="622"/>
      <c r="CY8" s="623"/>
      <c r="CZ8" s="659">
        <v>28.5</v>
      </c>
      <c r="DA8" s="659"/>
      <c r="DB8" s="659"/>
      <c r="DC8" s="659"/>
      <c r="DD8" s="627">
        <v>29935</v>
      </c>
      <c r="DE8" s="622"/>
      <c r="DF8" s="622"/>
      <c r="DG8" s="622"/>
      <c r="DH8" s="622"/>
      <c r="DI8" s="622"/>
      <c r="DJ8" s="622"/>
      <c r="DK8" s="622"/>
      <c r="DL8" s="622"/>
      <c r="DM8" s="622"/>
      <c r="DN8" s="622"/>
      <c r="DO8" s="622"/>
      <c r="DP8" s="623"/>
      <c r="DQ8" s="627">
        <v>1078497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5634</v>
      </c>
      <c r="S9" s="622"/>
      <c r="T9" s="622"/>
      <c r="U9" s="622"/>
      <c r="V9" s="622"/>
      <c r="W9" s="622"/>
      <c r="X9" s="622"/>
      <c r="Y9" s="623"/>
      <c r="Z9" s="659">
        <v>0.1</v>
      </c>
      <c r="AA9" s="659"/>
      <c r="AB9" s="659"/>
      <c r="AC9" s="659"/>
      <c r="AD9" s="660">
        <v>5634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238816</v>
      </c>
      <c r="BH9" s="622"/>
      <c r="BI9" s="622"/>
      <c r="BJ9" s="622"/>
      <c r="BK9" s="622"/>
      <c r="BL9" s="622"/>
      <c r="BM9" s="622"/>
      <c r="BN9" s="623"/>
      <c r="BO9" s="659">
        <v>22.8</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663875</v>
      </c>
      <c r="CS9" s="622"/>
      <c r="CT9" s="622"/>
      <c r="CU9" s="622"/>
      <c r="CV9" s="622"/>
      <c r="CW9" s="622"/>
      <c r="CX9" s="622"/>
      <c r="CY9" s="623"/>
      <c r="CZ9" s="659">
        <v>12.5</v>
      </c>
      <c r="DA9" s="659"/>
      <c r="DB9" s="659"/>
      <c r="DC9" s="659"/>
      <c r="DD9" s="627">
        <v>1694</v>
      </c>
      <c r="DE9" s="622"/>
      <c r="DF9" s="622"/>
      <c r="DG9" s="622"/>
      <c r="DH9" s="622"/>
      <c r="DI9" s="622"/>
      <c r="DJ9" s="622"/>
      <c r="DK9" s="622"/>
      <c r="DL9" s="622"/>
      <c r="DM9" s="622"/>
      <c r="DN9" s="622"/>
      <c r="DO9" s="622"/>
      <c r="DP9" s="623"/>
      <c r="DQ9" s="627">
        <v>626881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23685</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215957</v>
      </c>
      <c r="S11" s="622"/>
      <c r="T11" s="622"/>
      <c r="U11" s="622"/>
      <c r="V11" s="622"/>
      <c r="W11" s="622"/>
      <c r="X11" s="622"/>
      <c r="Y11" s="623"/>
      <c r="Z11" s="624">
        <v>3.8</v>
      </c>
      <c r="AA11" s="625"/>
      <c r="AB11" s="625"/>
      <c r="AC11" s="626"/>
      <c r="AD11" s="627">
        <v>215957</v>
      </c>
      <c r="AE11" s="622"/>
      <c r="AF11" s="622"/>
      <c r="AG11" s="622"/>
      <c r="AH11" s="622"/>
      <c r="AI11" s="622"/>
      <c r="AJ11" s="622"/>
      <c r="AK11" s="623"/>
      <c r="AL11" s="624">
        <v>5.7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17577</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311303</v>
      </c>
      <c r="CS11" s="622"/>
      <c r="CT11" s="622"/>
      <c r="CU11" s="622"/>
      <c r="CV11" s="622"/>
      <c r="CW11" s="622"/>
      <c r="CX11" s="622"/>
      <c r="CY11" s="623"/>
      <c r="CZ11" s="659">
        <v>5.8</v>
      </c>
      <c r="DA11" s="659"/>
      <c r="DB11" s="659"/>
      <c r="DC11" s="659"/>
      <c r="DD11" s="627">
        <v>83163</v>
      </c>
      <c r="DE11" s="622"/>
      <c r="DF11" s="622"/>
      <c r="DG11" s="622"/>
      <c r="DH11" s="622"/>
      <c r="DI11" s="622"/>
      <c r="DJ11" s="622"/>
      <c r="DK11" s="622"/>
      <c r="DL11" s="622"/>
      <c r="DM11" s="622"/>
      <c r="DN11" s="622"/>
      <c r="DO11" s="622"/>
      <c r="DP11" s="623"/>
      <c r="DQ11" s="627">
        <v>226137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31515</v>
      </c>
      <c r="S12" s="622"/>
      <c r="T12" s="622"/>
      <c r="U12" s="622"/>
      <c r="V12" s="622"/>
      <c r="W12" s="622"/>
      <c r="X12" s="622"/>
      <c r="Y12" s="623"/>
      <c r="Z12" s="659">
        <v>0.6</v>
      </c>
      <c r="AA12" s="659"/>
      <c r="AB12" s="659"/>
      <c r="AC12" s="659"/>
      <c r="AD12" s="660">
        <v>31515</v>
      </c>
      <c r="AE12" s="660"/>
      <c r="AF12" s="660"/>
      <c r="AG12" s="660"/>
      <c r="AH12" s="660"/>
      <c r="AI12" s="660"/>
      <c r="AJ12" s="660"/>
      <c r="AK12" s="660"/>
      <c r="AL12" s="624">
        <v>0.8</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646150</v>
      </c>
      <c r="BH12" s="622"/>
      <c r="BI12" s="622"/>
      <c r="BJ12" s="622"/>
      <c r="BK12" s="622"/>
      <c r="BL12" s="622"/>
      <c r="BM12" s="622"/>
      <c r="BN12" s="623"/>
      <c r="BO12" s="659">
        <v>61.7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140710</v>
      </c>
      <c r="CS12" s="622"/>
      <c r="CT12" s="622"/>
      <c r="CU12" s="622"/>
      <c r="CV12" s="622"/>
      <c r="CW12" s="622"/>
      <c r="CX12" s="622"/>
      <c r="CY12" s="623"/>
      <c r="CZ12" s="659">
        <v>2.6</v>
      </c>
      <c r="DA12" s="659"/>
      <c r="DB12" s="659"/>
      <c r="DC12" s="659"/>
      <c r="DD12" s="627">
        <v>7318</v>
      </c>
      <c r="DE12" s="622"/>
      <c r="DF12" s="622"/>
      <c r="DG12" s="622"/>
      <c r="DH12" s="622"/>
      <c r="DI12" s="622"/>
      <c r="DJ12" s="622"/>
      <c r="DK12" s="622"/>
      <c r="DL12" s="622"/>
      <c r="DM12" s="622"/>
      <c r="DN12" s="622"/>
      <c r="DO12" s="622"/>
      <c r="DP12" s="623"/>
      <c r="DQ12" s="627">
        <v>110029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633210</v>
      </c>
      <c r="BH13" s="622"/>
      <c r="BI13" s="622"/>
      <c r="BJ13" s="622"/>
      <c r="BK13" s="622"/>
      <c r="BL13" s="622"/>
      <c r="BM13" s="622"/>
      <c r="BN13" s="623"/>
      <c r="BO13" s="659">
        <v>60.5</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620448</v>
      </c>
      <c r="CS13" s="622"/>
      <c r="CT13" s="622"/>
      <c r="CU13" s="622"/>
      <c r="CV13" s="622"/>
      <c r="CW13" s="622"/>
      <c r="CX13" s="622"/>
      <c r="CY13" s="623"/>
      <c r="CZ13" s="659">
        <v>11.7</v>
      </c>
      <c r="DA13" s="659"/>
      <c r="DB13" s="659"/>
      <c r="DC13" s="659"/>
      <c r="DD13" s="627">
        <v>293112</v>
      </c>
      <c r="DE13" s="622"/>
      <c r="DF13" s="622"/>
      <c r="DG13" s="622"/>
      <c r="DH13" s="622"/>
      <c r="DI13" s="622"/>
      <c r="DJ13" s="622"/>
      <c r="DK13" s="622"/>
      <c r="DL13" s="622"/>
      <c r="DM13" s="622"/>
      <c r="DN13" s="622"/>
      <c r="DO13" s="622"/>
      <c r="DP13" s="623"/>
      <c r="DQ13" s="627">
        <v>382159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37062</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233857</v>
      </c>
      <c r="CS14" s="622"/>
      <c r="CT14" s="622"/>
      <c r="CU14" s="622"/>
      <c r="CV14" s="622"/>
      <c r="CW14" s="622"/>
      <c r="CX14" s="622"/>
      <c r="CY14" s="623"/>
      <c r="CZ14" s="659">
        <v>4.4000000000000004</v>
      </c>
      <c r="DA14" s="659"/>
      <c r="DB14" s="659"/>
      <c r="DC14" s="659"/>
      <c r="DD14" s="627">
        <v>24979</v>
      </c>
      <c r="DE14" s="622"/>
      <c r="DF14" s="622"/>
      <c r="DG14" s="622"/>
      <c r="DH14" s="622"/>
      <c r="DI14" s="622"/>
      <c r="DJ14" s="622"/>
      <c r="DK14" s="622"/>
      <c r="DL14" s="622"/>
      <c r="DM14" s="622"/>
      <c r="DN14" s="622"/>
      <c r="DO14" s="622"/>
      <c r="DP14" s="623"/>
      <c r="DQ14" s="627">
        <v>216877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7670</v>
      </c>
      <c r="S15" s="622"/>
      <c r="T15" s="622"/>
      <c r="U15" s="622"/>
      <c r="V15" s="622"/>
      <c r="W15" s="622"/>
      <c r="X15" s="622"/>
      <c r="Y15" s="623"/>
      <c r="Z15" s="659">
        <v>0.1</v>
      </c>
      <c r="AA15" s="659"/>
      <c r="AB15" s="659"/>
      <c r="AC15" s="659"/>
      <c r="AD15" s="660">
        <v>7670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69017</v>
      </c>
      <c r="BH15" s="622"/>
      <c r="BI15" s="622"/>
      <c r="BJ15" s="622"/>
      <c r="BK15" s="622"/>
      <c r="BL15" s="622"/>
      <c r="BM15" s="622"/>
      <c r="BN15" s="623"/>
      <c r="BO15" s="659">
        <v>6.6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517723</v>
      </c>
      <c r="CS15" s="622"/>
      <c r="CT15" s="622"/>
      <c r="CU15" s="622"/>
      <c r="CV15" s="622"/>
      <c r="CW15" s="622"/>
      <c r="CX15" s="622"/>
      <c r="CY15" s="623"/>
      <c r="CZ15" s="659">
        <v>9.6999999999999993</v>
      </c>
      <c r="DA15" s="659"/>
      <c r="DB15" s="659"/>
      <c r="DC15" s="659"/>
      <c r="DD15" s="627">
        <v>33447</v>
      </c>
      <c r="DE15" s="622"/>
      <c r="DF15" s="622"/>
      <c r="DG15" s="622"/>
      <c r="DH15" s="622"/>
      <c r="DI15" s="622"/>
      <c r="DJ15" s="622"/>
      <c r="DK15" s="622"/>
      <c r="DL15" s="622"/>
      <c r="DM15" s="622"/>
      <c r="DN15" s="622"/>
      <c r="DO15" s="622"/>
      <c r="DP15" s="623"/>
      <c r="DQ15" s="627">
        <v>449685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20616</v>
      </c>
      <c r="S16" s="622"/>
      <c r="T16" s="622"/>
      <c r="U16" s="622"/>
      <c r="V16" s="622"/>
      <c r="W16" s="622"/>
      <c r="X16" s="622"/>
      <c r="Y16" s="623"/>
      <c r="Z16" s="659">
        <v>0.4</v>
      </c>
      <c r="AA16" s="659"/>
      <c r="AB16" s="659"/>
      <c r="AC16" s="659"/>
      <c r="AD16" s="660">
        <v>20616</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12144</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240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36535</v>
      </c>
      <c r="S17" s="622"/>
      <c r="T17" s="622"/>
      <c r="U17" s="622"/>
      <c r="V17" s="622"/>
      <c r="W17" s="622"/>
      <c r="X17" s="622"/>
      <c r="Y17" s="623"/>
      <c r="Z17" s="659">
        <v>0.6</v>
      </c>
      <c r="AA17" s="659"/>
      <c r="AB17" s="659"/>
      <c r="AC17" s="659"/>
      <c r="AD17" s="660">
        <v>36535</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362804</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362804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4662</v>
      </c>
      <c r="S18" s="622"/>
      <c r="T18" s="622"/>
      <c r="U18" s="622"/>
      <c r="V18" s="622"/>
      <c r="W18" s="622"/>
      <c r="X18" s="622"/>
      <c r="Y18" s="623"/>
      <c r="Z18" s="659">
        <v>0.1</v>
      </c>
      <c r="AA18" s="659"/>
      <c r="AB18" s="659"/>
      <c r="AC18" s="659"/>
      <c r="AD18" s="660">
        <v>4662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31873</v>
      </c>
      <c r="S19" s="622"/>
      <c r="T19" s="622"/>
      <c r="U19" s="622"/>
      <c r="V19" s="622"/>
      <c r="W19" s="622"/>
      <c r="X19" s="622"/>
      <c r="Y19" s="623"/>
      <c r="Z19" s="659">
        <v>0.6</v>
      </c>
      <c r="AA19" s="659"/>
      <c r="AB19" s="659"/>
      <c r="AC19" s="659"/>
      <c r="AD19" s="660">
        <v>31873</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2312</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2312</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5322813</v>
      </c>
      <c r="CS20" s="622"/>
      <c r="CT20" s="622"/>
      <c r="CU20" s="622"/>
      <c r="CV20" s="622"/>
      <c r="CW20" s="622"/>
      <c r="CX20" s="622"/>
      <c r="CY20" s="623"/>
      <c r="CZ20" s="659">
        <v>100</v>
      </c>
      <c r="DA20" s="659"/>
      <c r="DB20" s="659"/>
      <c r="DC20" s="659"/>
      <c r="DD20" s="627">
        <v>517326</v>
      </c>
      <c r="DE20" s="622"/>
      <c r="DF20" s="622"/>
      <c r="DG20" s="622"/>
      <c r="DH20" s="622"/>
      <c r="DI20" s="622"/>
      <c r="DJ20" s="622"/>
      <c r="DK20" s="622"/>
      <c r="DL20" s="622"/>
      <c r="DM20" s="622"/>
      <c r="DN20" s="622"/>
      <c r="DO20" s="622"/>
      <c r="DP20" s="623"/>
      <c r="DQ20" s="627">
        <v>4296414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2649042</v>
      </c>
      <c r="S21" s="622"/>
      <c r="T21" s="622"/>
      <c r="U21" s="622"/>
      <c r="V21" s="622"/>
      <c r="W21" s="622"/>
      <c r="X21" s="622"/>
      <c r="Y21" s="623"/>
      <c r="Z21" s="659">
        <v>46.9</v>
      </c>
      <c r="AA21" s="659"/>
      <c r="AB21" s="659"/>
      <c r="AC21" s="659"/>
      <c r="AD21" s="660">
        <v>2314689</v>
      </c>
      <c r="AE21" s="660"/>
      <c r="AF21" s="660"/>
      <c r="AG21" s="660"/>
      <c r="AH21" s="660"/>
      <c r="AI21" s="660"/>
      <c r="AJ21" s="660"/>
      <c r="AK21" s="660"/>
      <c r="AL21" s="624">
        <v>61.3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2312</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2314689</v>
      </c>
      <c r="S22" s="622"/>
      <c r="T22" s="622"/>
      <c r="U22" s="622"/>
      <c r="V22" s="622"/>
      <c r="W22" s="622"/>
      <c r="X22" s="622"/>
      <c r="Y22" s="623"/>
      <c r="Z22" s="659">
        <v>41</v>
      </c>
      <c r="AA22" s="659"/>
      <c r="AB22" s="659"/>
      <c r="AC22" s="659"/>
      <c r="AD22" s="660">
        <v>2314689</v>
      </c>
      <c r="AE22" s="660"/>
      <c r="AF22" s="660"/>
      <c r="AG22" s="660"/>
      <c r="AH22" s="660"/>
      <c r="AI22" s="660"/>
      <c r="AJ22" s="660"/>
      <c r="AK22" s="660"/>
      <c r="AL22" s="624">
        <v>61.3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334271</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82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1981649</v>
      </c>
      <c r="CS24" s="677"/>
      <c r="CT24" s="677"/>
      <c r="CU24" s="677"/>
      <c r="CV24" s="677"/>
      <c r="CW24" s="677"/>
      <c r="CX24" s="677"/>
      <c r="CY24" s="702"/>
      <c r="CZ24" s="703">
        <v>37.200000000000003</v>
      </c>
      <c r="DA24" s="685"/>
      <c r="DB24" s="685"/>
      <c r="DC24" s="705"/>
      <c r="DD24" s="701">
        <v>1631719</v>
      </c>
      <c r="DE24" s="677"/>
      <c r="DF24" s="677"/>
      <c r="DG24" s="677"/>
      <c r="DH24" s="677"/>
      <c r="DI24" s="677"/>
      <c r="DJ24" s="677"/>
      <c r="DK24" s="702"/>
      <c r="DL24" s="701">
        <v>1497860</v>
      </c>
      <c r="DM24" s="677"/>
      <c r="DN24" s="677"/>
      <c r="DO24" s="677"/>
      <c r="DP24" s="677"/>
      <c r="DQ24" s="677"/>
      <c r="DR24" s="677"/>
      <c r="DS24" s="677"/>
      <c r="DT24" s="677"/>
      <c r="DU24" s="677"/>
      <c r="DV24" s="702"/>
      <c r="DW24" s="703">
        <v>39.6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4104746</v>
      </c>
      <c r="S25" s="622"/>
      <c r="T25" s="622"/>
      <c r="U25" s="622"/>
      <c r="V25" s="622"/>
      <c r="W25" s="622"/>
      <c r="X25" s="622"/>
      <c r="Y25" s="623"/>
      <c r="Z25" s="659">
        <v>72.7</v>
      </c>
      <c r="AA25" s="659"/>
      <c r="AB25" s="659"/>
      <c r="AC25" s="659"/>
      <c r="AD25" s="660">
        <v>3770393</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1138573</v>
      </c>
      <c r="CS25" s="634"/>
      <c r="CT25" s="634"/>
      <c r="CU25" s="634"/>
      <c r="CV25" s="634"/>
      <c r="CW25" s="634"/>
      <c r="CX25" s="634"/>
      <c r="CY25" s="635"/>
      <c r="CZ25" s="624">
        <v>21.4</v>
      </c>
      <c r="DA25" s="636"/>
      <c r="DB25" s="636"/>
      <c r="DC25" s="637"/>
      <c r="DD25" s="627">
        <v>1063198</v>
      </c>
      <c r="DE25" s="634"/>
      <c r="DF25" s="634"/>
      <c r="DG25" s="634"/>
      <c r="DH25" s="634"/>
      <c r="DI25" s="634"/>
      <c r="DJ25" s="634"/>
      <c r="DK25" s="635"/>
      <c r="DL25" s="627">
        <v>983009</v>
      </c>
      <c r="DM25" s="634"/>
      <c r="DN25" s="634"/>
      <c r="DO25" s="634"/>
      <c r="DP25" s="634"/>
      <c r="DQ25" s="634"/>
      <c r="DR25" s="634"/>
      <c r="DS25" s="634"/>
      <c r="DT25" s="634"/>
      <c r="DU25" s="634"/>
      <c r="DV25" s="635"/>
      <c r="DW25" s="624">
        <v>26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640</v>
      </c>
      <c r="S26" s="622"/>
      <c r="T26" s="622"/>
      <c r="U26" s="622"/>
      <c r="V26" s="622"/>
      <c r="W26" s="622"/>
      <c r="X26" s="622"/>
      <c r="Y26" s="623"/>
      <c r="Z26" s="659">
        <v>0</v>
      </c>
      <c r="AA26" s="659"/>
      <c r="AB26" s="659"/>
      <c r="AC26" s="659"/>
      <c r="AD26" s="660">
        <v>640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687194</v>
      </c>
      <c r="CS26" s="622"/>
      <c r="CT26" s="622"/>
      <c r="CU26" s="622"/>
      <c r="CV26" s="622"/>
      <c r="CW26" s="622"/>
      <c r="CX26" s="622"/>
      <c r="CY26" s="623"/>
      <c r="CZ26" s="624">
        <v>12.9</v>
      </c>
      <c r="DA26" s="636"/>
      <c r="DB26" s="636"/>
      <c r="DC26" s="637"/>
      <c r="DD26" s="627">
        <v>622772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18206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1047394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480272</v>
      </c>
      <c r="CS27" s="634"/>
      <c r="CT27" s="634"/>
      <c r="CU27" s="634"/>
      <c r="CV27" s="634"/>
      <c r="CW27" s="634"/>
      <c r="CX27" s="634"/>
      <c r="CY27" s="635"/>
      <c r="CZ27" s="624">
        <v>9</v>
      </c>
      <c r="DA27" s="636"/>
      <c r="DB27" s="636"/>
      <c r="DC27" s="637"/>
      <c r="DD27" s="627">
        <v>205717</v>
      </c>
      <c r="DE27" s="634"/>
      <c r="DF27" s="634"/>
      <c r="DG27" s="634"/>
      <c r="DH27" s="634"/>
      <c r="DI27" s="634"/>
      <c r="DJ27" s="634"/>
      <c r="DK27" s="635"/>
      <c r="DL27" s="627">
        <v>152047</v>
      </c>
      <c r="DM27" s="634"/>
      <c r="DN27" s="634"/>
      <c r="DO27" s="634"/>
      <c r="DP27" s="634"/>
      <c r="DQ27" s="634"/>
      <c r="DR27" s="634"/>
      <c r="DS27" s="634"/>
      <c r="DT27" s="634"/>
      <c r="DU27" s="634"/>
      <c r="DV27" s="635"/>
      <c r="DW27" s="624">
        <v>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49559</v>
      </c>
      <c r="S28" s="622"/>
      <c r="T28" s="622"/>
      <c r="U28" s="622"/>
      <c r="V28" s="622"/>
      <c r="W28" s="622"/>
      <c r="X28" s="622"/>
      <c r="Y28" s="623"/>
      <c r="Z28" s="659">
        <v>0.9</v>
      </c>
      <c r="AA28" s="659"/>
      <c r="AB28" s="659"/>
      <c r="AC28" s="659"/>
      <c r="AD28" s="660">
        <v>4302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362804</v>
      </c>
      <c r="CS28" s="622"/>
      <c r="CT28" s="622"/>
      <c r="CU28" s="622"/>
      <c r="CV28" s="622"/>
      <c r="CW28" s="622"/>
      <c r="CX28" s="622"/>
      <c r="CY28" s="623"/>
      <c r="CZ28" s="624">
        <v>6.8</v>
      </c>
      <c r="DA28" s="636"/>
      <c r="DB28" s="636"/>
      <c r="DC28" s="637"/>
      <c r="DD28" s="627">
        <v>362804</v>
      </c>
      <c r="DE28" s="622"/>
      <c r="DF28" s="622"/>
      <c r="DG28" s="622"/>
      <c r="DH28" s="622"/>
      <c r="DI28" s="622"/>
      <c r="DJ28" s="622"/>
      <c r="DK28" s="623"/>
      <c r="DL28" s="627">
        <v>362804</v>
      </c>
      <c r="DM28" s="622"/>
      <c r="DN28" s="622"/>
      <c r="DO28" s="622"/>
      <c r="DP28" s="622"/>
      <c r="DQ28" s="622"/>
      <c r="DR28" s="622"/>
      <c r="DS28" s="622"/>
      <c r="DT28" s="622"/>
      <c r="DU28" s="622"/>
      <c r="DV28" s="623"/>
      <c r="DW28" s="624">
        <v>9.6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14342</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362804</v>
      </c>
      <c r="CS29" s="634"/>
      <c r="CT29" s="634"/>
      <c r="CU29" s="634"/>
      <c r="CV29" s="634"/>
      <c r="CW29" s="634"/>
      <c r="CX29" s="634"/>
      <c r="CY29" s="635"/>
      <c r="CZ29" s="624">
        <v>6.8</v>
      </c>
      <c r="DA29" s="636"/>
      <c r="DB29" s="636"/>
      <c r="DC29" s="637"/>
      <c r="DD29" s="627">
        <v>362804</v>
      </c>
      <c r="DE29" s="634"/>
      <c r="DF29" s="634"/>
      <c r="DG29" s="634"/>
      <c r="DH29" s="634"/>
      <c r="DI29" s="634"/>
      <c r="DJ29" s="634"/>
      <c r="DK29" s="635"/>
      <c r="DL29" s="627">
        <v>362804</v>
      </c>
      <c r="DM29" s="634"/>
      <c r="DN29" s="634"/>
      <c r="DO29" s="634"/>
      <c r="DP29" s="634"/>
      <c r="DQ29" s="634"/>
      <c r="DR29" s="634"/>
      <c r="DS29" s="634"/>
      <c r="DT29" s="634"/>
      <c r="DU29" s="634"/>
      <c r="DV29" s="635"/>
      <c r="DW29" s="624">
        <v>9.6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473127</v>
      </c>
      <c r="S30" s="622"/>
      <c r="T30" s="622"/>
      <c r="U30" s="622"/>
      <c r="V30" s="622"/>
      <c r="W30" s="622"/>
      <c r="X30" s="622"/>
      <c r="Y30" s="623"/>
      <c r="Z30" s="659">
        <v>8.4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354878</v>
      </c>
      <c r="CS30" s="622"/>
      <c r="CT30" s="622"/>
      <c r="CU30" s="622"/>
      <c r="CV30" s="622"/>
      <c r="CW30" s="622"/>
      <c r="CX30" s="622"/>
      <c r="CY30" s="623"/>
      <c r="CZ30" s="624">
        <v>6.7</v>
      </c>
      <c r="DA30" s="636"/>
      <c r="DB30" s="636"/>
      <c r="DC30" s="637"/>
      <c r="DD30" s="627">
        <v>354878</v>
      </c>
      <c r="DE30" s="622"/>
      <c r="DF30" s="622"/>
      <c r="DG30" s="622"/>
      <c r="DH30" s="622"/>
      <c r="DI30" s="622"/>
      <c r="DJ30" s="622"/>
      <c r="DK30" s="623"/>
      <c r="DL30" s="627">
        <v>354878</v>
      </c>
      <c r="DM30" s="622"/>
      <c r="DN30" s="622"/>
      <c r="DO30" s="622"/>
      <c r="DP30" s="622"/>
      <c r="DQ30" s="622"/>
      <c r="DR30" s="622"/>
      <c r="DS30" s="622"/>
      <c r="DT30" s="622"/>
      <c r="DU30" s="622"/>
      <c r="DV30" s="623"/>
      <c r="DW30" s="624">
        <v>9.4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98.6</v>
      </c>
      <c r="BH31" s="684"/>
      <c r="BI31" s="684"/>
      <c r="BJ31" s="684"/>
      <c r="BK31" s="684"/>
      <c r="BL31" s="684"/>
      <c r="BM31" s="685">
        <v>94</v>
      </c>
      <c r="BN31" s="684"/>
      <c r="BO31" s="684"/>
      <c r="BP31" s="684"/>
      <c r="BQ31" s="686"/>
      <c r="BR31" s="683">
        <v>98.1</v>
      </c>
      <c r="BS31" s="684"/>
      <c r="BT31" s="684"/>
      <c r="BU31" s="684"/>
      <c r="BV31" s="684"/>
      <c r="BW31" s="684"/>
      <c r="BX31" s="685">
        <v>94.3</v>
      </c>
      <c r="BY31" s="684"/>
      <c r="BZ31" s="684"/>
      <c r="CA31" s="684"/>
      <c r="CB31" s="686"/>
      <c r="CD31" s="642"/>
      <c r="CE31" s="643"/>
      <c r="CF31" s="618" t="s">
        <v>300</v>
      </c>
      <c r="CG31" s="619"/>
      <c r="CH31" s="619"/>
      <c r="CI31" s="619"/>
      <c r="CJ31" s="619"/>
      <c r="CK31" s="619"/>
      <c r="CL31" s="619"/>
      <c r="CM31" s="619"/>
      <c r="CN31" s="619"/>
      <c r="CO31" s="619"/>
      <c r="CP31" s="619"/>
      <c r="CQ31" s="620"/>
      <c r="CR31" s="621">
        <v>7926</v>
      </c>
      <c r="CS31" s="634"/>
      <c r="CT31" s="634"/>
      <c r="CU31" s="634"/>
      <c r="CV31" s="634"/>
      <c r="CW31" s="634"/>
      <c r="CX31" s="634"/>
      <c r="CY31" s="635"/>
      <c r="CZ31" s="624">
        <v>0.1</v>
      </c>
      <c r="DA31" s="636"/>
      <c r="DB31" s="636"/>
      <c r="DC31" s="637"/>
      <c r="DD31" s="627">
        <v>7926</v>
      </c>
      <c r="DE31" s="634"/>
      <c r="DF31" s="634"/>
      <c r="DG31" s="634"/>
      <c r="DH31" s="634"/>
      <c r="DI31" s="634"/>
      <c r="DJ31" s="634"/>
      <c r="DK31" s="635"/>
      <c r="DL31" s="627">
        <v>7926</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280044</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94.9</v>
      </c>
      <c r="BN32" s="634"/>
      <c r="BO32" s="634"/>
      <c r="BP32" s="634"/>
      <c r="BQ32" s="657"/>
      <c r="BR32" s="687">
        <v>98.3</v>
      </c>
      <c r="BS32" s="634"/>
      <c r="BT32" s="634"/>
      <c r="BU32" s="634"/>
      <c r="BV32" s="634"/>
      <c r="BW32" s="634"/>
      <c r="BX32" s="625">
        <v>94.5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34266</v>
      </c>
      <c r="S33" s="622"/>
      <c r="T33" s="622"/>
      <c r="U33" s="622"/>
      <c r="V33" s="622"/>
      <c r="W33" s="622"/>
      <c r="X33" s="622"/>
      <c r="Y33" s="623"/>
      <c r="Z33" s="659">
        <v>0.6</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98.1</v>
      </c>
      <c r="BH33" s="606"/>
      <c r="BI33" s="606"/>
      <c r="BJ33" s="606"/>
      <c r="BK33" s="606"/>
      <c r="BL33" s="606"/>
      <c r="BM33" s="652">
        <v>92.9</v>
      </c>
      <c r="BN33" s="606"/>
      <c r="BO33" s="606"/>
      <c r="BP33" s="606"/>
      <c r="BQ33" s="669"/>
      <c r="BR33" s="682">
        <v>97.8</v>
      </c>
      <c r="BS33" s="606"/>
      <c r="BT33" s="606"/>
      <c r="BU33" s="606"/>
      <c r="BV33" s="606"/>
      <c r="BW33" s="606"/>
      <c r="BX33" s="652">
        <v>93.4</v>
      </c>
      <c r="BY33" s="606"/>
      <c r="BZ33" s="606"/>
      <c r="CA33" s="606"/>
      <c r="CB33" s="669"/>
      <c r="CD33" s="618" t="s">
        <v>307</v>
      </c>
      <c r="CE33" s="619"/>
      <c r="CF33" s="619"/>
      <c r="CG33" s="619"/>
      <c r="CH33" s="619"/>
      <c r="CI33" s="619"/>
      <c r="CJ33" s="619"/>
      <c r="CK33" s="619"/>
      <c r="CL33" s="619"/>
      <c r="CM33" s="619"/>
      <c r="CN33" s="619"/>
      <c r="CO33" s="619"/>
      <c r="CP33" s="619"/>
      <c r="CQ33" s="620"/>
      <c r="CR33" s="621">
        <v>2811694</v>
      </c>
      <c r="CS33" s="634"/>
      <c r="CT33" s="634"/>
      <c r="CU33" s="634"/>
      <c r="CV33" s="634"/>
      <c r="CW33" s="634"/>
      <c r="CX33" s="634"/>
      <c r="CY33" s="635"/>
      <c r="CZ33" s="624">
        <v>52.8</v>
      </c>
      <c r="DA33" s="636"/>
      <c r="DB33" s="636"/>
      <c r="DC33" s="637"/>
      <c r="DD33" s="627">
        <v>2466857</v>
      </c>
      <c r="DE33" s="634"/>
      <c r="DF33" s="634"/>
      <c r="DG33" s="634"/>
      <c r="DH33" s="634"/>
      <c r="DI33" s="634"/>
      <c r="DJ33" s="634"/>
      <c r="DK33" s="635"/>
      <c r="DL33" s="627">
        <v>2070325</v>
      </c>
      <c r="DM33" s="634"/>
      <c r="DN33" s="634"/>
      <c r="DO33" s="634"/>
      <c r="DP33" s="634"/>
      <c r="DQ33" s="634"/>
      <c r="DR33" s="634"/>
      <c r="DS33" s="634"/>
      <c r="DT33" s="634"/>
      <c r="DU33" s="634"/>
      <c r="DV33" s="635"/>
      <c r="DW33" s="624">
        <v>54.7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129653</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1022767</v>
      </c>
      <c r="CS34" s="622"/>
      <c r="CT34" s="622"/>
      <c r="CU34" s="622"/>
      <c r="CV34" s="622"/>
      <c r="CW34" s="622"/>
      <c r="CX34" s="622"/>
      <c r="CY34" s="623"/>
      <c r="CZ34" s="624">
        <v>19.2</v>
      </c>
      <c r="DA34" s="636"/>
      <c r="DB34" s="636"/>
      <c r="DC34" s="637"/>
      <c r="DD34" s="627">
        <v>843126</v>
      </c>
      <c r="DE34" s="622"/>
      <c r="DF34" s="622"/>
      <c r="DG34" s="622"/>
      <c r="DH34" s="622"/>
      <c r="DI34" s="622"/>
      <c r="DJ34" s="622"/>
      <c r="DK34" s="623"/>
      <c r="DL34" s="627">
        <v>754078</v>
      </c>
      <c r="DM34" s="622"/>
      <c r="DN34" s="622"/>
      <c r="DO34" s="622"/>
      <c r="DP34" s="622"/>
      <c r="DQ34" s="622"/>
      <c r="DR34" s="622"/>
      <c r="DS34" s="622"/>
      <c r="DT34" s="622"/>
      <c r="DU34" s="622"/>
      <c r="DV34" s="623"/>
      <c r="DW34" s="624">
        <v>19.899999999999999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113233</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140621</v>
      </c>
      <c r="CS35" s="634"/>
      <c r="CT35" s="634"/>
      <c r="CU35" s="634"/>
      <c r="CV35" s="634"/>
      <c r="CW35" s="634"/>
      <c r="CX35" s="634"/>
      <c r="CY35" s="635"/>
      <c r="CZ35" s="624">
        <v>2.6</v>
      </c>
      <c r="DA35" s="636"/>
      <c r="DB35" s="636"/>
      <c r="DC35" s="637"/>
      <c r="DD35" s="627">
        <v>127540</v>
      </c>
      <c r="DE35" s="634"/>
      <c r="DF35" s="634"/>
      <c r="DG35" s="634"/>
      <c r="DH35" s="634"/>
      <c r="DI35" s="634"/>
      <c r="DJ35" s="634"/>
      <c r="DK35" s="635"/>
      <c r="DL35" s="627">
        <v>109410</v>
      </c>
      <c r="DM35" s="634"/>
      <c r="DN35" s="634"/>
      <c r="DO35" s="634"/>
      <c r="DP35" s="634"/>
      <c r="DQ35" s="634"/>
      <c r="DR35" s="634"/>
      <c r="DS35" s="634"/>
      <c r="DT35" s="634"/>
      <c r="DU35" s="634"/>
      <c r="DV35" s="635"/>
      <c r="DW35" s="624">
        <v>2.9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133473</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949983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28280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1073554</v>
      </c>
      <c r="CS36" s="622"/>
      <c r="CT36" s="622"/>
      <c r="CU36" s="622"/>
      <c r="CV36" s="622"/>
      <c r="CW36" s="622"/>
      <c r="CX36" s="622"/>
      <c r="CY36" s="623"/>
      <c r="CZ36" s="624">
        <v>20.2</v>
      </c>
      <c r="DA36" s="636"/>
      <c r="DB36" s="636"/>
      <c r="DC36" s="637"/>
      <c r="DD36" s="627">
        <v>1015446</v>
      </c>
      <c r="DE36" s="622"/>
      <c r="DF36" s="622"/>
      <c r="DG36" s="622"/>
      <c r="DH36" s="622"/>
      <c r="DI36" s="622"/>
      <c r="DJ36" s="622"/>
      <c r="DK36" s="623"/>
      <c r="DL36" s="627">
        <v>860942</v>
      </c>
      <c r="DM36" s="622"/>
      <c r="DN36" s="622"/>
      <c r="DO36" s="622"/>
      <c r="DP36" s="622"/>
      <c r="DQ36" s="622"/>
      <c r="DR36" s="622"/>
      <c r="DS36" s="622"/>
      <c r="DT36" s="622"/>
      <c r="DU36" s="622"/>
      <c r="DV36" s="623"/>
      <c r="DW36" s="624">
        <v>22.8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69780</v>
      </c>
      <c r="S37" s="622"/>
      <c r="T37" s="622"/>
      <c r="U37" s="622"/>
      <c r="V37" s="622"/>
      <c r="W37" s="622"/>
      <c r="X37" s="622"/>
      <c r="Y37" s="623"/>
      <c r="Z37" s="659">
        <v>1.2</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350000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10899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252540</v>
      </c>
      <c r="CS37" s="634"/>
      <c r="CT37" s="634"/>
      <c r="CU37" s="634"/>
      <c r="CV37" s="634"/>
      <c r="CW37" s="634"/>
      <c r="CX37" s="634"/>
      <c r="CY37" s="635"/>
      <c r="CZ37" s="624">
        <v>4.7</v>
      </c>
      <c r="DA37" s="636"/>
      <c r="DB37" s="636"/>
      <c r="DC37" s="637"/>
      <c r="DD37" s="627">
        <v>252540</v>
      </c>
      <c r="DE37" s="634"/>
      <c r="DF37" s="634"/>
      <c r="DG37" s="634"/>
      <c r="DH37" s="634"/>
      <c r="DI37" s="634"/>
      <c r="DJ37" s="634"/>
      <c r="DK37" s="635"/>
      <c r="DL37" s="627">
        <v>238517</v>
      </c>
      <c r="DM37" s="634"/>
      <c r="DN37" s="634"/>
      <c r="DO37" s="634"/>
      <c r="DP37" s="634"/>
      <c r="DQ37" s="634"/>
      <c r="DR37" s="634"/>
      <c r="DS37" s="634"/>
      <c r="DT37" s="634"/>
      <c r="DU37" s="634"/>
      <c r="DV37" s="635"/>
      <c r="DW37" s="624">
        <v>6.3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225600</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163382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1228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418631</v>
      </c>
      <c r="CS38" s="622"/>
      <c r="CT38" s="622"/>
      <c r="CU38" s="622"/>
      <c r="CV38" s="622"/>
      <c r="CW38" s="622"/>
      <c r="CX38" s="622"/>
      <c r="CY38" s="623"/>
      <c r="CZ38" s="624">
        <v>7.9</v>
      </c>
      <c r="DA38" s="636"/>
      <c r="DB38" s="636"/>
      <c r="DC38" s="637"/>
      <c r="DD38" s="627">
        <v>346949</v>
      </c>
      <c r="DE38" s="622"/>
      <c r="DF38" s="622"/>
      <c r="DG38" s="622"/>
      <c r="DH38" s="622"/>
      <c r="DI38" s="622"/>
      <c r="DJ38" s="622"/>
      <c r="DK38" s="623"/>
      <c r="DL38" s="627">
        <v>345845</v>
      </c>
      <c r="DM38" s="622"/>
      <c r="DN38" s="622"/>
      <c r="DO38" s="622"/>
      <c r="DP38" s="622"/>
      <c r="DQ38" s="622"/>
      <c r="DR38" s="622"/>
      <c r="DS38" s="622"/>
      <c r="DT38" s="622"/>
      <c r="DU38" s="622"/>
      <c r="DV38" s="623"/>
      <c r="DW38" s="624">
        <v>9.1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17970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1769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69685</v>
      </c>
      <c r="CS39" s="634"/>
      <c r="CT39" s="634"/>
      <c r="CU39" s="634"/>
      <c r="CV39" s="634"/>
      <c r="CW39" s="634"/>
      <c r="CX39" s="634"/>
      <c r="CY39" s="635"/>
      <c r="CZ39" s="624">
        <v>1.3</v>
      </c>
      <c r="DA39" s="636"/>
      <c r="DB39" s="636"/>
      <c r="DC39" s="637"/>
      <c r="DD39" s="627">
        <v>67360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86436</v>
      </c>
      <c r="CS40" s="622"/>
      <c r="CT40" s="622"/>
      <c r="CU40" s="622"/>
      <c r="CV40" s="622"/>
      <c r="CW40" s="622"/>
      <c r="CX40" s="622"/>
      <c r="CY40" s="623"/>
      <c r="CZ40" s="624">
        <v>1.6</v>
      </c>
      <c r="DA40" s="636"/>
      <c r="DB40" s="636"/>
      <c r="DC40" s="637"/>
      <c r="DD40" s="627">
        <v>66436</v>
      </c>
      <c r="DE40" s="622"/>
      <c r="DF40" s="622"/>
      <c r="DG40" s="622"/>
      <c r="DH40" s="622"/>
      <c r="DI40" s="622"/>
      <c r="DJ40" s="622"/>
      <c r="DK40" s="623"/>
      <c r="DL40" s="627">
        <v>50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5646669</v>
      </c>
      <c r="S41" s="646"/>
      <c r="T41" s="646"/>
      <c r="U41" s="646"/>
      <c r="V41" s="646"/>
      <c r="W41" s="646"/>
      <c r="X41" s="646"/>
      <c r="Y41" s="649"/>
      <c r="Z41" s="650">
        <v>100</v>
      </c>
      <c r="AA41" s="650"/>
      <c r="AB41" s="650"/>
      <c r="AC41" s="650"/>
      <c r="AD41" s="651">
        <v>3775335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104221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314410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529470</v>
      </c>
      <c r="CS42" s="634"/>
      <c r="CT42" s="634"/>
      <c r="CU42" s="634"/>
      <c r="CV42" s="634"/>
      <c r="CW42" s="634"/>
      <c r="CX42" s="634"/>
      <c r="CY42" s="635"/>
      <c r="CZ42" s="624">
        <v>9.9</v>
      </c>
      <c r="DA42" s="636"/>
      <c r="DB42" s="636"/>
      <c r="DC42" s="637"/>
      <c r="DD42" s="627">
        <v>197838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10392</v>
      </c>
      <c r="CS43" s="634"/>
      <c r="CT43" s="634"/>
      <c r="CU43" s="634"/>
      <c r="CV43" s="634"/>
      <c r="CW43" s="634"/>
      <c r="CX43" s="634"/>
      <c r="CY43" s="635"/>
      <c r="CZ43" s="624">
        <v>0.2</v>
      </c>
      <c r="DA43" s="636"/>
      <c r="DB43" s="636"/>
      <c r="DC43" s="637"/>
      <c r="DD43" s="627">
        <v>10392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517326</v>
      </c>
      <c r="CS44" s="622"/>
      <c r="CT44" s="622"/>
      <c r="CU44" s="622"/>
      <c r="CV44" s="622"/>
      <c r="CW44" s="622"/>
      <c r="CX44" s="622"/>
      <c r="CY44" s="623"/>
      <c r="CZ44" s="624">
        <v>9.6999999999999993</v>
      </c>
      <c r="DA44" s="625"/>
      <c r="DB44" s="625"/>
      <c r="DC44" s="626"/>
      <c r="DD44" s="627">
        <v>197598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156053</v>
      </c>
      <c r="CS45" s="634"/>
      <c r="CT45" s="634"/>
      <c r="CU45" s="634"/>
      <c r="CV45" s="634"/>
      <c r="CW45" s="634"/>
      <c r="CX45" s="634"/>
      <c r="CY45" s="635"/>
      <c r="CZ45" s="624">
        <v>2.9</v>
      </c>
      <c r="DA45" s="636"/>
      <c r="DB45" s="636"/>
      <c r="DC45" s="637"/>
      <c r="DD45" s="627">
        <v>29923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329653</v>
      </c>
      <c r="CS46" s="622"/>
      <c r="CT46" s="622"/>
      <c r="CU46" s="622"/>
      <c r="CV46" s="622"/>
      <c r="CW46" s="622"/>
      <c r="CX46" s="622"/>
      <c r="CY46" s="623"/>
      <c r="CZ46" s="624">
        <v>6.2</v>
      </c>
      <c r="DA46" s="625"/>
      <c r="DB46" s="625"/>
      <c r="DC46" s="626"/>
      <c r="DD46" s="627">
        <v>167055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12144</v>
      </c>
      <c r="CS47" s="634"/>
      <c r="CT47" s="634"/>
      <c r="CU47" s="634"/>
      <c r="CV47" s="634"/>
      <c r="CW47" s="634"/>
      <c r="CX47" s="634"/>
      <c r="CY47" s="635"/>
      <c r="CZ47" s="624">
        <v>0.2</v>
      </c>
      <c r="DA47" s="636"/>
      <c r="DB47" s="636"/>
      <c r="DC47" s="637"/>
      <c r="DD47" s="627">
        <v>240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5322813</v>
      </c>
      <c r="CS49" s="606"/>
      <c r="CT49" s="606"/>
      <c r="CU49" s="606"/>
      <c r="CV49" s="606"/>
      <c r="CW49" s="606"/>
      <c r="CX49" s="606"/>
      <c r="CY49" s="607"/>
      <c r="CZ49" s="608">
        <v>100</v>
      </c>
      <c r="DA49" s="609"/>
      <c r="DB49" s="609"/>
      <c r="DC49" s="610"/>
      <c r="DD49" s="611">
        <v>4296414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gDNMl668MYSXV88lZOfnQdm21q9YCBzF55FcGKbgcbbuhodGfUnM1L/ga15eDuQQXwBqg9qjcYTxmNuVS2MLA==" saltValue="CG8C0HGScqhURJXKT940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5647</v>
      </c>
      <c r="R7" s="1103"/>
      <c r="S7" s="1103"/>
      <c r="T7" s="1103"/>
      <c r="U7" s="1103"/>
      <c r="V7" s="1103">
        <v>5323</v>
      </c>
      <c r="W7" s="1103"/>
      <c r="X7" s="1103"/>
      <c r="Y7" s="1103"/>
      <c r="Z7" s="1103"/>
      <c r="AA7" s="1103">
        <v>324</v>
      </c>
      <c r="AB7" s="1103"/>
      <c r="AC7" s="1103"/>
      <c r="AD7" s="1103"/>
      <c r="AE7" s="1104"/>
      <c r="AF7" s="1105">
        <v>302</v>
      </c>
      <c r="AG7" s="1106"/>
      <c r="AH7" s="1106"/>
      <c r="AI7" s="1106"/>
      <c r="AJ7" s="1107"/>
      <c r="AK7" s="1108">
        <v>0</v>
      </c>
      <c r="AL7" s="1109"/>
      <c r="AM7" s="1109"/>
      <c r="AN7" s="1109"/>
      <c r="AO7" s="1109"/>
      <c r="AP7" s="1109">
        <v>2455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5647</v>
      </c>
      <c r="R23" s="1061"/>
      <c r="S23" s="1061"/>
      <c r="T23" s="1061"/>
      <c r="U23" s="1061"/>
      <c r="V23" s="1061">
        <v>5323</v>
      </c>
      <c r="W23" s="1061"/>
      <c r="X23" s="1061"/>
      <c r="Y23" s="1061"/>
      <c r="Z23" s="1061"/>
      <c r="AA23" s="1061">
        <v>324</v>
      </c>
      <c r="AB23" s="1061"/>
      <c r="AC23" s="1061"/>
      <c r="AD23" s="1061"/>
      <c r="AE23" s="1068"/>
      <c r="AF23" s="1069">
        <v>302</v>
      </c>
      <c r="AG23" s="1061"/>
      <c r="AH23" s="1061"/>
      <c r="AI23" s="1061"/>
      <c r="AJ23" s="1070"/>
      <c r="AK23" s="1071"/>
      <c r="AL23" s="1072"/>
      <c r="AM23" s="1072"/>
      <c r="AN23" s="1072"/>
      <c r="AO23" s="1072"/>
      <c r="AP23" s="1061">
        <v>2455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1157</v>
      </c>
      <c r="R28" s="1051"/>
      <c r="S28" s="1051"/>
      <c r="T28" s="1051"/>
      <c r="U28" s="1051"/>
      <c r="V28" s="1051">
        <v>1128</v>
      </c>
      <c r="W28" s="1051"/>
      <c r="X28" s="1051"/>
      <c r="Y28" s="1051"/>
      <c r="Z28" s="1051"/>
      <c r="AA28" s="1051">
        <v>28</v>
      </c>
      <c r="AB28" s="1051"/>
      <c r="AC28" s="1051"/>
      <c r="AD28" s="1051"/>
      <c r="AE28" s="1052"/>
      <c r="AF28" s="1053">
        <v>28</v>
      </c>
      <c r="AG28" s="1051"/>
      <c r="AH28" s="1051"/>
      <c r="AI28" s="1051"/>
      <c r="AJ28" s="1054"/>
      <c r="AK28" s="1042">
        <v>104</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1181</v>
      </c>
      <c r="R29" s="1039"/>
      <c r="S29" s="1039"/>
      <c r="T29" s="1039"/>
      <c r="U29" s="1039"/>
      <c r="V29" s="1039">
        <v>1173</v>
      </c>
      <c r="W29" s="1039"/>
      <c r="X29" s="1039"/>
      <c r="Y29" s="1039"/>
      <c r="Z29" s="1039"/>
      <c r="AA29" s="1039">
        <v>8</v>
      </c>
      <c r="AB29" s="1039"/>
      <c r="AC29" s="1039"/>
      <c r="AD29" s="1039"/>
      <c r="AE29" s="1040"/>
      <c r="AF29" s="1035">
        <v>8</v>
      </c>
      <c r="AG29" s="1036"/>
      <c r="AH29" s="1036"/>
      <c r="AI29" s="1036"/>
      <c r="AJ29" s="1037"/>
      <c r="AK29" s="980">
        <v>174</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126</v>
      </c>
      <c r="R30" s="1039"/>
      <c r="S30" s="1039"/>
      <c r="T30" s="1039"/>
      <c r="U30" s="1039"/>
      <c r="V30" s="1039">
        <v>121</v>
      </c>
      <c r="W30" s="1039"/>
      <c r="X30" s="1039"/>
      <c r="Y30" s="1039"/>
      <c r="Z30" s="1039"/>
      <c r="AA30" s="1039">
        <v>5</v>
      </c>
      <c r="AB30" s="1039"/>
      <c r="AC30" s="1039"/>
      <c r="AD30" s="1039"/>
      <c r="AE30" s="1040"/>
      <c r="AF30" s="1035">
        <v>5</v>
      </c>
      <c r="AG30" s="1036"/>
      <c r="AH30" s="1036"/>
      <c r="AI30" s="1036"/>
      <c r="AJ30" s="1037"/>
      <c r="AK30" s="980">
        <v>35</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254</v>
      </c>
      <c r="R31" s="1039"/>
      <c r="S31" s="1039"/>
      <c r="T31" s="1039"/>
      <c r="U31" s="1039"/>
      <c r="V31" s="1039">
        <v>239</v>
      </c>
      <c r="W31" s="1039"/>
      <c r="X31" s="1039"/>
      <c r="Y31" s="1039"/>
      <c r="Z31" s="1039"/>
      <c r="AA31" s="1039">
        <v>15</v>
      </c>
      <c r="AB31" s="1039"/>
      <c r="AC31" s="1039"/>
      <c r="AD31" s="1039"/>
      <c r="AE31" s="1040"/>
      <c r="AF31" s="1035">
        <v>218</v>
      </c>
      <c r="AG31" s="1036"/>
      <c r="AH31" s="1036"/>
      <c r="AI31" s="1036"/>
      <c r="AJ31" s="1037"/>
      <c r="AK31" s="980">
        <v>18</v>
      </c>
      <c r="AL31" s="971"/>
      <c r="AM31" s="971"/>
      <c r="AN31" s="971"/>
      <c r="AO31" s="971"/>
      <c r="AP31" s="971">
        <v>850</v>
      </c>
      <c r="AQ31" s="971"/>
      <c r="AR31" s="971"/>
      <c r="AS31" s="971"/>
      <c r="AT31" s="971"/>
      <c r="AU31" s="971">
        <v>134</v>
      </c>
      <c r="AV31" s="971"/>
      <c r="AW31" s="971"/>
      <c r="AX31" s="971"/>
      <c r="AY31" s="971"/>
      <c r="AZ31" s="1041" t="s">
        <v>554</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877</v>
      </c>
      <c r="R32" s="1039"/>
      <c r="S32" s="1039"/>
      <c r="T32" s="1039"/>
      <c r="U32" s="1039"/>
      <c r="V32" s="1039">
        <v>894</v>
      </c>
      <c r="W32" s="1039"/>
      <c r="X32" s="1039"/>
      <c r="Y32" s="1039"/>
      <c r="Z32" s="1039"/>
      <c r="AA32" s="1039">
        <v>-16</v>
      </c>
      <c r="AB32" s="1039"/>
      <c r="AC32" s="1039"/>
      <c r="AD32" s="1039"/>
      <c r="AE32" s="1040"/>
      <c r="AF32" s="1035">
        <v>60</v>
      </c>
      <c r="AG32" s="1036"/>
      <c r="AH32" s="1036"/>
      <c r="AI32" s="1036"/>
      <c r="AJ32" s="1037"/>
      <c r="AK32" s="980">
        <v>350</v>
      </c>
      <c r="AL32" s="971"/>
      <c r="AM32" s="971"/>
      <c r="AN32" s="971"/>
      <c r="AO32" s="971"/>
      <c r="AP32" s="971">
        <v>132</v>
      </c>
      <c r="AQ32" s="971"/>
      <c r="AR32" s="971"/>
      <c r="AS32" s="971"/>
      <c r="AT32" s="971"/>
      <c r="AU32" s="971">
        <v>92</v>
      </c>
      <c r="AV32" s="971"/>
      <c r="AW32" s="971"/>
      <c r="AX32" s="971"/>
      <c r="AY32" s="971"/>
      <c r="AZ32" s="1041" t="s">
        <v>554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469</v>
      </c>
      <c r="R33" s="1039"/>
      <c r="S33" s="1039"/>
      <c r="T33" s="1039"/>
      <c r="U33" s="1039"/>
      <c r="V33" s="1039">
        <v>489</v>
      </c>
      <c r="W33" s="1039"/>
      <c r="X33" s="1039"/>
      <c r="Y33" s="1039"/>
      <c r="Z33" s="1039"/>
      <c r="AA33" s="1039">
        <v>-20</v>
      </c>
      <c r="AB33" s="1039"/>
      <c r="AC33" s="1039"/>
      <c r="AD33" s="1039"/>
      <c r="AE33" s="1040"/>
      <c r="AF33" s="1035">
        <v>151</v>
      </c>
      <c r="AG33" s="1036"/>
      <c r="AH33" s="1036"/>
      <c r="AI33" s="1036"/>
      <c r="AJ33" s="1037"/>
      <c r="AK33" s="980">
        <v>163</v>
      </c>
      <c r="AL33" s="971"/>
      <c r="AM33" s="971"/>
      <c r="AN33" s="971"/>
      <c r="AO33" s="971"/>
      <c r="AP33" s="971">
        <v>1097</v>
      </c>
      <c r="AQ33" s="971"/>
      <c r="AR33" s="971"/>
      <c r="AS33" s="971"/>
      <c r="AT33" s="971"/>
      <c r="AU33" s="971">
        <v>1024</v>
      </c>
      <c r="AV33" s="971"/>
      <c r="AW33" s="971"/>
      <c r="AX33" s="971"/>
      <c r="AY33" s="971"/>
      <c r="AZ33" s="1041" t="s">
        <v>554</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19</v>
      </c>
      <c r="R34" s="1039"/>
      <c r="S34" s="1039"/>
      <c r="T34" s="1039"/>
      <c r="U34" s="1039"/>
      <c r="V34" s="1039">
        <v>10</v>
      </c>
      <c r="W34" s="1039"/>
      <c r="X34" s="1039"/>
      <c r="Y34" s="1039"/>
      <c r="Z34" s="1039"/>
      <c r="AA34" s="1039">
        <v>9</v>
      </c>
      <c r="AB34" s="1039"/>
      <c r="AC34" s="1039"/>
      <c r="AD34" s="1039"/>
      <c r="AE34" s="1040"/>
      <c r="AF34" s="1035">
        <v>1</v>
      </c>
      <c r="AG34" s="1036"/>
      <c r="AH34" s="1036"/>
      <c r="AI34" s="1036"/>
      <c r="AJ34" s="1037"/>
      <c r="AK34" s="980" t="s">
        <v>554</v>
      </c>
      <c r="AL34" s="971"/>
      <c r="AM34" s="971"/>
      <c r="AN34" s="971"/>
      <c r="AO34" s="971"/>
      <c r="AP34" s="971" t="s">
        <v>554</v>
      </c>
      <c r="AQ34" s="971"/>
      <c r="AR34" s="971"/>
      <c r="AS34" s="971"/>
      <c r="AT34" s="971"/>
      <c r="AU34" s="971" t="s">
        <v>554</v>
      </c>
      <c r="AV34" s="971"/>
      <c r="AW34" s="971"/>
      <c r="AX34" s="971"/>
      <c r="AY34" s="971"/>
      <c r="AZ34" s="1041" t="s">
        <v>554</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471</v>
      </c>
      <c r="AG63" s="959"/>
      <c r="AH63" s="959"/>
      <c r="AI63" s="959"/>
      <c r="AJ63" s="1022"/>
      <c r="AK63" s="1023"/>
      <c r="AL63" s="963"/>
      <c r="AM63" s="963"/>
      <c r="AN63" s="963"/>
      <c r="AO63" s="963"/>
      <c r="AP63" s="959">
        <v>2079</v>
      </c>
      <c r="AQ63" s="959"/>
      <c r="AR63" s="959"/>
      <c r="AS63" s="959"/>
      <c r="AT63" s="959"/>
      <c r="AU63" s="959">
        <v>1250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10670</v>
      </c>
      <c r="R68" s="982"/>
      <c r="S68" s="982"/>
      <c r="T68" s="982"/>
      <c r="U68" s="982"/>
      <c r="V68" s="982">
        <v>10603</v>
      </c>
      <c r="W68" s="982"/>
      <c r="X68" s="982"/>
      <c r="Y68" s="982"/>
      <c r="Z68" s="982"/>
      <c r="AA68" s="982">
        <v>67</v>
      </c>
      <c r="AB68" s="982"/>
      <c r="AC68" s="982"/>
      <c r="AD68" s="982"/>
      <c r="AE68" s="982"/>
      <c r="AF68" s="982">
        <v>67</v>
      </c>
      <c r="AG68" s="982"/>
      <c r="AH68" s="982"/>
      <c r="AI68" s="982"/>
      <c r="AJ68" s="982"/>
      <c r="AK68" s="982" t="s">
        <v>554</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860</v>
      </c>
      <c r="R69" s="971"/>
      <c r="S69" s="971"/>
      <c r="T69" s="971"/>
      <c r="U69" s="971"/>
      <c r="V69" s="971">
        <v>858</v>
      </c>
      <c r="W69" s="971"/>
      <c r="X69" s="971"/>
      <c r="Y69" s="971"/>
      <c r="Z69" s="971"/>
      <c r="AA69" s="971">
        <v>2</v>
      </c>
      <c r="AB69" s="971"/>
      <c r="AC69" s="971"/>
      <c r="AD69" s="971"/>
      <c r="AE69" s="971"/>
      <c r="AF69" s="971">
        <v>2</v>
      </c>
      <c r="AG69" s="971"/>
      <c r="AH69" s="971"/>
      <c r="AI69" s="971"/>
      <c r="AJ69" s="971"/>
      <c r="AK69" s="971">
        <v>2</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5618</v>
      </c>
      <c r="R70" s="971"/>
      <c r="S70" s="971"/>
      <c r="T70" s="971"/>
      <c r="U70" s="971"/>
      <c r="V70" s="971">
        <v>5520</v>
      </c>
      <c r="W70" s="971"/>
      <c r="X70" s="971"/>
      <c r="Y70" s="971"/>
      <c r="Z70" s="971"/>
      <c r="AA70" s="971">
        <v>98</v>
      </c>
      <c r="AB70" s="971"/>
      <c r="AC70" s="971"/>
      <c r="AD70" s="971"/>
      <c r="AE70" s="971"/>
      <c r="AF70" s="971">
        <v>98</v>
      </c>
      <c r="AG70" s="971"/>
      <c r="AH70" s="971"/>
      <c r="AI70" s="971"/>
      <c r="AJ70" s="971"/>
      <c r="AK70" s="971">
        <v>178</v>
      </c>
      <c r="AL70" s="971"/>
      <c r="AM70" s="971"/>
      <c r="AN70" s="971"/>
      <c r="AO70" s="971"/>
      <c r="AP70" s="971">
        <v>4115</v>
      </c>
      <c r="AQ70" s="971"/>
      <c r="AR70" s="971"/>
      <c r="AS70" s="971"/>
      <c r="AT70" s="971"/>
      <c r="AU70" s="971">
        <v>154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243</v>
      </c>
      <c r="R71" s="971"/>
      <c r="S71" s="971"/>
      <c r="T71" s="971"/>
      <c r="U71" s="971"/>
      <c r="V71" s="971">
        <v>238</v>
      </c>
      <c r="W71" s="971"/>
      <c r="X71" s="971"/>
      <c r="Y71" s="971"/>
      <c r="Z71" s="971"/>
      <c r="AA71" s="971">
        <v>5</v>
      </c>
      <c r="AB71" s="971"/>
      <c r="AC71" s="971"/>
      <c r="AD71" s="971"/>
      <c r="AE71" s="971"/>
      <c r="AF71" s="971">
        <v>5</v>
      </c>
      <c r="AG71" s="971"/>
      <c r="AH71" s="971"/>
      <c r="AI71" s="971"/>
      <c r="AJ71" s="971"/>
      <c r="AK71" s="971">
        <v>3</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967</v>
      </c>
      <c r="R72" s="971"/>
      <c r="S72" s="971"/>
      <c r="T72" s="971"/>
      <c r="U72" s="971"/>
      <c r="V72" s="971">
        <v>732</v>
      </c>
      <c r="W72" s="971"/>
      <c r="X72" s="971"/>
      <c r="Y72" s="971"/>
      <c r="Z72" s="971"/>
      <c r="AA72" s="971">
        <v>236</v>
      </c>
      <c r="AB72" s="971"/>
      <c r="AC72" s="971"/>
      <c r="AD72" s="971"/>
      <c r="AE72" s="971"/>
      <c r="AF72" s="971">
        <v>236</v>
      </c>
      <c r="AG72" s="971"/>
      <c r="AH72" s="971"/>
      <c r="AI72" s="971"/>
      <c r="AJ72" s="971"/>
      <c r="AK72" s="971">
        <v>510</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294625</v>
      </c>
      <c r="R73" s="971"/>
      <c r="S73" s="971"/>
      <c r="T73" s="971"/>
      <c r="U73" s="971"/>
      <c r="V73" s="971">
        <v>290389</v>
      </c>
      <c r="W73" s="971"/>
      <c r="X73" s="971"/>
      <c r="Y73" s="971"/>
      <c r="Z73" s="971"/>
      <c r="AA73" s="971">
        <v>4236</v>
      </c>
      <c r="AB73" s="971"/>
      <c r="AC73" s="971"/>
      <c r="AD73" s="971"/>
      <c r="AE73" s="971"/>
      <c r="AF73" s="971">
        <v>4236</v>
      </c>
      <c r="AG73" s="971"/>
      <c r="AH73" s="971"/>
      <c r="AI73" s="971"/>
      <c r="AJ73" s="971"/>
      <c r="AK73" s="971">
        <v>5909</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4644</v>
      </c>
      <c r="AG88" s="959"/>
      <c r="AH88" s="959"/>
      <c r="AI88" s="959"/>
      <c r="AJ88" s="959"/>
      <c r="AK88" s="963"/>
      <c r="AL88" s="963"/>
      <c r="AM88" s="963"/>
      <c r="AN88" s="963"/>
      <c r="AO88" s="963"/>
      <c r="AP88" s="959">
        <v>4115</v>
      </c>
      <c r="AQ88" s="959"/>
      <c r="AR88" s="959"/>
      <c r="AS88" s="959"/>
      <c r="AT88" s="959"/>
      <c r="AU88" s="959">
        <v>154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311224</v>
      </c>
      <c r="AB110" s="889"/>
      <c r="AC110" s="889"/>
      <c r="AD110" s="889"/>
      <c r="AE110" s="890"/>
      <c r="AF110" s="891">
        <v>336492</v>
      </c>
      <c r="AG110" s="889"/>
      <c r="AH110" s="889"/>
      <c r="AI110" s="889"/>
      <c r="AJ110" s="890"/>
      <c r="AK110" s="891">
        <v>362804</v>
      </c>
      <c r="AL110" s="889"/>
      <c r="AM110" s="889"/>
      <c r="AN110" s="889"/>
      <c r="AO110" s="890"/>
      <c r="AP110" s="892">
        <v>10.6</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2610638</v>
      </c>
      <c r="BR110" s="842"/>
      <c r="BS110" s="842"/>
      <c r="BT110" s="842"/>
      <c r="BU110" s="842"/>
      <c r="BV110" s="842">
        <v>2584715</v>
      </c>
      <c r="BW110" s="842"/>
      <c r="BX110" s="842"/>
      <c r="BY110" s="842"/>
      <c r="BZ110" s="842"/>
      <c r="CA110" s="842">
        <v>2455437</v>
      </c>
      <c r="CB110" s="842"/>
      <c r="CC110" s="842"/>
      <c r="CD110" s="842"/>
      <c r="CE110" s="842"/>
      <c r="CF110" s="866">
        <v>71.8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1282060</v>
      </c>
      <c r="BR112" s="817"/>
      <c r="BS112" s="817"/>
      <c r="BT112" s="817"/>
      <c r="BU112" s="817"/>
      <c r="BV112" s="817">
        <v>1286298</v>
      </c>
      <c r="BW112" s="817"/>
      <c r="BX112" s="817"/>
      <c r="BY112" s="817"/>
      <c r="BZ112" s="817"/>
      <c r="CA112" s="817">
        <v>1250453</v>
      </c>
      <c r="CB112" s="817"/>
      <c r="CC112" s="817"/>
      <c r="CD112" s="817"/>
      <c r="CE112" s="817"/>
      <c r="CF112" s="875">
        <v>36.6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266461</v>
      </c>
      <c r="AB113" s="919"/>
      <c r="AC113" s="919"/>
      <c r="AD113" s="919"/>
      <c r="AE113" s="920"/>
      <c r="AF113" s="921">
        <v>258864</v>
      </c>
      <c r="AG113" s="919"/>
      <c r="AH113" s="919"/>
      <c r="AI113" s="919"/>
      <c r="AJ113" s="920"/>
      <c r="AK113" s="921">
        <v>203898</v>
      </c>
      <c r="AL113" s="919"/>
      <c r="AM113" s="919"/>
      <c r="AN113" s="919"/>
      <c r="AO113" s="920"/>
      <c r="AP113" s="922">
        <v>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149305</v>
      </c>
      <c r="BR113" s="817"/>
      <c r="BS113" s="817"/>
      <c r="BT113" s="817"/>
      <c r="BU113" s="817"/>
      <c r="BV113" s="817">
        <v>136205</v>
      </c>
      <c r="BW113" s="817"/>
      <c r="BX113" s="817"/>
      <c r="BY113" s="817"/>
      <c r="BZ113" s="817"/>
      <c r="CA113" s="817">
        <v>154030</v>
      </c>
      <c r="CB113" s="817"/>
      <c r="CC113" s="817"/>
      <c r="CD113" s="817"/>
      <c r="CE113" s="817"/>
      <c r="CF113" s="875">
        <v>4.5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21168</v>
      </c>
      <c r="AB114" s="780"/>
      <c r="AC114" s="780"/>
      <c r="AD114" s="780"/>
      <c r="AE114" s="781"/>
      <c r="AF114" s="782">
        <v>21389</v>
      </c>
      <c r="AG114" s="780"/>
      <c r="AH114" s="780"/>
      <c r="AI114" s="780"/>
      <c r="AJ114" s="781"/>
      <c r="AK114" s="782">
        <v>20584</v>
      </c>
      <c r="AL114" s="780"/>
      <c r="AM114" s="780"/>
      <c r="AN114" s="780"/>
      <c r="AO114" s="781"/>
      <c r="AP114" s="824">
        <v>0.6</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631978</v>
      </c>
      <c r="BR114" s="817"/>
      <c r="BS114" s="817"/>
      <c r="BT114" s="817"/>
      <c r="BU114" s="817"/>
      <c r="BV114" s="817">
        <v>605677</v>
      </c>
      <c r="BW114" s="817"/>
      <c r="BX114" s="817"/>
      <c r="BY114" s="817"/>
      <c r="BZ114" s="817"/>
      <c r="CA114" s="817">
        <v>613649</v>
      </c>
      <c r="CB114" s="817"/>
      <c r="CC114" s="817"/>
      <c r="CD114" s="817"/>
      <c r="CE114" s="817"/>
      <c r="CF114" s="875">
        <v>17.899999999999999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21</v>
      </c>
      <c r="AB115" s="919"/>
      <c r="AC115" s="919"/>
      <c r="AD115" s="919"/>
      <c r="AE115" s="920"/>
      <c r="AF115" s="921">
        <v>10</v>
      </c>
      <c r="AG115" s="919"/>
      <c r="AH115" s="919"/>
      <c r="AI115" s="919"/>
      <c r="AJ115" s="920"/>
      <c r="AK115" s="921">
        <v>10</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3036</v>
      </c>
      <c r="BR115" s="817"/>
      <c r="BS115" s="817"/>
      <c r="BT115" s="817"/>
      <c r="BU115" s="817"/>
      <c r="BV115" s="817">
        <v>3167</v>
      </c>
      <c r="BW115" s="817"/>
      <c r="BX115" s="817"/>
      <c r="BY115" s="817"/>
      <c r="BZ115" s="817"/>
      <c r="CA115" s="817">
        <v>3406</v>
      </c>
      <c r="CB115" s="817"/>
      <c r="CC115" s="817"/>
      <c r="CD115" s="817"/>
      <c r="CE115" s="817"/>
      <c r="CF115" s="875">
        <v>0.1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598874</v>
      </c>
      <c r="AB117" s="903"/>
      <c r="AC117" s="903"/>
      <c r="AD117" s="903"/>
      <c r="AE117" s="904"/>
      <c r="AF117" s="905">
        <v>616755</v>
      </c>
      <c r="AG117" s="903"/>
      <c r="AH117" s="903"/>
      <c r="AI117" s="903"/>
      <c r="AJ117" s="904"/>
      <c r="AK117" s="905">
        <v>587296</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4677017</v>
      </c>
      <c r="BR119" s="845"/>
      <c r="BS119" s="845"/>
      <c r="BT119" s="845"/>
      <c r="BU119" s="845"/>
      <c r="BV119" s="845">
        <v>4616062</v>
      </c>
      <c r="BW119" s="845"/>
      <c r="BX119" s="845"/>
      <c r="BY119" s="845"/>
      <c r="BZ119" s="845"/>
      <c r="CA119" s="845">
        <v>4476975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3405693</v>
      </c>
      <c r="BR120" s="842"/>
      <c r="BS120" s="842"/>
      <c r="BT120" s="842"/>
      <c r="BU120" s="842"/>
      <c r="BV120" s="842">
        <v>3578457</v>
      </c>
      <c r="BW120" s="842"/>
      <c r="BX120" s="842"/>
      <c r="BY120" s="842"/>
      <c r="BZ120" s="842"/>
      <c r="CA120" s="842">
        <v>3706959</v>
      </c>
      <c r="CB120" s="842"/>
      <c r="CC120" s="842"/>
      <c r="CD120" s="842"/>
      <c r="CE120" s="842"/>
      <c r="CF120" s="866">
        <v>108.4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1024148</v>
      </c>
      <c r="DR120" s="842"/>
      <c r="DS120" s="842"/>
      <c r="DT120" s="842"/>
      <c r="DU120" s="842"/>
      <c r="DV120" s="843">
        <v>30</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185259</v>
      </c>
      <c r="DH121" s="817"/>
      <c r="DI121" s="817"/>
      <c r="DJ121" s="817"/>
      <c r="DK121" s="817"/>
      <c r="DL121" s="817">
        <v>150421</v>
      </c>
      <c r="DM121" s="817"/>
      <c r="DN121" s="817"/>
      <c r="DO121" s="817"/>
      <c r="DP121" s="817"/>
      <c r="DQ121" s="817">
        <v>134374</v>
      </c>
      <c r="DR121" s="817"/>
      <c r="DS121" s="817"/>
      <c r="DT121" s="817"/>
      <c r="DU121" s="817"/>
      <c r="DV121" s="794">
        <v>3.9</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3561333</v>
      </c>
      <c r="BR122" s="845"/>
      <c r="BS122" s="845"/>
      <c r="BT122" s="845"/>
      <c r="BU122" s="845"/>
      <c r="BV122" s="845">
        <v>3418116</v>
      </c>
      <c r="BW122" s="845"/>
      <c r="BX122" s="845"/>
      <c r="BY122" s="845"/>
      <c r="BZ122" s="845"/>
      <c r="CA122" s="845">
        <v>3247704</v>
      </c>
      <c r="CB122" s="845"/>
      <c r="CC122" s="845"/>
      <c r="CD122" s="845"/>
      <c r="CE122" s="845"/>
      <c r="CF122" s="846">
        <v>95</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176143</v>
      </c>
      <c r="DH122" s="817"/>
      <c r="DI122" s="817"/>
      <c r="DJ122" s="817"/>
      <c r="DK122" s="817"/>
      <c r="DL122" s="817">
        <v>125421</v>
      </c>
      <c r="DM122" s="817"/>
      <c r="DN122" s="817"/>
      <c r="DO122" s="817"/>
      <c r="DP122" s="817"/>
      <c r="DQ122" s="817">
        <v>91931</v>
      </c>
      <c r="DR122" s="817"/>
      <c r="DS122" s="817"/>
      <c r="DT122" s="817"/>
      <c r="DU122" s="817"/>
      <c r="DV122" s="794">
        <v>2.7</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6967026</v>
      </c>
      <c r="BR123" s="833"/>
      <c r="BS123" s="833"/>
      <c r="BT123" s="833"/>
      <c r="BU123" s="833"/>
      <c r="BV123" s="833">
        <v>6996573</v>
      </c>
      <c r="BW123" s="833"/>
      <c r="BX123" s="833"/>
      <c r="BY123" s="833"/>
      <c r="BZ123" s="833"/>
      <c r="CA123" s="833">
        <v>6954663</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920658</v>
      </c>
      <c r="DH124" s="764"/>
      <c r="DI124" s="764"/>
      <c r="DJ124" s="764"/>
      <c r="DK124" s="765"/>
      <c r="DL124" s="766">
        <v>1010456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v>
      </c>
      <c r="AB127" s="780"/>
      <c r="AC127" s="780"/>
      <c r="AD127" s="780"/>
      <c r="AE127" s="781"/>
      <c r="AF127" s="782">
        <v>10</v>
      </c>
      <c r="AG127" s="780"/>
      <c r="AH127" s="780"/>
      <c r="AI127" s="780"/>
      <c r="AJ127" s="781"/>
      <c r="AK127" s="782">
        <v>10</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106</v>
      </c>
      <c r="AB128" s="801"/>
      <c r="AC128" s="801"/>
      <c r="AD128" s="801"/>
      <c r="AE128" s="802"/>
      <c r="AF128" s="803">
        <v>106</v>
      </c>
      <c r="AG128" s="801"/>
      <c r="AH128" s="801"/>
      <c r="AI128" s="801"/>
      <c r="AJ128" s="802"/>
      <c r="AK128" s="803" t="s">
        <v>122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3036</v>
      </c>
      <c r="DH128" s="791"/>
      <c r="DI128" s="791"/>
      <c r="DJ128" s="791"/>
      <c r="DK128" s="791"/>
      <c r="DL128" s="791">
        <v>3167</v>
      </c>
      <c r="DM128" s="791"/>
      <c r="DN128" s="791"/>
      <c r="DO128" s="791"/>
      <c r="DP128" s="791"/>
      <c r="DQ128" s="791">
        <v>3406</v>
      </c>
      <c r="DR128" s="791"/>
      <c r="DS128" s="791"/>
      <c r="DT128" s="791"/>
      <c r="DU128" s="791"/>
      <c r="DV128" s="792">
        <v>0.1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3657465</v>
      </c>
      <c r="AB129" s="780"/>
      <c r="AC129" s="780"/>
      <c r="AD129" s="780"/>
      <c r="AE129" s="781"/>
      <c r="AF129" s="782">
        <v>3680280</v>
      </c>
      <c r="AG129" s="780"/>
      <c r="AH129" s="780"/>
      <c r="AI129" s="780"/>
      <c r="AJ129" s="781"/>
      <c r="AK129" s="782">
        <v>3799549</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407158</v>
      </c>
      <c r="AB130" s="780"/>
      <c r="AC130" s="780"/>
      <c r="AD130" s="780"/>
      <c r="AE130" s="781"/>
      <c r="AF130" s="782">
        <v>403964</v>
      </c>
      <c r="AG130" s="780"/>
      <c r="AH130" s="780"/>
      <c r="AI130" s="780"/>
      <c r="AJ130" s="781"/>
      <c r="AK130" s="782">
        <v>380187</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3250307</v>
      </c>
      <c r="AB131" s="764"/>
      <c r="AC131" s="764"/>
      <c r="AD131" s="764"/>
      <c r="AE131" s="765"/>
      <c r="AF131" s="766">
        <v>3276316</v>
      </c>
      <c r="AG131" s="764"/>
      <c r="AH131" s="764"/>
      <c r="AI131" s="764"/>
      <c r="AJ131" s="765"/>
      <c r="AK131" s="766">
        <v>3419362</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5.8951354440000001</v>
      </c>
      <c r="AB132" s="745"/>
      <c r="AC132" s="745"/>
      <c r="AD132" s="745"/>
      <c r="AE132" s="746"/>
      <c r="AF132" s="747">
        <v>6.4915899440000002</v>
      </c>
      <c r="AG132" s="745"/>
      <c r="AH132" s="745"/>
      <c r="AI132" s="745"/>
      <c r="AJ132" s="746"/>
      <c r="AK132" s="747">
        <v>6.0569486350000004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4.5</v>
      </c>
      <c r="AB133" s="724"/>
      <c r="AC133" s="724"/>
      <c r="AD133" s="724"/>
      <c r="AE133" s="725"/>
      <c r="AF133" s="723">
        <v>5.4</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dCswVozglPx2J86mJUM7mBWZ/18/vfYP71qdgsEJN0Wxch2bTRHPhI5i7OSgWaSn1SAmI94o3oGaA9ggJEU9A==" saltValue="nk3TGWh3WdtoHUg38CKi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3j2Z2G3e4Qfs5F2ff2wRDSLMBdsXzNBVA6M/YhkHfZ14jRrzXjA+1FB7HjqhIlZIoF4KBap9e4x6byGsIPBZg==" saltValue="dAwH/mvKjVnhFQBDie6v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5cF7Y+WUMSgMf0htBPf2D21Z56EM6bPR5hvyhvvbuIUjTBcRexVmItYRdnXUkvon3hm99LiS3fxknlSY0vEuA==" saltValue="OCoLXzy8AWWtK/+ZLspF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1138573</v>
      </c>
      <c r="AP9" s="269">
        <v>143433</v>
      </c>
      <c r="AQ9" s="270">
        <v>154424</v>
      </c>
      <c r="AR9" s="271">
        <v>-7.1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155920</v>
      </c>
      <c r="AP10" s="272">
        <v>19642</v>
      </c>
      <c r="AQ10" s="273">
        <v>18194</v>
      </c>
      <c r="AR10" s="274">
        <v>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20988</v>
      </c>
      <c r="AP11" s="272">
        <v>2644</v>
      </c>
      <c r="AQ11" s="273">
        <v>1285</v>
      </c>
      <c r="AR11" s="274">
        <v>105.8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t="s">
        <v>489</v>
      </c>
      <c r="AP13" s="272" t="s">
        <v>489</v>
      </c>
      <c r="AQ13" s="273">
        <v>5735</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10392</v>
      </c>
      <c r="AP14" s="272">
        <v>1309</v>
      </c>
      <c r="AQ14" s="273">
        <v>2950</v>
      </c>
      <c r="AR14" s="274">
        <v>-55.6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-83028</v>
      </c>
      <c r="AP15" s="272">
        <v>-10460</v>
      </c>
      <c r="AQ15" s="273">
        <v>-9110</v>
      </c>
      <c r="AR15" s="274">
        <v>14.8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1242845</v>
      </c>
      <c r="AP16" s="272">
        <v>156569</v>
      </c>
      <c r="AQ16" s="273">
        <v>173477</v>
      </c>
      <c r="AR16" s="274">
        <v>-9.6999999999999993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13.98</v>
      </c>
      <c r="AP21" s="286">
        <v>14.28</v>
      </c>
      <c r="AQ21" s="287">
        <v>-0.3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97.4</v>
      </c>
      <c r="AP22" s="291">
        <v>96</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362804</v>
      </c>
      <c r="AP32" s="300">
        <v>45705</v>
      </c>
      <c r="AQ32" s="301">
        <v>83140</v>
      </c>
      <c r="AR32" s="302">
        <v>-45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203898</v>
      </c>
      <c r="AP35" s="300">
        <v>25686</v>
      </c>
      <c r="AQ35" s="301">
        <v>26106</v>
      </c>
      <c r="AR35" s="302">
        <v>-1.6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20584</v>
      </c>
      <c r="AP36" s="300">
        <v>2593</v>
      </c>
      <c r="AQ36" s="301">
        <v>4689</v>
      </c>
      <c r="AR36" s="302">
        <v>-44.7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10</v>
      </c>
      <c r="AP37" s="300">
        <v>1</v>
      </c>
      <c r="AQ37" s="301">
        <v>554</v>
      </c>
      <c r="AR37" s="302">
        <v>-99.8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t="s">
        <v>489</v>
      </c>
      <c r="AP39" s="300" t="s">
        <v>489</v>
      </c>
      <c r="AQ39" s="301">
        <v>-2038</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-380187</v>
      </c>
      <c r="AP40" s="300">
        <v>-47895</v>
      </c>
      <c r="AQ40" s="301">
        <v>-74354</v>
      </c>
      <c r="AR40" s="302">
        <v>-35.6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207109</v>
      </c>
      <c r="AP41" s="300">
        <v>26091</v>
      </c>
      <c r="AQ41" s="301">
        <v>38106</v>
      </c>
      <c r="AR41" s="302">
        <v>-31.5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495989</v>
      </c>
      <c r="AN51" s="322">
        <v>57720</v>
      </c>
      <c r="AO51" s="323">
        <v>-4</v>
      </c>
      <c r="AP51" s="324">
        <v>126525</v>
      </c>
      <c r="AQ51" s="325">
        <v>0.2</v>
      </c>
      <c r="AR51" s="326">
        <v>-4.2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344120</v>
      </c>
      <c r="AN52" s="330">
        <v>40047</v>
      </c>
      <c r="AO52" s="331">
        <v>26.8</v>
      </c>
      <c r="AP52" s="332">
        <v>67052</v>
      </c>
      <c r="AQ52" s="333">
        <v>18.100000000000001</v>
      </c>
      <c r="AR52" s="334">
        <v>8.6999999999999993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543217</v>
      </c>
      <c r="AN53" s="322">
        <v>64439</v>
      </c>
      <c r="AO53" s="323">
        <v>11.6</v>
      </c>
      <c r="AP53" s="324">
        <v>122054</v>
      </c>
      <c r="AQ53" s="325">
        <v>-3.5</v>
      </c>
      <c r="AR53" s="326">
        <v>15.1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385462</v>
      </c>
      <c r="AN54" s="330">
        <v>45725</v>
      </c>
      <c r="AO54" s="331">
        <v>14.2</v>
      </c>
      <c r="AP54" s="332">
        <v>68298</v>
      </c>
      <c r="AQ54" s="333">
        <v>1.9</v>
      </c>
      <c r="AR54" s="334">
        <v>12.3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470233</v>
      </c>
      <c r="AN55" s="322">
        <v>56750</v>
      </c>
      <c r="AO55" s="323">
        <v>-11.9</v>
      </c>
      <c r="AP55" s="324">
        <v>111644</v>
      </c>
      <c r="AQ55" s="325">
        <v>-8.5</v>
      </c>
      <c r="AR55" s="326">
        <v>-3.4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262237</v>
      </c>
      <c r="AN56" s="330">
        <v>31648</v>
      </c>
      <c r="AO56" s="331">
        <v>-30.8</v>
      </c>
      <c r="AP56" s="332">
        <v>66606</v>
      </c>
      <c r="AQ56" s="333">
        <v>-2.5</v>
      </c>
      <c r="AR56" s="334">
        <v>-28.3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556736</v>
      </c>
      <c r="AN57" s="322">
        <v>68597</v>
      </c>
      <c r="AO57" s="323">
        <v>20.9</v>
      </c>
      <c r="AP57" s="324">
        <v>127917</v>
      </c>
      <c r="AQ57" s="325">
        <v>14.6</v>
      </c>
      <c r="AR57" s="326">
        <v>6.3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368002</v>
      </c>
      <c r="AN58" s="330">
        <v>45343</v>
      </c>
      <c r="AO58" s="331">
        <v>43.3</v>
      </c>
      <c r="AP58" s="332">
        <v>69746</v>
      </c>
      <c r="AQ58" s="333">
        <v>4.7</v>
      </c>
      <c r="AR58" s="334">
        <v>38.6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517326</v>
      </c>
      <c r="AN59" s="322">
        <v>65171</v>
      </c>
      <c r="AO59" s="323">
        <v>-5</v>
      </c>
      <c r="AP59" s="324">
        <v>135931</v>
      </c>
      <c r="AQ59" s="325">
        <v>6.3</v>
      </c>
      <c r="AR59" s="326">
        <v>-11.3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329653</v>
      </c>
      <c r="AN60" s="330">
        <v>41528</v>
      </c>
      <c r="AO60" s="331">
        <v>-8.4</v>
      </c>
      <c r="AP60" s="332">
        <v>75320</v>
      </c>
      <c r="AQ60" s="333">
        <v>8</v>
      </c>
      <c r="AR60" s="334">
        <v>-16.399999999999999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516700</v>
      </c>
      <c r="AN61" s="337">
        <v>62535</v>
      </c>
      <c r="AO61" s="338">
        <v>2.2999999999999998</v>
      </c>
      <c r="AP61" s="339">
        <v>124814</v>
      </c>
      <c r="AQ61" s="340">
        <v>1.8</v>
      </c>
      <c r="AR61" s="326">
        <v>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337895</v>
      </c>
      <c r="AN62" s="330">
        <v>40858</v>
      </c>
      <c r="AO62" s="331">
        <v>9</v>
      </c>
      <c r="AP62" s="332">
        <v>69404</v>
      </c>
      <c r="AQ62" s="333">
        <v>6</v>
      </c>
      <c r="AR62" s="334">
        <v>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lR2vsRA4/tIDYL/Ol+yIDZANT2NGZSzSnfOcDqxgGZoXpldfHGv84ePTwdEeAWPb5hEv/4ssivykC4Q31QTfg==" saltValue="QOcSdhP28v8kllIRuQpw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WC7YSU3GCCgUn4cg+15mjgJDmDNc8JyqVRJ+4WeIA4YSNba621e0yc1i6rh04pg/q+bOhirjYyeQcbuS5hdozA==" saltValue="okeLsQLjZkUISaG07C1F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yuZae1xNkC1n/r1JgM18LX9PIvT/GBHeEWAGEpY2gwB9L3hU/V072DcidQgdj3ObpJCIedrW5uPWTNKTAw8KNQ==" saltValue="ZOr73dKJhioMh5I44BAL3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24.15</v>
      </c>
      <c r="G47" s="12">
        <v>36.36</v>
      </c>
      <c r="H47" s="12">
        <v>43.44</v>
      </c>
      <c r="I47" s="12">
        <v>44.38</v>
      </c>
      <c r="J47" s="13">
        <v>43.52</v>
      </c>
    </row>
    <row r="48" spans="2:10" ht="57.75" customHeight="1" x14ac:dyDescent="0.15">
      <c r="B48" s="14"/>
      <c r="C48" s="1141" t="s">
        <v>4</v>
      </c>
      <c r="D48" s="1141"/>
      <c r="E48" s="1142"/>
      <c r="F48" s="15">
        <v>4.9800000000000004</v>
      </c>
      <c r="G48" s="16">
        <v>7.11</v>
      </c>
      <c r="H48" s="16">
        <v>9.27</v>
      </c>
      <c r="I48" s="16">
        <v>4.29</v>
      </c>
      <c r="J48" s="17">
        <v>7.94</v>
      </c>
    </row>
    <row r="49" spans="2:10" ht="57.75" customHeight="1" thickBot="1" x14ac:dyDescent="0.2">
      <c r="B49" s="18"/>
      <c r="C49" s="1143" t="s">
        <v>5</v>
      </c>
      <c r="D49" s="1143"/>
      <c r="E49" s="1144"/>
      <c r="F49" s="19">
        <v>1.81</v>
      </c>
      <c r="G49" s="20">
        <v>13.96</v>
      </c>
      <c r="H49" s="20">
        <v>1.87</v>
      </c>
      <c r="I49" s="20" t="s">
        <v>532</v>
      </c>
      <c r="J49" s="21">
        <v>1.69</v>
      </c>
    </row>
    <row r="50" spans="2:10" x14ac:dyDescent="0.15"/>
  </sheetData>
  <sheetProtection algorithmName="SHA-512" hashValue="kca3qcT2MsXnYCnty4us7hstV7ialHO1l+hhrqW4IUGQ9qFGT7tG5p4MVIjJQ1Dd+FbA+bcbOOenCT3+4LdrPA==" saltValue="BCzH4+DMcYH6Fop4tgob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2026-03-13T01:50:04Z</cp:lastPrinted>
  <dcterms:created xsi:type="dcterms:W3CDTF">2026-02-26T09:22:04Z</dcterms:created>
  <dcterms:modified xsi:type="dcterms:W3CDTF">2026-03-17T07:41:26Z</dcterms:modified>
  <cp:category/>
</cp:coreProperties>
</file>