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2年度決算\13_財政状況資料集\02_10月公表分（2回目）\04_ホームページ掲載用\"/>
    </mc:Choice>
  </mc:AlternateContent>
  <bookViews>
    <workbookView xWindow="0" yWindow="0" windowWidth="28800" windowHeight="12300" firstSheet="12"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C35" i="10"/>
  <c r="CO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s="1"/>
  <c r="BE35" i="10" s="1"/>
  <c r="BW34" i="10" l="1"/>
  <c r="BW35" i="10" s="1"/>
  <c r="BW36" i="10" s="1"/>
  <c r="BW37" i="10" s="1"/>
  <c r="BW38" i="10" s="1"/>
  <c r="BW39" i="10" s="1"/>
</calcChain>
</file>

<file path=xl/sharedStrings.xml><?xml version="1.0" encoding="utf-8"?>
<sst xmlns="http://schemas.openxmlformats.org/spreadsheetml/2006/main" count="1133" uniqueCount="596">
  <si>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</si>
  <si>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</si>
  <si>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</si>
  <si>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</si>
  <si>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</si>
  <si>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</si>
  <si>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</si>
  <si>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</si>
  <si>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</si>
  <si>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</si>
  <si>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</si>
  <si>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</si>
  <si>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</si>
  <si>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</si>
  <si>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</si>
  <si>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</si>
  <si>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</si>
  <si>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</si>
  <si>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</si>
  <si>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</si>
  <si>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</si>
  <si>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</si>
  <si>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</si>
  <si>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</si>
  <si>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</si>
  <si>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</si>
  <si>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</si>
  <si>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</si>
  <si>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</si>
  <si>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</si>
  <si>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</si>
  <si>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</si>
  <si>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</si>
  <si>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</si>
  <si>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</si>
  <si>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</si>
  <si>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</si>
  <si>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</si>
  <si>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</si>
  <si>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</si>
  <si>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</si>
  <si>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</si>
  <si>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</si>
  <si>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</si>
  <si>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</si>
  <si>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</si>
  <si>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</si>
  <si>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</si>
  <si>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</si>
  <si>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</si>
  <si>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</si>
  <si>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</si>
  <si>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</si>
  <si>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</si>
  <si>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</si>
  <si>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</si>
  <si>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</si>
  <si>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</si>
  <si>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</si>
  <si>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</si>
  <si>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</si>
  <si>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</si>
  <si>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</si>
  <si>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</si>
  <si>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</si>
  <si>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</si>
  <si>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</si>
  <si>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</si>
  <si>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</si>
  <si>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</si>
  <si>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</si>
  <si>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</si>
  <si>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</si>
  <si>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</si>
  <si>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</si>
  <si>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</si>
  <si>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</si>
  <si>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</si>
  <si>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</si>
  <si>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</si>
  <si>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</si>
  <si>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</si>
  <si>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</si>
  <si>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</si>
  <si>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</si>
  <si>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</si>
  <si>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</si>
  <si>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</si>
  <si>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</si>
  <si>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</si>
  <si>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</si>
  <si>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</si>
  <si>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</si>
  <si>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</si>
  <si>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</si>
  <si>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</si>
  <si>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</si>
  <si>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</si>
  <si>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</si>
  <si>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</si>
  <si>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</si>
  <si>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</si>
  <si>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</si>
  <si>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</si>
  <si>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</si>
  <si>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</si>
  <si>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</si>
  <si>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</si>
  <si>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</si>
  <si>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</si>
  <si>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</si>
  <si>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</si>
  <si>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</si>
  <si>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</si>
  <si>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</si>
  <si>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</si>
  <si>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</si>
  <si>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</si>
  <si>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</si>
  <si>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</si>
  <si>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</si>
  <si>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</si>
  <si>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</si>
  <si>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</si>
  <si>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</si>
  <si>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</si>
  <si>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</si>
  <si>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</si>
  <si>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</si>
  <si>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</si>
  <si>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</si>
  <si>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</si>
  <si>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</si>
  <si>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</si>
  <si>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</si>
  <si>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</si>
  <si>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</si>
  <si>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</si>
  <si>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</si>
  <si>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</si>
  <si>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</si>
  <si>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</si>
  <si>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</si>
  <si>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</si>
  <si>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</si>
  <si>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</si>
  <si>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</si>
  <si>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</si>
  <si>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</si>
  <si>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</si>
  <si>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</si>
  <si>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</si>
  <si>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</si>
  <si>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</si>
  <si>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</si>
  <si>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</si>
  <si>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</si>
  <si>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</si>
  <si>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</si>
  <si>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</si>
  <si>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</si>
  <si>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</si>
  <si>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</si>
  <si>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</si>
  <si>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</si>
  <si>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</si>
  <si>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</si>
  <si>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</si>
  <si>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</si>
  <si>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</si>
  <si>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</si>
  <si>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</si>
  <si>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</si>
  <si>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</si>
  <si>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</si>
  <si>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</si>
  <si>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</si>
  <si>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</si>
  <si>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</si>
  <si>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</si>
  <si>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</si>
  <si>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</si>
  <si>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</si>
  <si>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</si>
  <si>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</si>
  <si>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</si>
  <si>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</si>
  <si>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</si>
  <si>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</si>
  <si>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</si>
  <si>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</si>
  <si>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</si>
  <si>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</si>
  <si>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</si>
  <si>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</si>
  <si>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</si>
  <si>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</si>
  <si>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</si>
  <si>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</si>
  <si>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</si>
  <si>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</si>
  <si>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</si>
  <si>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</si>
  <si>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</si>
  <si>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</si>
  <si>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</si>
  <si>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</si>
  <si>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</si>
  <si>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</si>
  <si>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</si>
  <si>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</si>
  <si>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</si>
  <si>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</si>
  <si>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</si>
  <si>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宮城県川崎町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</si>
  <si>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</si>
  <si>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</si>
  <si>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</si>
  <si>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</si>
  <si>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</si>
  <si>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</si>
  <si>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</si>
  <si>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</si>
  <si>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</si>
  <si>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</si>
  <si>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</si>
  <si>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</si>
  <si>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</si>
  <si>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</si>
  <si>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</si>
  <si>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</si>
  <si>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</si>
  <si>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</si>
  <si>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</si>
  <si>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</si>
  <si>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</si>
  <si>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</si>
  <si>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</si>
  <si>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</si>
  <si>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</si>
  <si>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</si>
  <si>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</si>
  <si>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</si>
  <si>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</si>
  <si>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</si>
  <si>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</si>
  <si>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</si>
  <si>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</si>
  <si>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</si>
  <si>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</si>
  <si>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</si>
  <si>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</si>
  <si>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</si>
  <si>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</si>
  <si>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</si>
  <si>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</si>
  <si>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</si>
  <si>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</si>
  <si>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</si>
  <si>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</si>
  <si>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</si>
  <si>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</si>
  <si>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</si>
  <si>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</si>
  <si>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</si>
  <si>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</si>
  <si>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</si>
  <si>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</si>
  <si>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</si>
  <si>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</si>
  <si>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</si>
  <si>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</si>
  <si>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</si>
  <si>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</si>
  <si>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</si>
  <si>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</si>
  <si>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</si>
  <si>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</si>
  <si>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</si>
  <si>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</si>
  <si>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</si>
  <si>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</si>
  <si>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</si>
  <si>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</si>
  <si>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</si>
  <si>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</si>
  <si>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</si>
  <si>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</si>
  <si>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</si>
  <si>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</si>
  <si>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</si>
  <si>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</si>
  <si>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</si>
  <si>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</si>
  <si>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</si>
  <si>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</si>
  <si>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</si>
  <si>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</si>
  <si>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</si>
  <si>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</si>
  <si>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</si>
  <si>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</si>
  <si>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</si>
  <si>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</si>
  <si>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</si>
  <si>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</si>
  <si>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</si>
  <si>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</si>
  <si>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</si>
  <si>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</si>
  <si>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</si>
  <si>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</si>
  <si>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</si>
  <si>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</si>
  <si>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</si>
  <si>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</si>
  <si>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</si>
  <si>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</si>
  <si>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</si>
  <si>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</si>
  <si>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</si>
  <si>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</si>
  <si>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</si>
  <si>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</si>
  <si>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</si>
  <si>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</si>
  <si>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</si>
  <si>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</si>
  <si>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</si>
  <si>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</si>
  <si>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</si>
  <si>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</si>
  <si>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</si>
  <si>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</si>
  <si>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</si>
  <si>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</si>
  <si>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</si>
  <si>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</si>
  <si>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</si>
  <si>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</si>
  <si>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</si>
  <si>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</si>
  <si>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</si>
  <si>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</si>
  <si>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</si>
  <si>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</si>
  <si>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</si>
  <si>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</si>
  <si>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</si>
  <si>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</si>
  <si>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</si>
  <si>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</si>
  <si>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</si>
  <si>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</si>
  <si>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</si>
  <si>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</si>
  <si>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</si>
  <si>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</si>
  <si>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</si>
  <si>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</si>
  <si>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</si>
  <si>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</si>
  <si>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</si>
  <si>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</si>
  <si>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</si>
  <si>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</si>
  <si>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</si>
  <si>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</si>
  <si>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</si>
  <si>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</si>
  <si>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宮城県川崎町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</si>
  <si>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</si>
  <si>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</si>
  <si>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</si>
  <si>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</si>
  <si>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</si>
  <si>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</si>
  <si>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</si>
  <si>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</si>
  <si>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</si>
  <si>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</si>
  <si>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</si>
  <si>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</si>
  <si>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</si>
  <si>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</si>
  <si>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</si>
  <si>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</si>
  <si>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</si>
  <si>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</si>
  <si>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</si>
  <si>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</si>
  <si>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</si>
  <si>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</si>
  <si>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</si>
  <si>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</si>
  <si>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</si>
  <si>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</si>
  <si>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</si>
  <si>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</si>
  <si>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</si>
  <si>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</si>
  <si>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</si>
  <si>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</si>
  <si>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</si>
  <si>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川崎町国民健康保険特別会計</t>
    <phoneticPr fontId="5"/>
  </si>
  <si>
    <t>川崎町介護保険特別会計</t>
    <phoneticPr fontId="5"/>
  </si>
  <si>
    <t>川崎町後期高齢者医療保険特別会計</t>
    <phoneticPr fontId="5"/>
  </si>
  <si>
    <t>川崎町水道事業会計</t>
    <phoneticPr fontId="5"/>
  </si>
  <si>
    <t>法適用企業</t>
    <phoneticPr fontId="5"/>
  </si>
  <si>
    <t>川崎町病院事業会計</t>
    <phoneticPr fontId="5"/>
  </si>
  <si>
    <t>法適用企業</t>
    <phoneticPr fontId="5"/>
  </si>
  <si>
    <t>川崎町公共下水道事業特別会計</t>
    <phoneticPr fontId="5"/>
  </si>
  <si>
    <t>法非適用企業</t>
    <phoneticPr fontId="5"/>
  </si>
  <si>
    <t>川崎町温泉事業特別会計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</si>
  <si>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</si>
  <si>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</si>
  <si>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</si>
  <si>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</si>
  <si>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</si>
  <si>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</si>
  <si>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</si>
  <si>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</si>
  <si>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</si>
  <si>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</si>
  <si>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</si>
  <si>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</si>
  <si>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</si>
  <si>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</si>
  <si>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</si>
  <si>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</si>
  <si>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</si>
  <si>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</si>
  <si>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</si>
  <si>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</si>
  <si>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</si>
  <si>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</si>
  <si>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</si>
  <si>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</si>
  <si>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</si>
  <si>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</si>
  <si>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</si>
  <si>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</si>
  <si>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</si>
  <si>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</si>
  <si>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</si>
  <si>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</si>
  <si>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</si>
  <si>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</si>
  <si>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</si>
  <si>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</si>
  <si>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</si>
  <si>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</si>
  <si>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</si>
  <si>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</si>
  <si>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</si>
  <si>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</si>
  <si>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</si>
  <si>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</si>
  <si>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</si>
  <si>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</si>
  <si>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</si>
  <si>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</si>
  <si>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</si>
  <si>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</si>
  <si>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</si>
  <si>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</si>
  <si>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</si>
  <si>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</si>
  <si>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</si>
  <si>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</si>
  <si>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</si>
  <si>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</si>
  <si>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</si>
  <si>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</si>
  <si>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</si>
  <si>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</si>
  <si>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</si>
  <si>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</si>
  <si>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</si>
  <si>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</si>
  <si>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</si>
  <si>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</si>
  <si>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</si>
  <si>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</si>
  <si>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</si>
  <si>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</si>
  <si>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</si>
  <si>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</si>
  <si>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</si>
  <si>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</si>
  <si>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</si>
  <si>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</si>
  <si>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</si>
  <si>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</si>
  <si>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</si>
  <si>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</si>
  <si>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</si>
  <si>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</si>
  <si>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</si>
  <si>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</si>
  <si>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</si>
  <si>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</si>
  <si>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</si>
  <si>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</si>
  <si>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</si>
  <si>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</si>
  <si>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</si>
  <si>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</si>
  <si>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</si>
  <si>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</si>
  <si>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</si>
  <si>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</si>
  <si>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</si>
  <si>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</si>
  <si>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</si>
  <si>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</si>
  <si>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</si>
  <si>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</si>
  <si>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</si>
  <si>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</si>
  <si>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</si>
  <si>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</si>
  <si>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</si>
  <si>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</si>
  <si>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</si>
  <si>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</si>
  <si>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</si>
  <si>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</si>
  <si>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</si>
  <si>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</si>
  <si>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</si>
  <si>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</si>
  <si>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</si>
  <si>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</si>
  <si>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</si>
  <si>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</si>
  <si>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</si>
  <si>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</si>
  <si>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</si>
  <si>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</si>
  <si>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</si>
  <si>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</si>
  <si>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</si>
  <si>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</si>
  <si>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</si>
  <si>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</si>
  <si>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</si>
  <si>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</si>
  <si>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</si>
  <si>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</si>
  <si>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</si>
  <si>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</si>
  <si>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</si>
  <si>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</si>
  <si>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2.48</t>
  </si>
  <si>
    <t>▲ 2.60</t>
  </si>
  <si>
    <t>▲ 5.67</t>
  </si>
  <si>
    <t>▲ 6.95</t>
  </si>
  <si>
    <t>川崎町水道事業会計</t>
  </si>
  <si>
    <t>一般会計</t>
  </si>
  <si>
    <t>川崎町国民健康保険特別会計</t>
  </si>
  <si>
    <t>川崎町病院事業会計</t>
  </si>
  <si>
    <t>川崎町介護保険特別会計</t>
  </si>
  <si>
    <t>川崎町公共下水道事業特別会計</t>
  </si>
  <si>
    <t>川崎町後期高齢者医療保険特別会計</t>
  </si>
  <si>
    <t>川崎町温泉事業特別会計</t>
  </si>
  <si>
    <t>その他会計（赤字）</t>
  </si>
  <si>
    <t>その他会計（黒字）</t>
  </si>
  <si>
    <t>H27末</t>
    <phoneticPr fontId="5"/>
  </si>
  <si>
    <t>H28末</t>
    <phoneticPr fontId="5"/>
  </si>
  <si>
    <t>H29末</t>
    <phoneticPr fontId="5"/>
  </si>
  <si>
    <t>H30末</t>
    <phoneticPr fontId="5"/>
  </si>
  <si>
    <t>R01末</t>
    <phoneticPr fontId="5"/>
  </si>
  <si>
    <t>地域振興基金</t>
    <rPh sb="0" eb="2">
      <t>チイキ</t>
    </rPh>
    <rPh sb="2" eb="4">
      <t>シンコウ</t>
    </rPh>
    <rPh sb="4" eb="6">
      <t>キキン</t>
    </rPh>
    <phoneticPr fontId="5"/>
  </si>
  <si>
    <t>ふるさと基金</t>
    <rPh sb="4" eb="6">
      <t>キキン</t>
    </rPh>
    <phoneticPr fontId="5"/>
  </si>
  <si>
    <t>公共施設等整備基金</t>
    <rPh sb="0" eb="2">
      <t>コウキョウ</t>
    </rPh>
    <rPh sb="2" eb="4">
      <t>シセツ</t>
    </rPh>
    <rPh sb="4" eb="5">
      <t>トウ</t>
    </rPh>
    <rPh sb="5" eb="7">
      <t>セイビ</t>
    </rPh>
    <rPh sb="7" eb="9">
      <t>キキン</t>
    </rPh>
    <phoneticPr fontId="5"/>
  </si>
  <si>
    <t>商工観光対策基金</t>
    <rPh sb="0" eb="2">
      <t>ショウコウ</t>
    </rPh>
    <rPh sb="2" eb="4">
      <t>カンコウ</t>
    </rPh>
    <rPh sb="4" eb="6">
      <t>タイサク</t>
    </rPh>
    <rPh sb="6" eb="8">
      <t>キキン</t>
    </rPh>
    <phoneticPr fontId="5"/>
  </si>
  <si>
    <t>農業振興対策基金</t>
    <rPh sb="0" eb="2">
      <t>ノウギョウ</t>
    </rPh>
    <rPh sb="2" eb="4">
      <t>シンコウ</t>
    </rPh>
    <rPh sb="4" eb="6">
      <t>タイサク</t>
    </rPh>
    <rPh sb="6" eb="8">
      <t>キキン</t>
    </rPh>
    <phoneticPr fontId="5"/>
  </si>
  <si>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</si>
  <si>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</si>
  <si>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仙南地域広域行政事務組合</t>
    <rPh sb="0" eb="2">
      <t>センナン</t>
    </rPh>
    <rPh sb="2" eb="4">
      <t>チイキ</t>
    </rPh>
    <rPh sb="4" eb="6">
      <t>コウイキ</t>
    </rPh>
    <rPh sb="6" eb="8">
      <t>ギョウセイ</t>
    </rPh>
    <rPh sb="8" eb="10">
      <t>ジム</t>
    </rPh>
    <rPh sb="10" eb="12">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</si>
  <si>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</si>
  <si>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</si>
  <si>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</si>
  <si>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</si>
  <si>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</si>
  <si>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</si>
  <si>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同様に将来負担比率は算定されていないが、これは従来より行ってきた地方債の発行抑制とメニューの厳選によるものと思料される。近年は老朽化対策や防災・減災事業などにより地方債が増加傾向にあるが、財政状況と施設の老朽化との両方を見据え、計画的に公共施設の長寿命化及び適正化に取り組みた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</si>
  <si>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</si>
  <si>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</si>
  <si>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</si>
  <si>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</si>
  <si>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</si>
  <si>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</si>
  <si>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当町においては、将来負担比率、実質公債費比率ともに良好な数値とはなっているが、いずれも増加傾向にある。近年の増加傾向としては、防災・減災対策事業や町の観光施設であるスキー場への投資が大きなものとなっているが、今後懸念されるのは各施設の修繕、更新に係る経費が多額に上ることである。この現状を打開するためにも固定資産台帳を整備し、ストック情報の把握に努めるとともに現状の分析を進め、財政的な状況を加味したうえで公共施設の個別具体的な計画を進めて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</si>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</sst>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8C3D-4D7A-AF6A-12B35FF3F33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62266</c:v>
                </c:pt>
                <c:pt idx="1">
                  <c:v>83914</c:v>
                </c:pt>
                <c:pt idx="2">
                  <c:v>85734</c:v>
                </c:pt>
                <c:pt idx="3">
                  <c:v>60145</c:v>
                </c:pt>
                <c:pt idx="4">
                  <c:v>57720</c:v>
                </c:pt>
              </c:numCache>
            </c:numRef>
          </c:val>
          <c:smooth val="0"/>
          <c:extLst>
            <c:ext xmlns:c16="http://schemas.microsoft.com/office/drawing/2014/chart" uri="{C3380CC4-5D6E-409C-BE32-E72D297353CC}">
              <c16:uniqueId val="{00000001-8C3D-4D7A-AF6A-12B35FF3F33D}"/>
            </c:ext>
          </c:extLst>
        </c:ser>
        <c:dLbls>
          <c:showLegendKey val="0"/>
          <c:showVal val="0"/>
          <c:showCatName val="0"/>
          <c:showSerName val="0"/>
          <c:showPercent val="0"/>
          <c:showBubbleSize val="0"/>
        </c:dLbls>
        <c:marker val="1"/>
        <c:smooth val="0"/>
        <c:axId val="72052096"/>
        <c:axId val="72070272"/>
      </c:lineChart>
      <c:catAx>
        <c:axId val="72052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070272"/>
        <c:crosses val="autoZero"/>
        <c:auto val="1"/>
        <c:lblAlgn val="ctr"/>
        <c:lblOffset val="100"/>
        <c:tickLblSkip val="1"/>
        <c:tickMarkSkip val="1"/>
        <c:noMultiLvlLbl val="0"/>
      </c:catAx>
      <c:valAx>
        <c:axId val="7207027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052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1.78</c:v>
                </c:pt>
                <c:pt idx="1">
                  <c:v>1.88</c:v>
                </c:pt>
                <c:pt idx="2">
                  <c:v>2.74</c:v>
                </c:pt>
                <c:pt idx="3">
                  <c:v>3.34</c:v>
                </c:pt>
                <c:pt idx="4">
                  <c:v>4.9800000000000004</c:v>
                </c:pt>
              </c:numCache>
            </c:numRef>
          </c:val>
          <c:extLst>
            <c:ext xmlns:c16="http://schemas.microsoft.com/office/drawing/2014/chart" uri="{C3380CC4-5D6E-409C-BE32-E72D297353CC}">
              <c16:uniqueId val="{00000000-7B91-4D41-A14E-27D9762563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35.549999999999997</c:v>
                </c:pt>
                <c:pt idx="1">
                  <c:v>34.17</c:v>
                </c:pt>
                <c:pt idx="2">
                  <c:v>29.47</c:v>
                </c:pt>
                <c:pt idx="3">
                  <c:v>23.22</c:v>
                </c:pt>
                <c:pt idx="4">
                  <c:v>24.15</c:v>
                </c:pt>
              </c:numCache>
            </c:numRef>
          </c:val>
          <c:extLst>
            <c:ext xmlns:c16="http://schemas.microsoft.com/office/drawing/2014/chart" uri="{C3380CC4-5D6E-409C-BE32-E72D297353CC}">
              <c16:uniqueId val="{00000001-7B91-4D41-A14E-27D9762563A8}"/>
            </c:ext>
          </c:extLst>
        </c:ser>
        <c:dLbls>
          <c:showLegendKey val="0"/>
          <c:showVal val="0"/>
          <c:showCatName val="0"/>
          <c:showSerName val="0"/>
          <c:showPercent val="0"/>
          <c:showBubbleSize val="0"/>
        </c:dLbls>
        <c:gapWidth val="250"/>
        <c:overlap val="100"/>
        <c:axId val="98453376"/>
        <c:axId val="98454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-2.48</c:v>
                </c:pt>
                <c:pt idx="1">
                  <c:v>-2.6</c:v>
                </c:pt>
                <c:pt idx="2">
                  <c:v>-5.67</c:v>
                </c:pt>
                <c:pt idx="3">
                  <c:v>-6.95</c:v>
                </c:pt>
                <c:pt idx="4">
                  <c:v>1.81</c:v>
                </c:pt>
              </c:numCache>
            </c:numRef>
          </c:val>
          <c:smooth val="0"/>
          <c:extLst>
            <c:ext xmlns:c16="http://schemas.microsoft.com/office/drawing/2014/chart" uri="{C3380CC4-5D6E-409C-BE32-E72D297353CC}">
              <c16:uniqueId val="{00000002-7B91-4D41-A14E-27D9762563A8}"/>
            </c:ext>
          </c:extLst>
        </c:ser>
        <c:dLbls>
          <c:showLegendKey val="0"/>
          <c:showVal val="0"/>
          <c:showCatName val="0"/>
          <c:showSerName val="0"/>
          <c:showPercent val="0"/>
          <c:showBubbleSize val="0"/>
        </c:dLbls>
        <c:marker val="1"/>
        <c:smooth val="0"/>
        <c:axId val="98453376"/>
        <c:axId val="98454912"/>
      </c:lineChart>
      <c:catAx>
        <c:axId val="9845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454912"/>
        <c:crosses val="autoZero"/>
        <c:auto val="1"/>
        <c:lblAlgn val="ctr"/>
        <c:lblOffset val="100"/>
        <c:tickLblSkip val="1"/>
        <c:tickMarkSkip val="1"/>
        <c:noMultiLvlLbl val="0"/>
      </c:catAx>
      <c:valAx>
        <c:axId val="98454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453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8BD-43C5-822E-5A2B130729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8BD-43C5-822E-5A2B13072924}"/>
            </c:ext>
          </c:extLst>
        </c:ser>
        <c:ser>
          <c:idx val="2"/>
          <c:order val="2"/>
          <c:tx>
            <c:strRef>
              <c:f>データシート!$A$29</c:f>
              <c:strCache>
                <c:ptCount val="1"/>
                <c:pt idx="0">
                  <c:v>川崎町温泉事業特別会計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0.05</c:v>
                </c:pt>
                <c:pt idx="6">
                  <c:v>#N/A</c:v>
                </c:pt>
                <c:pt idx="7">
                  <c:v>0.18</c:v>
                </c:pt>
                <c:pt idx="8">
                  <c:v>#N/A</c:v>
                </c:pt>
                <c:pt idx="9">
                  <c:v>0</c:v>
                </c:pt>
              </c:numCache>
            </c:numRef>
          </c:val>
          <c:extLst>
            <c:ext xmlns:c16="http://schemas.microsoft.com/office/drawing/2014/chart" uri="{C3380CC4-5D6E-409C-BE32-E72D297353CC}">
              <c16:uniqueId val="{00000002-58BD-43C5-822E-5A2B13072924}"/>
            </c:ext>
          </c:extLst>
        </c:ser>
        <c:ser>
          <c:idx val="3"/>
          <c:order val="3"/>
          <c:tx>
            <c:strRef>
              <c:f>データシート!$A$30</c:f>
              <c:strCache>
                <c:ptCount val="1"/>
                <c:pt idx="0">
                  <c:v>川崎町後期高齢者医療保険特別会計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0.02</c:v>
                </c:pt>
                <c:pt idx="8">
                  <c:v>#N/A</c:v>
                </c:pt>
                <c:pt idx="9">
                  <c:v>0.02</c:v>
                </c:pt>
              </c:numCache>
            </c:numRef>
          </c:val>
          <c:extLst>
            <c:ext xmlns:c16="http://schemas.microsoft.com/office/drawing/2014/chart" uri="{C3380CC4-5D6E-409C-BE32-E72D297353CC}">
              <c16:uniqueId val="{00000003-58BD-43C5-822E-5A2B13072924}"/>
            </c:ext>
          </c:extLst>
        </c:ser>
        <c:ser>
          <c:idx val="4"/>
          <c:order val="4"/>
          <c:tx>
            <c:strRef>
              <c:f>データシート!$A$31</c:f>
              <c:strCache>
                <c:ptCount val="1"/>
                <c:pt idx="0">
                  <c:v>川崎町公共下水道事業特別会計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0.23</c:v>
                </c:pt>
              </c:numCache>
            </c:numRef>
          </c:val>
          <c:extLst>
            <c:ext xmlns:c16="http://schemas.microsoft.com/office/drawing/2014/chart" uri="{C3380CC4-5D6E-409C-BE32-E72D297353CC}">
              <c16:uniqueId val="{00000004-58BD-43C5-822E-5A2B13072924}"/>
            </c:ext>
          </c:extLst>
        </c:ser>
        <c:ser>
          <c:idx val="5"/>
          <c:order val="5"/>
          <c:tx>
            <c:strRef>
              <c:f>データシート!$A$32</c:f>
              <c:strCache>
                <c:ptCount val="1"/>
                <c:pt idx="0">
                  <c:v>川崎町介護保険特別会計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1.31</c:v>
                </c:pt>
                <c:pt idx="2">
                  <c:v>#N/A</c:v>
                </c:pt>
                <c:pt idx="3">
                  <c:v>1.41</c:v>
                </c:pt>
                <c:pt idx="4">
                  <c:v>#N/A</c:v>
                </c:pt>
                <c:pt idx="5">
                  <c:v>1.17</c:v>
                </c:pt>
                <c:pt idx="6">
                  <c:v>#N/A</c:v>
                </c:pt>
                <c:pt idx="7">
                  <c:v>0.7</c:v>
                </c:pt>
                <c:pt idx="8">
                  <c:v>#N/A</c:v>
                </c:pt>
                <c:pt idx="9">
                  <c:v>0.84</c:v>
                </c:pt>
              </c:numCache>
            </c:numRef>
          </c:val>
          <c:extLst>
            <c:ext xmlns:c16="http://schemas.microsoft.com/office/drawing/2014/chart" uri="{C3380CC4-5D6E-409C-BE32-E72D297353CC}">
              <c16:uniqueId val="{00000005-58BD-43C5-822E-5A2B13072924}"/>
            </c:ext>
          </c:extLst>
        </c:ser>
        <c:ser>
          <c:idx val="6"/>
          <c:order val="6"/>
          <c:tx>
            <c:strRef>
              <c:f>データシート!$A$33</c:f>
              <c:strCache>
                <c:ptCount val="1"/>
                <c:pt idx="0">
                  <c:v>川崎町病院事業会計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2.67</c:v>
                </c:pt>
                <c:pt idx="2">
                  <c:v>#N/A</c:v>
                </c:pt>
                <c:pt idx="3">
                  <c:v>2.59</c:v>
                </c:pt>
                <c:pt idx="4">
                  <c:v>#N/A</c:v>
                </c:pt>
                <c:pt idx="5">
                  <c:v>1.68</c:v>
                </c:pt>
                <c:pt idx="6">
                  <c:v>#N/A</c:v>
                </c:pt>
                <c:pt idx="7">
                  <c:v>1.44</c:v>
                </c:pt>
                <c:pt idx="8">
                  <c:v>#N/A</c:v>
                </c:pt>
                <c:pt idx="9">
                  <c:v>0.98</c:v>
                </c:pt>
              </c:numCache>
            </c:numRef>
          </c:val>
          <c:extLst>
            <c:ext xmlns:c16="http://schemas.microsoft.com/office/drawing/2014/chart" uri="{C3380CC4-5D6E-409C-BE32-E72D297353CC}">
              <c16:uniqueId val="{00000006-58BD-43C5-822E-5A2B13072924}"/>
            </c:ext>
          </c:extLst>
        </c:ser>
        <c:ser>
          <c:idx val="7"/>
          <c:order val="7"/>
          <c:tx>
            <c:strRef>
              <c:f>データシート!$A$34</c:f>
              <c:strCache>
                <c:ptCount val="1"/>
                <c:pt idx="0">
                  <c:v>川崎町国民健康保険特別会計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0.18</c:v>
                </c:pt>
                <c:pt idx="4">
                  <c:v>#N/A</c:v>
                </c:pt>
                <c:pt idx="5">
                  <c:v>1.46</c:v>
                </c:pt>
                <c:pt idx="6">
                  <c:v>#N/A</c:v>
                </c:pt>
                <c:pt idx="7">
                  <c:v>1.44</c:v>
                </c:pt>
                <c:pt idx="8">
                  <c:v>#N/A</c:v>
                </c:pt>
                <c:pt idx="9">
                  <c:v>1.5</c:v>
                </c:pt>
              </c:numCache>
            </c:numRef>
          </c:val>
          <c:extLst>
            <c:ext xmlns:c16="http://schemas.microsoft.com/office/drawing/2014/chart" uri="{C3380CC4-5D6E-409C-BE32-E72D297353CC}">
              <c16:uniqueId val="{00000007-58BD-43C5-822E-5A2B1307292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1.78</c:v>
                </c:pt>
                <c:pt idx="2">
                  <c:v>#N/A</c:v>
                </c:pt>
                <c:pt idx="3">
                  <c:v>1.87</c:v>
                </c:pt>
                <c:pt idx="4">
                  <c:v>#N/A</c:v>
                </c:pt>
                <c:pt idx="5">
                  <c:v>2.73</c:v>
                </c:pt>
                <c:pt idx="6">
                  <c:v>#N/A</c:v>
                </c:pt>
                <c:pt idx="7">
                  <c:v>3.33</c:v>
                </c:pt>
                <c:pt idx="8">
                  <c:v>#N/A</c:v>
                </c:pt>
                <c:pt idx="9">
                  <c:v>4.97</c:v>
                </c:pt>
              </c:numCache>
            </c:numRef>
          </c:val>
          <c:extLst>
            <c:ext xmlns:c16="http://schemas.microsoft.com/office/drawing/2014/chart" uri="{C3380CC4-5D6E-409C-BE32-E72D297353CC}">
              <c16:uniqueId val="{00000008-58BD-43C5-822E-5A2B13072924}"/>
            </c:ext>
          </c:extLst>
        </c:ser>
        <c:ser>
          <c:idx val="9"/>
          <c:order val="9"/>
          <c:tx>
            <c:strRef>
              <c:f>データシート!$A$36</c:f>
              <c:strCache>
                <c:ptCount val="1"/>
                <c:pt idx="0">
                  <c:v>川崎町水道事業会計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16.079999999999998</c:v>
                </c:pt>
                <c:pt idx="2">
                  <c:v>#N/A</c:v>
                </c:pt>
                <c:pt idx="3">
                  <c:v>13.39</c:v>
                </c:pt>
                <c:pt idx="4">
                  <c:v>#N/A</c:v>
                </c:pt>
                <c:pt idx="5">
                  <c:v>11.81</c:v>
                </c:pt>
                <c:pt idx="6">
                  <c:v>#N/A</c:v>
                </c:pt>
                <c:pt idx="7">
                  <c:v>9.44</c:v>
                </c:pt>
                <c:pt idx="8">
                  <c:v>#N/A</c:v>
                </c:pt>
                <c:pt idx="9">
                  <c:v>8.35</c:v>
                </c:pt>
              </c:numCache>
            </c:numRef>
          </c:val>
          <c:extLst>
            <c:ext xmlns:c16="http://schemas.microsoft.com/office/drawing/2014/chart" uri="{C3380CC4-5D6E-409C-BE32-E72D297353CC}">
              <c16:uniqueId val="{00000009-58BD-43C5-822E-5A2B13072924}"/>
            </c:ext>
          </c:extLst>
        </c:ser>
        <c:dLbls>
          <c:showLegendKey val="0"/>
          <c:showVal val="0"/>
          <c:showCatName val="0"/>
          <c:showSerName val="0"/>
          <c:showPercent val="0"/>
          <c:showBubbleSize val="0"/>
        </c:dLbls>
        <c:gapWidth val="150"/>
        <c:overlap val="100"/>
        <c:axId val="98727808"/>
        <c:axId val="98729344"/>
      </c:barChart>
      <c:catAx>
        <c:axId val="9872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729344"/>
        <c:crosses val="autoZero"/>
        <c:auto val="1"/>
        <c:lblAlgn val="ctr"/>
        <c:lblOffset val="100"/>
        <c:tickLblSkip val="1"/>
        <c:tickMarkSkip val="1"/>
        <c:noMultiLvlLbl val="0"/>
      </c:catAx>
      <c:valAx>
        <c:axId val="98729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727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421</c:v>
                </c:pt>
                <c:pt idx="5">
                  <c:v>419</c:v>
                </c:pt>
                <c:pt idx="8">
                  <c:v>414</c:v>
                </c:pt>
                <c:pt idx="11">
                  <c:v>403</c:v>
                </c:pt>
                <c:pt idx="14">
                  <c:v>411</c:v>
                </c:pt>
              </c:numCache>
            </c:numRef>
          </c:val>
          <c:extLst>
            <c:ext xmlns:c16="http://schemas.microsoft.com/office/drawing/2014/chart" uri="{C3380CC4-5D6E-409C-BE32-E72D297353CC}">
              <c16:uniqueId val="{00000000-0B48-4FC3-B13A-65EA239B0A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B48-4FC3-B13A-65EA239B0A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B48-4FC3-B13A-65EA239B0A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c:v>
                </c:pt>
                <c:pt idx="3">
                  <c:v>8</c:v>
                </c:pt>
                <c:pt idx="6">
                  <c:v>10</c:v>
                </c:pt>
                <c:pt idx="9">
                  <c:v>14</c:v>
                </c:pt>
                <c:pt idx="12">
                  <c:v>19</c:v>
                </c:pt>
              </c:numCache>
            </c:numRef>
          </c:val>
          <c:extLst>
            <c:ext xmlns:c16="http://schemas.microsoft.com/office/drawing/2014/chart" uri="{C3380CC4-5D6E-409C-BE32-E72D297353CC}">
              <c16:uniqueId val="{00000003-0B48-4FC3-B13A-65EA239B0A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291</c:v>
                </c:pt>
                <c:pt idx="3">
                  <c:v>300</c:v>
                </c:pt>
                <c:pt idx="6">
                  <c:v>259</c:v>
                </c:pt>
                <c:pt idx="9">
                  <c:v>295</c:v>
                </c:pt>
                <c:pt idx="12">
                  <c:v>234</c:v>
                </c:pt>
              </c:numCache>
            </c:numRef>
          </c:val>
          <c:extLst>
            <c:ext xmlns:c16="http://schemas.microsoft.com/office/drawing/2014/chart" uri="{C3380CC4-5D6E-409C-BE32-E72D297353CC}">
              <c16:uniqueId val="{00000004-0B48-4FC3-B13A-65EA239B0A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48-4FC3-B13A-65EA239B0A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B48-4FC3-B13A-65EA239B0A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242</c:v>
                </c:pt>
                <c:pt idx="3">
                  <c:v>243</c:v>
                </c:pt>
                <c:pt idx="6">
                  <c:v>260</c:v>
                </c:pt>
                <c:pt idx="9">
                  <c:v>288</c:v>
                </c:pt>
                <c:pt idx="12">
                  <c:v>276</c:v>
                </c:pt>
              </c:numCache>
            </c:numRef>
          </c:val>
          <c:extLst>
            <c:ext xmlns:c16="http://schemas.microsoft.com/office/drawing/2014/chart" uri="{C3380CC4-5D6E-409C-BE32-E72D297353CC}">
              <c16:uniqueId val="{00000007-0B48-4FC3-B13A-65EA239B0ABE}"/>
            </c:ext>
          </c:extLst>
        </c:ser>
        <c:dLbls>
          <c:showLegendKey val="0"/>
          <c:showVal val="0"/>
          <c:showCatName val="0"/>
          <c:showSerName val="0"/>
          <c:showPercent val="0"/>
          <c:showBubbleSize val="0"/>
        </c:dLbls>
        <c:gapWidth val="100"/>
        <c:overlap val="100"/>
        <c:axId val="98998144"/>
        <c:axId val="98999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120</c:v>
                </c:pt>
                <c:pt idx="2">
                  <c:v>#N/A</c:v>
                </c:pt>
                <c:pt idx="3">
                  <c:v>#N/A</c:v>
                </c:pt>
                <c:pt idx="4">
                  <c:v>132</c:v>
                </c:pt>
                <c:pt idx="5">
                  <c:v>#N/A</c:v>
                </c:pt>
                <c:pt idx="6">
                  <c:v>#N/A</c:v>
                </c:pt>
                <c:pt idx="7">
                  <c:v>115</c:v>
                </c:pt>
                <c:pt idx="8">
                  <c:v>#N/A</c:v>
                </c:pt>
                <c:pt idx="9">
                  <c:v>#N/A</c:v>
                </c:pt>
                <c:pt idx="10">
                  <c:v>194</c:v>
                </c:pt>
                <c:pt idx="11">
                  <c:v>#N/A</c:v>
                </c:pt>
                <c:pt idx="12">
                  <c:v>#N/A</c:v>
                </c:pt>
                <c:pt idx="13">
                  <c:v>118</c:v>
                </c:pt>
                <c:pt idx="14">
                  <c:v>#N/A</c:v>
                </c:pt>
              </c:numCache>
            </c:numRef>
          </c:val>
          <c:smooth val="0"/>
          <c:extLst>
            <c:ext xmlns:c16="http://schemas.microsoft.com/office/drawing/2014/chart" uri="{C3380CC4-5D6E-409C-BE32-E72D297353CC}">
              <c16:uniqueId val="{00000008-0B48-4FC3-B13A-65EA239B0ABE}"/>
            </c:ext>
          </c:extLst>
        </c:ser>
        <c:dLbls>
          <c:showLegendKey val="0"/>
          <c:showVal val="0"/>
          <c:showCatName val="0"/>
          <c:showSerName val="0"/>
          <c:showPercent val="0"/>
          <c:showBubbleSize val="0"/>
        </c:dLbls>
        <c:marker val="1"/>
        <c:smooth val="0"/>
        <c:axId val="98998144"/>
        <c:axId val="98999680"/>
      </c:lineChart>
      <c:catAx>
        <c:axId val="9899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999680"/>
        <c:crosses val="autoZero"/>
        <c:auto val="1"/>
        <c:lblAlgn val="ctr"/>
        <c:lblOffset val="100"/>
        <c:tickLblSkip val="1"/>
        <c:tickMarkSkip val="1"/>
        <c:noMultiLvlLbl val="0"/>
      </c:catAx>
      <c:valAx>
        <c:axId val="98999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99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4007</c:v>
                </c:pt>
                <c:pt idx="5">
                  <c:v>3852</c:v>
                </c:pt>
                <c:pt idx="8">
                  <c:v>3950</c:v>
                </c:pt>
                <c:pt idx="11">
                  <c:v>3816</c:v>
                </c:pt>
                <c:pt idx="14">
                  <c:v>3761</c:v>
                </c:pt>
              </c:numCache>
            </c:numRef>
          </c:val>
          <c:extLst>
            <c:ext xmlns:c16="http://schemas.microsoft.com/office/drawing/2014/chart" uri="{C3380CC4-5D6E-409C-BE32-E72D297353CC}">
              <c16:uniqueId val="{00000000-8AB1-48F0-8DB0-A794DFB5CC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5</c:v>
                </c:pt>
                <c:pt idx="8">
                  <c:v>5</c:v>
                </c:pt>
                <c:pt idx="11">
                  <c:v>4</c:v>
                </c:pt>
                <c:pt idx="14">
                  <c:v>0</c:v>
                </c:pt>
              </c:numCache>
            </c:numRef>
          </c:val>
          <c:extLst>
            <c:ext xmlns:c16="http://schemas.microsoft.com/office/drawing/2014/chart" uri="{C3380CC4-5D6E-409C-BE32-E72D297353CC}">
              <c16:uniqueId val="{00000001-8AB1-48F0-8DB0-A794DFB5CC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2568</c:v>
                </c:pt>
                <c:pt idx="5">
                  <c:v>2484</c:v>
                </c:pt>
                <c:pt idx="8">
                  <c:v>2451</c:v>
                </c:pt>
                <c:pt idx="11">
                  <c:v>2270</c:v>
                </c:pt>
                <c:pt idx="14">
                  <c:v>2405</c:v>
                </c:pt>
              </c:numCache>
            </c:numRef>
          </c:val>
          <c:extLst>
            <c:ext xmlns:c16="http://schemas.microsoft.com/office/drawing/2014/chart" uri="{C3380CC4-5D6E-409C-BE32-E72D297353CC}">
              <c16:uniqueId val="{00000002-8AB1-48F0-8DB0-A794DFB5CC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B1-48F0-8DB0-A794DFB5CC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B1-48F0-8DB0-A794DFB5CC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3</c:v>
                </c:pt>
                <c:pt idx="6">
                  <c:v>2</c:v>
                </c:pt>
                <c:pt idx="9">
                  <c:v>2</c:v>
                </c:pt>
                <c:pt idx="12">
                  <c:v>3</c:v>
                </c:pt>
              </c:numCache>
            </c:numRef>
          </c:val>
          <c:extLst>
            <c:ext xmlns:c16="http://schemas.microsoft.com/office/drawing/2014/chart" uri="{C3380CC4-5D6E-409C-BE32-E72D297353CC}">
              <c16:uniqueId val="{00000005-8AB1-48F0-8DB0-A794DFB5CC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839</c:v>
                </c:pt>
                <c:pt idx="3">
                  <c:v>669</c:v>
                </c:pt>
                <c:pt idx="6">
                  <c:v>800</c:v>
                </c:pt>
                <c:pt idx="9">
                  <c:v>886</c:v>
                </c:pt>
                <c:pt idx="12">
                  <c:v>723</c:v>
                </c:pt>
              </c:numCache>
            </c:numRef>
          </c:val>
          <c:extLst>
            <c:ext xmlns:c16="http://schemas.microsoft.com/office/drawing/2014/chart" uri="{C3380CC4-5D6E-409C-BE32-E72D297353CC}">
              <c16:uniqueId val="{00000006-8AB1-48F0-8DB0-A794DFB5CC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190</c:v>
                </c:pt>
                <c:pt idx="3">
                  <c:v>190</c:v>
                </c:pt>
                <c:pt idx="6">
                  <c:v>185</c:v>
                </c:pt>
                <c:pt idx="9">
                  <c:v>184</c:v>
                </c:pt>
                <c:pt idx="12">
                  <c:v>174</c:v>
                </c:pt>
              </c:numCache>
            </c:numRef>
          </c:val>
          <c:extLst>
            <c:ext xmlns:c16="http://schemas.microsoft.com/office/drawing/2014/chart" uri="{C3380CC4-5D6E-409C-BE32-E72D297353CC}">
              <c16:uniqueId val="{00000007-8AB1-48F0-8DB0-A794DFB5CC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2140</c:v>
                </c:pt>
                <c:pt idx="3">
                  <c:v>2166</c:v>
                </c:pt>
                <c:pt idx="6">
                  <c:v>1974</c:v>
                </c:pt>
                <c:pt idx="9">
                  <c:v>1838</c:v>
                </c:pt>
                <c:pt idx="12">
                  <c:v>1591</c:v>
                </c:pt>
              </c:numCache>
            </c:numRef>
          </c:val>
          <c:extLst>
            <c:ext xmlns:c16="http://schemas.microsoft.com/office/drawing/2014/chart" uri="{C3380CC4-5D6E-409C-BE32-E72D297353CC}">
              <c16:uniqueId val="{00000008-8AB1-48F0-8DB0-A794DFB5CC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AB1-48F0-8DB0-A794DFB5CC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1908</c:v>
                </c:pt>
                <c:pt idx="3">
                  <c:v>2021</c:v>
                </c:pt>
                <c:pt idx="6">
                  <c:v>2329</c:v>
                </c:pt>
                <c:pt idx="9">
                  <c:v>2399</c:v>
                </c:pt>
                <c:pt idx="12">
                  <c:v>2476</c:v>
                </c:pt>
              </c:numCache>
            </c:numRef>
          </c:val>
          <c:extLst>
            <c:ext xmlns:c16="http://schemas.microsoft.com/office/drawing/2014/chart" uri="{C3380CC4-5D6E-409C-BE32-E72D297353CC}">
              <c16:uniqueId val="{0000000A-8AB1-48F0-8DB0-A794DFB5CCFC}"/>
            </c:ext>
          </c:extLst>
        </c:ser>
        <c:dLbls>
          <c:showLegendKey val="0"/>
          <c:showVal val="0"/>
          <c:showCatName val="0"/>
          <c:showSerName val="0"/>
          <c:showPercent val="0"/>
          <c:showBubbleSize val="0"/>
        </c:dLbls>
        <c:gapWidth val="100"/>
        <c:overlap val="100"/>
        <c:axId val="99283328"/>
        <c:axId val="99284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AB1-48F0-8DB0-A794DFB5CCFC}"/>
            </c:ext>
          </c:extLst>
        </c:ser>
        <c:dLbls>
          <c:showLegendKey val="0"/>
          <c:showVal val="0"/>
          <c:showCatName val="0"/>
          <c:showSerName val="0"/>
          <c:showPercent val="0"/>
          <c:showBubbleSize val="0"/>
        </c:dLbls>
        <c:marker val="1"/>
        <c:smooth val="0"/>
        <c:axId val="99283328"/>
        <c:axId val="99284864"/>
      </c:lineChart>
      <c:catAx>
        <c:axId val="9928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284864"/>
        <c:crosses val="autoZero"/>
        <c:auto val="1"/>
        <c:lblAlgn val="ctr"/>
        <c:lblOffset val="100"/>
        <c:tickLblSkip val="1"/>
        <c:tickMarkSkip val="1"/>
        <c:noMultiLvlLbl val="0"/>
      </c:catAx>
      <c:valAx>
        <c:axId val="99284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28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818E-2"/>
          <c:w val="0.89122665696781667"/>
          <c:h val="0.85862490608254216"/>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985</c:v>
                </c:pt>
                <c:pt idx="1">
                  <c:v>781</c:v>
                </c:pt>
                <c:pt idx="2">
                  <c:v>851</c:v>
                </c:pt>
              </c:numCache>
            </c:numRef>
          </c:val>
          <c:extLst>
            <c:ext xmlns:c16="http://schemas.microsoft.com/office/drawing/2014/chart" uri="{C3380CC4-5D6E-409C-BE32-E72D297353CC}">
              <c16:uniqueId val="{00000000-89D2-4E2F-A5E2-43FC8A2062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116</c:v>
                </c:pt>
                <c:pt idx="1">
                  <c:v>117</c:v>
                </c:pt>
                <c:pt idx="2">
                  <c:v>117</c:v>
                </c:pt>
              </c:numCache>
            </c:numRef>
          </c:val>
          <c:extLst>
            <c:ext xmlns:c16="http://schemas.microsoft.com/office/drawing/2014/chart" uri="{C3380CC4-5D6E-409C-BE32-E72D297353CC}">
              <c16:uniqueId val="{00000001-89D2-4E2F-A5E2-43FC8A2062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875</c:v>
                </c:pt>
                <c:pt idx="1">
                  <c:v>869</c:v>
                </c:pt>
                <c:pt idx="2">
                  <c:v>890</c:v>
                </c:pt>
              </c:numCache>
            </c:numRef>
          </c:val>
          <c:extLst>
            <c:ext xmlns:c16="http://schemas.microsoft.com/office/drawing/2014/chart" uri="{C3380CC4-5D6E-409C-BE32-E72D297353CC}">
              <c16:uniqueId val="{00000002-89D2-4E2F-A5E2-43FC8A20628B}"/>
            </c:ext>
          </c:extLst>
        </c:ser>
        <c:dLbls>
          <c:showLegendKey val="0"/>
          <c:showVal val="0"/>
          <c:showCatName val="0"/>
          <c:showSerName val="0"/>
          <c:showPercent val="0"/>
          <c:showBubbleSize val="0"/>
        </c:dLbls>
        <c:gapWidth val="120"/>
        <c:overlap val="100"/>
        <c:axId val="99317248"/>
        <c:axId val="99318784"/>
      </c:barChart>
      <c:catAx>
        <c:axId val="9931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9318784"/>
        <c:crosses val="autoZero"/>
        <c:auto val="1"/>
        <c:lblAlgn val="ctr"/>
        <c:lblOffset val="100"/>
        <c:tickLblSkip val="1"/>
        <c:tickMarkSkip val="1"/>
        <c:noMultiLvlLbl val="0"/>
      </c:catAx>
      <c:valAx>
        <c:axId val="99318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931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{EB60C5BE-BEEE-4AD0-9D09-AFB2EDB32822}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B02-4C42-BBCA-D881883D77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{CB92C4F3-B525-4C29-B076-81D175188E18}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02-4C42-BBCA-D881883D77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{18BCC784-9BEA-447D-8DA5-9E1E28CEF316}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02-4C42-BBCA-D881883D77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{818D65F4-A4EB-4667-8648-6D5F0F1D3CD1}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02-4C42-BBCA-D881883D77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{711E68E7-1CE9-4746-B778-7E2E4F5F15C2}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02-4C42-BBCA-D881883D770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{3BF68769-A441-43F2-8E9E-16CE051F6B28}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B02-4C42-BBCA-D881883D770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{46CBC5D7-76AD-4A99-BAD5-669AC6F0D807}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B02-4C42-BBCA-D881883D770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{3DA1BDFF-C8FC-430D-8573-F70F95069ADA}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B02-4C42-BBCA-D881883D770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{F7AE6FF6-964A-4C6C-A28A-DFE75249FFD3}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B02-4C42-BBCA-D881883D77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61.7</c:v>
                </c:pt>
                <c:pt idx="8">
                  <c:v>62.3</c:v>
                </c:pt>
                <c:pt idx="16">
                  <c:v>63.6</c:v>
                </c:pt>
                <c:pt idx="24">
                  <c:v>61.3</c:v>
                </c:pt>
                <c:pt idx="32">
                  <c:v>62.9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B02-4C42-BBCA-D881883D770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{553F62B0-5835-44BC-9AD2-7C3F6EAF3033}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B02-4C42-BBCA-D881883D770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{DBF327E0-9CBF-4EA2-BD08-20CB850D2416}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02-4C42-BBCA-D881883D77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{A90242AD-F287-48AD-BACC-47AABBE749BA}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02-4C42-BBCA-D881883D77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{C4CDFC99-16B7-49BB-9E48-288C95578F4F}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02-4C42-BBCA-D881883D77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{A395E6C1-BECE-4CC8-8869-CF2B487276C6}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02-4C42-BBCA-D881883D770E}"/>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{016AB042-9B1A-470B-8A88-5C1B2CC7A149}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B02-4C42-BBCA-D881883D770E}"/>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{D68D1495-F60B-426F-90A3-2E96F3B8293B}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B02-4C42-BBCA-D881883D770E}"/>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{08B19141-DA07-42FB-8ABD-276338C71E67}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B02-4C42-BBCA-D881883D770E}"/>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{05A1F154-FA7F-48DE-A1D6-AC82464C27B3}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B02-4C42-BBCA-D881883D77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B02-4C42-BBCA-D881883D770E}"/>
            </c:ext>
          </c:extLst>
        </c:ser>
        <c:dLbls>
          <c:showLegendKey val="0"/>
          <c:showVal val="1"/>
          <c:showCatName val="0"/>
          <c:showSerName val="0"/>
          <c:showPercent val="0"/>
          <c:showBubbleSize val="0"/>
        </c:dLbls>
        <c:axId val="192782256"/>
        <c:axId val="192782648"/>
      </c:scatterChart>
      <c:valAx>
        <c:axId val="192782256"/>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2782648"/>
        <c:crosses val="autoZero"/>
        <c:crossBetween val="midCat"/>
      </c:valAx>
      <c:valAx>
        <c:axId val="192782648"/>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927822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{CE1AE4F0-D3A8-4008-8687-41ACEAEE8FD8}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011-48A4-B752-4DBA31395B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{8A072AC9-0AE9-4547-920F-A4B9D05AE40D}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11-48A4-B752-4DBA31395B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{09F1F4A5-9354-4A16-95BC-FA1B12E6E78C}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11-48A4-B752-4DBA31395B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{ADEDB497-449D-43C9-8A61-BC0D7D20949C}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11-48A4-B752-4DBA31395B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{F90BFBC0-D222-44D3-A04E-2A3F6E4D969D}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11-48A4-B752-4DBA31395B2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{7EA36914-2976-405E-ABE2-54360F9C3803}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011-48A4-B752-4DBA31395B2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{44F61568-BDDC-4008-9E66-95F4070D6392}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011-48A4-B752-4DBA31395B2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{60E3FF8D-B5A2-4E63-ADBE-D580D065AEC1}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011-48A4-B752-4DBA31395B2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{9A07A4BF-7152-4EBB-BBE1-EA8BD1678D77}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011-48A4-B752-4DBA31395B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3.2</c:v>
                </c:pt>
                <c:pt idx="8">
                  <c:v>3.8</c:v>
                </c:pt>
                <c:pt idx="16">
                  <c:v>4</c:v>
                </c:pt>
                <c:pt idx="24">
                  <c:v>4.9000000000000004</c:v>
                </c:pt>
                <c:pt idx="32">
                  <c:v>4.7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011-48A4-B752-4DBA31395B2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{6BA432AB-D6DE-49EB-81AF-365BDAB612F9}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011-48A4-B752-4DBA31395B2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{5E4FA9DD-E500-4F41-BECA-76C1C1BE40D0}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11-48A4-B752-4DBA31395B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{07D6ED1B-B028-4834-B5CB-62390CF32C36}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11-48A4-B752-4DBA31395B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{D47C6CFC-9278-463B-9FE5-0212AD59C48E}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11-48A4-B752-4DBA31395B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{5D6A77C1-296E-40BC-8A32-8718F8C0CAA2}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11-48A4-B752-4DBA31395B2B}"/>
                </c:ext>
              </c:extLst>
            </c:dLbl>
            <c:dLbl>
              <c:idx val="8"/>
              <c:layout>
                <c:manualLayout>
                  <c:x val="-4.5160355153971404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{EBD7625D-A38D-4B70-9365-6B47A9D0D702}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011-48A4-B752-4DBA31395B2B}"/>
                </c:ext>
              </c:extLst>
            </c:dLbl>
            <c:dLbl>
              <c:idx val="16"/>
              <c:layout>
                <c:manualLayout>
                  <c:x val="-1.823562808425012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{C2FDE0BA-304B-4811-867E-73D26F61F406}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011-48A4-B752-4DBA31395B2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{076DD98C-8A8A-4182-B34B-A4DDBA069A39}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011-48A4-B752-4DBA31395B2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{20849DA4-AC28-4F8D-9E72-5FDD21E2D5AE}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011-48A4-B752-4DBA31395B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011-48A4-B752-4DBA31395B2B}"/>
            </c:ext>
          </c:extLst>
        </c:ser>
        <c:dLbls>
          <c:showLegendKey val="0"/>
          <c:showVal val="1"/>
          <c:showCatName val="0"/>
          <c:showSerName val="0"/>
          <c:showPercent val="0"/>
          <c:showBubbleSize val="0"/>
        </c:dLbls>
        <c:axId val="192783432"/>
        <c:axId val="192783824"/>
      </c:scatterChart>
      <c:valAx>
        <c:axId val="192783432"/>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2783824"/>
        <c:crosses val="autoZero"/>
        <c:crossBetween val="midCat"/>
      </c:valAx>
      <c:valAx>
        <c:axId val="192783824"/>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927834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宮城県川崎町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従来より地方債の発行抑制に努めたことにより元利償還金の額は抑制されているものの、近年は防災事業などに地方債を発行していることから増加傾向にあり、令和２年度の減少についても災害復旧事業など繰越事業が多かったためである。また、公営企業債の元利償還金に対する繰入金の減少については下水道会計分の減少が大きな要因となっている。</a:t>
          </a:r>
        </a:p>
        <a:p>
          <a:r>
            <a:rPr kumimoji="1" lang="ja-JP" altLang="en-US" sz="1300">
              <a:solidFill>
                <a:sysClr val="windowText" lastClr="000000"/>
              </a:solidFill>
              <a:latin typeface="ＭＳ ゴシック" pitchFamily="49" charset="-128"/>
              <a:ea typeface="ＭＳ ゴシック" pitchFamily="49" charset="-128"/>
            </a:rPr>
            <a:t>　今後は老朽化した施設の更新に伴う地方債の発行により、緩やかに増加していくことが見込まれる中、中長期的に健全な財政運営を展開するため、施設の長寿命化等により地方債発行額をコントロール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満期一括償還地方債の償還の財源として積み立てた減債基金はなし。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宮城県川崎町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比率においても実質公債費比率と同様に、従来より起債（借金）に依存しない財政経営は基より、地方債の発行に際しても地方財政措置を重視してきたことから数値上では将来負担額が発生しないこととなった。</a:t>
          </a:r>
        </a:p>
        <a:p>
          <a:r>
            <a:rPr kumimoji="1" lang="ja-JP" altLang="en-US" sz="1400">
              <a:solidFill>
                <a:sysClr val="windowText" lastClr="000000"/>
              </a:solidFill>
              <a:latin typeface="ＭＳ ゴシック" pitchFamily="49" charset="-128"/>
              <a:ea typeface="ＭＳ ゴシック" pitchFamily="49" charset="-128"/>
            </a:rPr>
            <a:t>　しかしながら、地方債現在高は老朽化した施設の更新等により、若干の増加となっている。この傾向は今後も継続するものと思料されるため、公共施設及び地方債現在高に引き続き注視し、施設総量の見直し等、適時必要な措置を講ずる。</a:t>
          </a:r>
        </a:p>
        <a:p>
          <a:r>
            <a:rPr kumimoji="1" lang="ja-JP" altLang="en-US" sz="1400">
              <a:solidFill>
                <a:sysClr val="windowText" lastClr="000000"/>
              </a:solidFill>
              <a:latin typeface="ＭＳ ゴシック" pitchFamily="49" charset="-128"/>
              <a:ea typeface="ＭＳ ゴシック" pitchFamily="49" charset="-128"/>
            </a:rPr>
            <a:t>　また、地方公営企業においても施設の耐用年数経過に伴う多額の更新費用の発生が見込まれ、特に下水道事業においては大規模な施設の更新が到来しており、現時点では数字として表に現れない大きな将来負担が発生している。</a:t>
          </a:r>
        </a:p>
        <a:p>
          <a:r>
            <a:rPr kumimoji="1" lang="ja-JP" altLang="en-US" sz="1400">
              <a:solidFill>
                <a:sysClr val="windowText" lastClr="000000"/>
              </a:solidFill>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宮城県川崎町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令和２年度の基金残高合計は、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5,800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万円となっており、前年度から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万円の増加となっている。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地域振興基金が減少した一方で、財政調整基金の増加により基金全体額も増加となった。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基金が最も少なかった平成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年度以降、基金残高の回復と財政需要増加への対策として「歳入優先主義」を徹底した財政運営を行った結果、平成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年度まで積立金を増加することができた。しかしながら、交付税をはじめとした依存財源の減少や公共施設等の老朽化などを要因に平成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前年度まで基金が減少している。令和２年度は増加したものの、再び減少に転じることも危惧されることから、今後は必要な財政需要を見据え、使途の明確化等による適正な額の維持及び確保により、持続可能な財政運営に活用できるよう取り組んでいく。</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・地域振興基金：地域振興と町民の福祉向上に要する経費</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・ふるさと基金：地域における固有の歴史、文化、産業等を活かし、独創的な地域づくりを推進するための経費</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令和２年度は新型コロナウイルス感染症の影響により事業が中止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・公共施設等整備基金：公共施設等の整備</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基金：例年、支倉常長まつり等の開催のため基金を取り崩したことにより減少しているが、令和２年度は新型コロナウイルス感染症の影響により事業が中止となったため、取り崩しは行わなか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・地域振興基金：町民バスの運行経費に充当したことにより減少した。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・公共施設等整備基金：公共施設等の老朽化による維持修繕に当該経費を充当することにより減少していく予定である。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・ふるさと基金：今後も郷土文化・歴史を伝承するためのイベント等を開催するため減少していく予定である。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・地域振興基金：これまでの主に充当してきた町民福祉向上のほか、地域振興に積極的に取り組んでいくため減少していく予定である。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令和２年度の基金残高合計は、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万円となっており、前年度から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万円の増加となっている。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新型コロナウイルス感染症の影響などによる各事業の中止や事業精査による歳出抑制により基金残高は増加した。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令和２年度は増加したものの、平成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年ぶりの財政調整基金の取り崩しを行った以降、減少傾向にある。これが慢性化しないよう、事業費の見直しなどを行い残高を確保したい。</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基金残高については前年度と同額である。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従来より地方債発行の抑制を行ってきた結果により、当該基金の取崩しは発生していないため増減が無い。</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今後は公共施設の老朽化に伴う起債により地方債残高の増加が見込まれることから、基金残高の確保に努めるとともに必要に応じた取り崩しを行う。</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8,593
8,451
270.77
6,419,918
6,177,505
175,421
3,525,461
2,517,251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橋梁、公営住宅では長寿命化計画に基づき、計画的に維持補修や建替え（公営住宅）を行っている一方で、庁舎を含めた多くの資産の老朽化が進んでいることから、減価償却率は年々上昇傾向にある。</a:t>
          </a:r>
          <a:endParaRPr lang="ja-JP" altLang="ja-JP">
            <a:effectLst/>
          </a:endParaRPr>
        </a:p>
        <a:p>
          <a:r>
            <a:rPr kumimoji="1" lang="ja-JP" altLang="ja-JP" sz="1100">
              <a:solidFill>
                <a:schemeClr val="dk1"/>
              </a:solidFill>
              <a:effectLst/>
              <a:latin typeface="+mn-lt"/>
              <a:ea typeface="+mn-ea"/>
              <a:cs typeface="+mn-cs"/>
            </a:rPr>
            <a:t>　今後、公共施設の個別施設計画に基づき、安全かつ長期的に使用が可能となるよう老朽化対策を講じていきたい。</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75" name="直線コネクタ 74"/>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78" name="有形固定資産減価償却率最大値テキスト"/>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79" name="直線コネクタ 78"/>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80"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82" name="フローチャート: 判断 81"/>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フローチャート: 判断 82"/>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84" name="フローチャート: 判断 83"/>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85" name="フローチャート: 判断 84"/>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91" name="楕円 90"/>
        <xdr:cNvSpPr/>
      </xdr:nvSpPr>
      <xdr:spPr>
        <a:xfrm>
          <a:off x="4711700" y="60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141728</xdr:rowOff>
    </xdr:from>
    <xdr:ext cx="405111" cy="259045"/>
    <xdr:sp macro="" textlink="">
      <xdr:nvSpPr>
        <xdr:cNvPr id="92" name="有形固定資産減価償却率該当値テキスト"/>
        <xdr:cNvSpPr txBox="1"/>
      </xdr:nvSpPr>
      <xdr:spPr>
        <a:xfrm>
          <a:off x="4813300" y="5885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90064</xdr:rowOff>
    </xdr:from>
    <xdr:to>
      <xdr:col>19</xdr:col>
      <xdr:colOff>187325</xdr:colOff>
      <xdr:row>31</xdr:row>
      <xdr:rowOff>20214</xdr:rowOff>
    </xdr:to>
    <xdr:sp macro="" textlink="">
      <xdr:nvSpPr>
        <xdr:cNvPr id="93" name="楕円 92"/>
        <xdr:cNvSpPr/>
      </xdr:nvSpPr>
      <xdr:spPr>
        <a:xfrm>
          <a:off x="4000500" y="60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140864</xdr:rowOff>
    </xdr:from>
    <xdr:to>
      <xdr:col>23</xdr:col>
      <xdr:colOff>85725</xdr:colOff>
      <xdr:row>30</xdr:row>
      <xdr:rowOff>169651</xdr:rowOff>
    </xdr:to>
    <xdr:cxnSp macro="">
      <xdr:nvCxnSpPr>
        <xdr:cNvPr id="94" name="直線コネクタ 93"/>
        <xdr:cNvCxnSpPr/>
      </xdr:nvCxnSpPr>
      <xdr:spPr>
        <a:xfrm>
          <a:off x="4051300" y="6055889"/>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131445</xdr:rowOff>
    </xdr:from>
    <xdr:to>
      <xdr:col>15</xdr:col>
      <xdr:colOff>187325</xdr:colOff>
      <xdr:row>31</xdr:row>
      <xdr:rowOff>61595</xdr:rowOff>
    </xdr:to>
    <xdr:sp macro="" textlink="">
      <xdr:nvSpPr>
        <xdr:cNvPr id="95" name="楕円 94"/>
        <xdr:cNvSpPr/>
      </xdr:nvSpPr>
      <xdr:spPr>
        <a:xfrm>
          <a:off x="3238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140864</xdr:rowOff>
    </xdr:from>
    <xdr:to>
      <xdr:col>19</xdr:col>
      <xdr:colOff>136525</xdr:colOff>
      <xdr:row>31</xdr:row>
      <xdr:rowOff>10795</xdr:rowOff>
    </xdr:to>
    <xdr:cxnSp macro="">
      <xdr:nvCxnSpPr>
        <xdr:cNvPr id="96" name="直線コネクタ 95"/>
        <xdr:cNvCxnSpPr/>
      </xdr:nvCxnSpPr>
      <xdr:spPr>
        <a:xfrm flipV="1">
          <a:off x="3289300" y="6055889"/>
          <a:ext cx="7620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108056</xdr:rowOff>
    </xdr:from>
    <xdr:to>
      <xdr:col>11</xdr:col>
      <xdr:colOff>187325</xdr:colOff>
      <xdr:row>31</xdr:row>
      <xdr:rowOff>38206</xdr:rowOff>
    </xdr:to>
    <xdr:sp macro="" textlink="">
      <xdr:nvSpPr>
        <xdr:cNvPr id="97" name="楕円 96"/>
        <xdr:cNvSpPr/>
      </xdr:nvSpPr>
      <xdr:spPr>
        <a:xfrm>
          <a:off x="2476500" y="60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158856</xdr:rowOff>
    </xdr:from>
    <xdr:to>
      <xdr:col>15</xdr:col>
      <xdr:colOff>136525</xdr:colOff>
      <xdr:row>31</xdr:row>
      <xdr:rowOff>10795</xdr:rowOff>
    </xdr:to>
    <xdr:cxnSp macro="">
      <xdr:nvCxnSpPr>
        <xdr:cNvPr id="98" name="直線コネクタ 97"/>
        <xdr:cNvCxnSpPr/>
      </xdr:nvCxnSpPr>
      <xdr:spPr>
        <a:xfrm>
          <a:off x="2527300" y="6073881"/>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97261</xdr:rowOff>
    </xdr:from>
    <xdr:to>
      <xdr:col>7</xdr:col>
      <xdr:colOff>187325</xdr:colOff>
      <xdr:row>31</xdr:row>
      <xdr:rowOff>27411</xdr:rowOff>
    </xdr:to>
    <xdr:sp macro="" textlink="">
      <xdr:nvSpPr>
        <xdr:cNvPr id="99" name="楕円 98"/>
        <xdr:cNvSpPr/>
      </xdr:nvSpPr>
      <xdr:spPr>
        <a:xfrm>
          <a:off x="1714500" y="60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148061</xdr:rowOff>
    </xdr:from>
    <xdr:to>
      <xdr:col>11</xdr:col>
      <xdr:colOff>136525</xdr:colOff>
      <xdr:row>30</xdr:row>
      <xdr:rowOff>158856</xdr:rowOff>
    </xdr:to>
    <xdr:cxnSp macro="">
      <xdr:nvCxnSpPr>
        <xdr:cNvPr id="100" name="直線コネクタ 99"/>
        <xdr:cNvCxnSpPr/>
      </xdr:nvCxnSpPr>
      <xdr:spPr>
        <a:xfrm>
          <a:off x="1765300" y="6063086"/>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40128</xdr:rowOff>
    </xdr:from>
    <xdr:ext cx="405111" cy="259045"/>
    <xdr:sp macro="" textlink="">
      <xdr:nvSpPr>
        <xdr:cNvPr id="101" name="n_1aveValue有形固定資産減価償却率"/>
        <xdr:cNvSpPr txBox="1"/>
      </xdr:nvSpPr>
      <xdr:spPr>
        <a:xfrm>
          <a:off x="38360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102"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103" name="n_3aveValue有形固定資産減価償却率"/>
        <xdr:cNvSpPr txBox="1"/>
      </xdr:nvSpPr>
      <xdr:spPr>
        <a:xfrm>
          <a:off x="2324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104" name="n_4aveValue有形固定資産減価償却率"/>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36741</xdr:rowOff>
    </xdr:from>
    <xdr:ext cx="405111" cy="259045"/>
    <xdr:sp macro="" textlink="">
      <xdr:nvSpPr>
        <xdr:cNvPr id="105" name="n_1mainValue有形固定資産減価償却率"/>
        <xdr:cNvSpPr txBox="1"/>
      </xdr:nvSpPr>
      <xdr:spPr>
        <a:xfrm>
          <a:off x="3836044" y="578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52722</xdr:rowOff>
    </xdr:from>
    <xdr:ext cx="405111" cy="259045"/>
    <xdr:sp macro="" textlink="">
      <xdr:nvSpPr>
        <xdr:cNvPr id="106" name="n_2mainValue有形固定資産減価償却率"/>
        <xdr:cNvSpPr txBox="1"/>
      </xdr:nvSpPr>
      <xdr:spPr>
        <a:xfrm>
          <a:off x="3086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29333</xdr:rowOff>
    </xdr:from>
    <xdr:ext cx="405111" cy="259045"/>
    <xdr:sp macro="" textlink="">
      <xdr:nvSpPr>
        <xdr:cNvPr id="107" name="n_3mainValue有形固定資産減価償却率"/>
        <xdr:cNvSpPr txBox="1"/>
      </xdr:nvSpPr>
      <xdr:spPr>
        <a:xfrm>
          <a:off x="2324744" y="61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18538</xdr:rowOff>
    </xdr:from>
    <xdr:ext cx="405111" cy="259045"/>
    <xdr:sp macro="" textlink="">
      <xdr:nvSpPr>
        <xdr:cNvPr id="108" name="n_4mainValue有形固定資産減価償却率"/>
        <xdr:cNvSpPr txBox="1"/>
      </xdr:nvSpPr>
      <xdr:spPr>
        <a:xfrm>
          <a:off x="1562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起債に依存しない財政運営を行うという方針により、類似団体と比較すると良好な値となっているが、近年は老朽化対策や防災・減災事業などにより地方債が増加傾向にある。</a:t>
          </a:r>
          <a:endParaRPr lang="ja-JP" altLang="ja-JP">
            <a:effectLst/>
          </a:endParaRPr>
        </a:p>
        <a:p>
          <a:r>
            <a:rPr kumimoji="1" lang="ja-JP" altLang="ja-JP" sz="1100">
              <a:solidFill>
                <a:schemeClr val="dk1"/>
              </a:solidFill>
              <a:effectLst/>
              <a:latin typeface="+mn-lt"/>
              <a:ea typeface="+mn-ea"/>
              <a:cs typeface="+mn-cs"/>
            </a:rPr>
            <a:t>　また、地方税などの自主財源が乏しいことから、普通交付税など他の</a:t>
          </a:r>
          <a:r>
            <a:rPr kumimoji="1" lang="ja-JP" altLang="en-US" sz="1100">
              <a:solidFill>
                <a:schemeClr val="dk1"/>
              </a:solidFill>
              <a:effectLst/>
              <a:latin typeface="+mn-lt"/>
              <a:ea typeface="+mn-ea"/>
              <a:cs typeface="+mn-cs"/>
            </a:rPr>
            <a:t>経常</a:t>
          </a:r>
          <a:r>
            <a:rPr kumimoji="1" lang="ja-JP" altLang="ja-JP" sz="1100">
              <a:solidFill>
                <a:schemeClr val="dk1"/>
              </a:solidFill>
              <a:effectLst/>
              <a:latin typeface="+mn-lt"/>
              <a:ea typeface="+mn-ea"/>
              <a:cs typeface="+mn-cs"/>
            </a:rPr>
            <a:t>一般財源の増減が大きく影響する。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39" name="直線コネクタ 138"/>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40" name="債務償還比率最小値テキスト"/>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41" name="直線コネクタ 140"/>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119551</xdr:rowOff>
    </xdr:from>
    <xdr:ext cx="469744" cy="259045"/>
    <xdr:sp macro="" textlink="">
      <xdr:nvSpPr>
        <xdr:cNvPr id="144" name="債務償還比率平均値テキスト"/>
        <xdr:cNvSpPr txBox="1"/>
      </xdr:nvSpPr>
      <xdr:spPr>
        <a:xfrm>
          <a:off x="14846300" y="5863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45" name="フローチャート: 判断 144"/>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46" name="フローチャート: 判断 145"/>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47" name="フローチャート: 判断 146"/>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48" name="フローチャート: 判断 147"/>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49" name="フローチャート: 判断 148"/>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160827</xdr:rowOff>
    </xdr:from>
    <xdr:to>
      <xdr:col>76</xdr:col>
      <xdr:colOff>73025</xdr:colOff>
      <xdr:row>29</xdr:row>
      <xdr:rowOff>90977</xdr:rowOff>
    </xdr:to>
    <xdr:sp macro="" textlink="">
      <xdr:nvSpPr>
        <xdr:cNvPr id="155" name="楕円 154"/>
        <xdr:cNvSpPr/>
      </xdr:nvSpPr>
      <xdr:spPr>
        <a:xfrm>
          <a:off x="14744700" y="57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12254</xdr:rowOff>
    </xdr:from>
    <xdr:ext cx="469744" cy="259045"/>
    <xdr:sp macro="" textlink="">
      <xdr:nvSpPr>
        <xdr:cNvPr id="156" name="債務償還比率該当値テキスト"/>
        <xdr:cNvSpPr txBox="1"/>
      </xdr:nvSpPr>
      <xdr:spPr>
        <a:xfrm>
          <a:off x="14846300" y="558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78976</xdr:rowOff>
    </xdr:from>
    <xdr:to>
      <xdr:col>72</xdr:col>
      <xdr:colOff>123825</xdr:colOff>
      <xdr:row>30</xdr:row>
      <xdr:rowOff>9126</xdr:rowOff>
    </xdr:to>
    <xdr:sp macro="" textlink="">
      <xdr:nvSpPr>
        <xdr:cNvPr id="157" name="楕円 156"/>
        <xdr:cNvSpPr/>
      </xdr:nvSpPr>
      <xdr:spPr>
        <a:xfrm>
          <a:off x="14033500" y="582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40177</xdr:rowOff>
    </xdr:from>
    <xdr:to>
      <xdr:col>76</xdr:col>
      <xdr:colOff>22225</xdr:colOff>
      <xdr:row>29</xdr:row>
      <xdr:rowOff>129776</xdr:rowOff>
    </xdr:to>
    <xdr:cxnSp macro="">
      <xdr:nvCxnSpPr>
        <xdr:cNvPr id="158" name="直線コネクタ 157"/>
        <xdr:cNvCxnSpPr/>
      </xdr:nvCxnSpPr>
      <xdr:spPr>
        <a:xfrm flipV="1">
          <a:off x="14084300" y="5783752"/>
          <a:ext cx="711200" cy="8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74504</xdr:rowOff>
    </xdr:from>
    <xdr:to>
      <xdr:col>68</xdr:col>
      <xdr:colOff>123825</xdr:colOff>
      <xdr:row>30</xdr:row>
      <xdr:rowOff>4654</xdr:rowOff>
    </xdr:to>
    <xdr:sp macro="" textlink="">
      <xdr:nvSpPr>
        <xdr:cNvPr id="159" name="楕円 158"/>
        <xdr:cNvSpPr/>
      </xdr:nvSpPr>
      <xdr:spPr>
        <a:xfrm>
          <a:off x="13271500" y="581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125304</xdr:rowOff>
    </xdr:from>
    <xdr:to>
      <xdr:col>72</xdr:col>
      <xdr:colOff>73025</xdr:colOff>
      <xdr:row>29</xdr:row>
      <xdr:rowOff>129776</xdr:rowOff>
    </xdr:to>
    <xdr:cxnSp macro="">
      <xdr:nvCxnSpPr>
        <xdr:cNvPr id="160" name="直線コネクタ 159"/>
        <xdr:cNvCxnSpPr/>
      </xdr:nvCxnSpPr>
      <xdr:spPr>
        <a:xfrm>
          <a:off x="13322300" y="5868879"/>
          <a:ext cx="762000" cy="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148799</xdr:rowOff>
    </xdr:from>
    <xdr:to>
      <xdr:col>64</xdr:col>
      <xdr:colOff>123825</xdr:colOff>
      <xdr:row>29</xdr:row>
      <xdr:rowOff>78949</xdr:rowOff>
    </xdr:to>
    <xdr:sp macro="" textlink="">
      <xdr:nvSpPr>
        <xdr:cNvPr id="161" name="楕円 160"/>
        <xdr:cNvSpPr/>
      </xdr:nvSpPr>
      <xdr:spPr>
        <a:xfrm>
          <a:off x="12509500" y="572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28149</xdr:rowOff>
    </xdr:from>
    <xdr:to>
      <xdr:col>68</xdr:col>
      <xdr:colOff>73025</xdr:colOff>
      <xdr:row>29</xdr:row>
      <xdr:rowOff>125304</xdr:rowOff>
    </xdr:to>
    <xdr:cxnSp macro="">
      <xdr:nvCxnSpPr>
        <xdr:cNvPr id="162" name="直線コネクタ 161"/>
        <xdr:cNvCxnSpPr/>
      </xdr:nvCxnSpPr>
      <xdr:spPr>
        <a:xfrm>
          <a:off x="12560300" y="5771724"/>
          <a:ext cx="762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97599</xdr:rowOff>
    </xdr:from>
    <xdr:to>
      <xdr:col>60</xdr:col>
      <xdr:colOff>123825</xdr:colOff>
      <xdr:row>29</xdr:row>
      <xdr:rowOff>27749</xdr:rowOff>
    </xdr:to>
    <xdr:sp macro="" textlink="">
      <xdr:nvSpPr>
        <xdr:cNvPr id="163" name="楕円 162"/>
        <xdr:cNvSpPr/>
      </xdr:nvSpPr>
      <xdr:spPr>
        <a:xfrm>
          <a:off x="11747500" y="566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148399</xdr:rowOff>
    </xdr:from>
    <xdr:to>
      <xdr:col>64</xdr:col>
      <xdr:colOff>73025</xdr:colOff>
      <xdr:row>29</xdr:row>
      <xdr:rowOff>28149</xdr:rowOff>
    </xdr:to>
    <xdr:cxnSp macro="">
      <xdr:nvCxnSpPr>
        <xdr:cNvPr id="164" name="直線コネクタ 163"/>
        <xdr:cNvCxnSpPr/>
      </xdr:nvCxnSpPr>
      <xdr:spPr>
        <a:xfrm>
          <a:off x="11798300" y="5720524"/>
          <a:ext cx="762000" cy="5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118073</xdr:rowOff>
    </xdr:from>
    <xdr:ext cx="469744" cy="259045"/>
    <xdr:sp macro="" textlink="">
      <xdr:nvSpPr>
        <xdr:cNvPr id="165" name="n_1aveValue債務償還比率"/>
        <xdr:cNvSpPr txBox="1"/>
      </xdr:nvSpPr>
      <xdr:spPr>
        <a:xfrm>
          <a:off x="13836727" y="603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101726</xdr:rowOff>
    </xdr:from>
    <xdr:ext cx="469744" cy="259045"/>
    <xdr:sp macro="" textlink="">
      <xdr:nvSpPr>
        <xdr:cNvPr id="166" name="n_2aveValue債務償還比率"/>
        <xdr:cNvSpPr txBox="1"/>
      </xdr:nvSpPr>
      <xdr:spPr>
        <a:xfrm>
          <a:off x="13087427" y="601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123470</xdr:rowOff>
    </xdr:from>
    <xdr:ext cx="469744" cy="259045"/>
    <xdr:sp macro="" textlink="">
      <xdr:nvSpPr>
        <xdr:cNvPr id="167" name="n_3aveValue債務償還比率"/>
        <xdr:cNvSpPr txBox="1"/>
      </xdr:nvSpPr>
      <xdr:spPr>
        <a:xfrm>
          <a:off x="12325427" y="603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97408</xdr:rowOff>
    </xdr:from>
    <xdr:ext cx="469744" cy="259045"/>
    <xdr:sp macro="" textlink="">
      <xdr:nvSpPr>
        <xdr:cNvPr id="168" name="n_4aveValue債務償還比率"/>
        <xdr:cNvSpPr txBox="1"/>
      </xdr:nvSpPr>
      <xdr:spPr>
        <a:xfrm>
          <a:off x="11563427" y="601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25653</xdr:rowOff>
    </xdr:from>
    <xdr:ext cx="469744" cy="259045"/>
    <xdr:sp macro="" textlink="">
      <xdr:nvSpPr>
        <xdr:cNvPr id="169" name="n_1mainValue債務償還比率"/>
        <xdr:cNvSpPr txBox="1"/>
      </xdr:nvSpPr>
      <xdr:spPr>
        <a:xfrm>
          <a:off x="13836727" y="559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21181</xdr:rowOff>
    </xdr:from>
    <xdr:ext cx="469744" cy="259045"/>
    <xdr:sp macro="" textlink="">
      <xdr:nvSpPr>
        <xdr:cNvPr id="170" name="n_2mainValue債務償還比率"/>
        <xdr:cNvSpPr txBox="1"/>
      </xdr:nvSpPr>
      <xdr:spPr>
        <a:xfrm>
          <a:off x="13087427" y="559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95476</xdr:rowOff>
    </xdr:from>
    <xdr:ext cx="469744" cy="259045"/>
    <xdr:sp macro="" textlink="">
      <xdr:nvSpPr>
        <xdr:cNvPr id="171" name="n_3mainValue債務償還比率"/>
        <xdr:cNvSpPr txBox="1"/>
      </xdr:nvSpPr>
      <xdr:spPr>
        <a:xfrm>
          <a:off x="12325427" y="549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44276</xdr:rowOff>
    </xdr:from>
    <xdr:ext cx="469744" cy="259045"/>
    <xdr:sp macro="" textlink="">
      <xdr:nvSpPr>
        <xdr:cNvPr id="172" name="n_4mainValue債務償還比率"/>
        <xdr:cNvSpPr txBox="1"/>
      </xdr:nvSpPr>
      <xdr:spPr>
        <a:xfrm>
          <a:off x="11563427" y="544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8,593
8,451
270.77
6,419,918
6,177,505
175,421
3,525,461
2,517,251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xdr:rowOff>
    </xdr:from>
    <xdr:to>
      <xdr:col>24</xdr:col>
      <xdr:colOff>114300</xdr:colOff>
      <xdr:row>37</xdr:row>
      <xdr:rowOff>117475</xdr:rowOff>
    </xdr:to>
    <xdr:sp macro="" textlink="">
      <xdr:nvSpPr>
        <xdr:cNvPr id="73" name="楕円 72"/>
        <xdr:cNvSpPr/>
      </xdr:nvSpPr>
      <xdr:spPr>
        <a:xfrm>
          <a:off x="4584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38752</xdr:rowOff>
    </xdr:from>
    <xdr:ext cx="405111" cy="259045"/>
    <xdr:sp macro="" textlink="">
      <xdr:nvSpPr>
        <xdr:cNvPr id="74" name="【道路】&#10;有形固定資産減価償却率該当値テキスト"/>
        <xdr:cNvSpPr txBox="1"/>
      </xdr:nvSpPr>
      <xdr:spPr>
        <a:xfrm>
          <a:off x="4673600"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141605</xdr:rowOff>
    </xdr:from>
    <xdr:to>
      <xdr:col>20</xdr:col>
      <xdr:colOff>38100</xdr:colOff>
      <xdr:row>37</xdr:row>
      <xdr:rowOff>71755</xdr:rowOff>
    </xdr:to>
    <xdr:sp macro="" textlink="">
      <xdr:nvSpPr>
        <xdr:cNvPr id="75" name="楕円 74"/>
        <xdr:cNvSpPr/>
      </xdr:nvSpPr>
      <xdr:spPr>
        <a:xfrm>
          <a:off x="3746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20955</xdr:rowOff>
    </xdr:from>
    <xdr:to>
      <xdr:col>24</xdr:col>
      <xdr:colOff>63500</xdr:colOff>
      <xdr:row>37</xdr:row>
      <xdr:rowOff>66675</xdr:rowOff>
    </xdr:to>
    <xdr:cxnSp macro="">
      <xdr:nvCxnSpPr>
        <xdr:cNvPr id="76" name="直線コネクタ 75"/>
        <xdr:cNvCxnSpPr/>
      </xdr:nvCxnSpPr>
      <xdr:spPr>
        <a:xfrm>
          <a:off x="3797300" y="63646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105410</xdr:rowOff>
    </xdr:from>
    <xdr:to>
      <xdr:col>15</xdr:col>
      <xdr:colOff>101600</xdr:colOff>
      <xdr:row>37</xdr:row>
      <xdr:rowOff>35560</xdr:rowOff>
    </xdr:to>
    <xdr:sp macro="" textlink="">
      <xdr:nvSpPr>
        <xdr:cNvPr id="77" name="楕円 76"/>
        <xdr:cNvSpPr/>
      </xdr:nvSpPr>
      <xdr:spPr>
        <a:xfrm>
          <a:off x="2857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156210</xdr:rowOff>
    </xdr:from>
    <xdr:to>
      <xdr:col>19</xdr:col>
      <xdr:colOff>177800</xdr:colOff>
      <xdr:row>37</xdr:row>
      <xdr:rowOff>20955</xdr:rowOff>
    </xdr:to>
    <xdr:cxnSp macro="">
      <xdr:nvCxnSpPr>
        <xdr:cNvPr id="78" name="直線コネクタ 77"/>
        <xdr:cNvCxnSpPr/>
      </xdr:nvCxnSpPr>
      <xdr:spPr>
        <a:xfrm>
          <a:off x="2908300" y="63284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82550</xdr:rowOff>
    </xdr:from>
    <xdr:to>
      <xdr:col>10</xdr:col>
      <xdr:colOff>165100</xdr:colOff>
      <xdr:row>37</xdr:row>
      <xdr:rowOff>12700</xdr:rowOff>
    </xdr:to>
    <xdr:sp macro="" textlink="">
      <xdr:nvSpPr>
        <xdr:cNvPr id="79" name="楕円 78"/>
        <xdr:cNvSpPr/>
      </xdr:nvSpPr>
      <xdr:spPr>
        <a:xfrm>
          <a:off x="1968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133350</xdr:rowOff>
    </xdr:from>
    <xdr:to>
      <xdr:col>15</xdr:col>
      <xdr:colOff>50800</xdr:colOff>
      <xdr:row>36</xdr:row>
      <xdr:rowOff>156210</xdr:rowOff>
    </xdr:to>
    <xdr:cxnSp macro="">
      <xdr:nvCxnSpPr>
        <xdr:cNvPr id="80" name="直線コネクタ 79"/>
        <xdr:cNvCxnSpPr/>
      </xdr:nvCxnSpPr>
      <xdr:spPr>
        <a:xfrm>
          <a:off x="2019300" y="63055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63500</xdr:rowOff>
    </xdr:from>
    <xdr:to>
      <xdr:col>6</xdr:col>
      <xdr:colOff>38100</xdr:colOff>
      <xdr:row>36</xdr:row>
      <xdr:rowOff>165100</xdr:rowOff>
    </xdr:to>
    <xdr:sp macro="" textlink="">
      <xdr:nvSpPr>
        <xdr:cNvPr id="81" name="楕円 80"/>
        <xdr:cNvSpPr/>
      </xdr:nvSpPr>
      <xdr:spPr>
        <a:xfrm>
          <a:off x="1079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114300</xdr:rowOff>
    </xdr:from>
    <xdr:to>
      <xdr:col>10</xdr:col>
      <xdr:colOff>114300</xdr:colOff>
      <xdr:row>36</xdr:row>
      <xdr:rowOff>133350</xdr:rowOff>
    </xdr:to>
    <xdr:cxnSp macro="">
      <xdr:nvCxnSpPr>
        <xdr:cNvPr id="82" name="直線コネクタ 81"/>
        <xdr:cNvCxnSpPr/>
      </xdr:nvCxnSpPr>
      <xdr:spPr>
        <a:xfrm>
          <a:off x="1130300" y="6286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4"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5" name="n_3aveValue【道路】&#10;有形固定資産減価償却率"/>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32402</xdr:rowOff>
    </xdr:from>
    <xdr:ext cx="405111" cy="259045"/>
    <xdr:sp macro="" textlink="">
      <xdr:nvSpPr>
        <xdr:cNvPr id="86" name="n_4aveValue【道路】&#10;有形固定資産減価償却率"/>
        <xdr:cNvSpPr txBox="1"/>
      </xdr:nvSpPr>
      <xdr:spPr>
        <a:xfrm>
          <a:off x="927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88282</xdr:rowOff>
    </xdr:from>
    <xdr:ext cx="405111" cy="259045"/>
    <xdr:sp macro="" textlink="">
      <xdr:nvSpPr>
        <xdr:cNvPr id="87" name="n_1mainValue【道路】&#10;有形固定資産減価償却率"/>
        <xdr:cNvSpPr txBox="1"/>
      </xdr:nvSpPr>
      <xdr:spPr>
        <a:xfrm>
          <a:off x="3582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8" name="n_2main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29227</xdr:rowOff>
    </xdr:from>
    <xdr:ext cx="405111" cy="259045"/>
    <xdr:sp macro="" textlink="">
      <xdr:nvSpPr>
        <xdr:cNvPr id="89" name="n_3mainValue【道路】&#10;有形固定資産減価償却率"/>
        <xdr:cNvSpPr txBox="1"/>
      </xdr:nvSpPr>
      <xdr:spPr>
        <a:xfrm>
          <a:off x="1816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10177</xdr:rowOff>
    </xdr:from>
    <xdr:ext cx="405111" cy="259045"/>
    <xdr:sp macro="" textlink="">
      <xdr:nvSpPr>
        <xdr:cNvPr id="90" name="n_4mainValue【道路】&#10;有形固定資産減価償却率"/>
        <xdr:cNvSpPr txBox="1"/>
      </xdr:nvSpPr>
      <xdr:spPr>
        <a:xfrm>
          <a:off x="927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156009</xdr:rowOff>
    </xdr:from>
    <xdr:to>
      <xdr:col>55</xdr:col>
      <xdr:colOff>50800</xdr:colOff>
      <xdr:row>42</xdr:row>
      <xdr:rowOff>86159</xdr:rowOff>
    </xdr:to>
    <xdr:sp macro="" textlink="">
      <xdr:nvSpPr>
        <xdr:cNvPr id="130" name="楕円 129"/>
        <xdr:cNvSpPr/>
      </xdr:nvSpPr>
      <xdr:spPr>
        <a:xfrm>
          <a:off x="10426700" y="718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31" name="【道路】&#10;一人当たり延長該当値テキスト"/>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156038</xdr:rowOff>
    </xdr:from>
    <xdr:to>
      <xdr:col>50</xdr:col>
      <xdr:colOff>165100</xdr:colOff>
      <xdr:row>42</xdr:row>
      <xdr:rowOff>86188</xdr:rowOff>
    </xdr:to>
    <xdr:sp macro="" textlink="">
      <xdr:nvSpPr>
        <xdr:cNvPr id="132" name="楕円 131"/>
        <xdr:cNvSpPr/>
      </xdr:nvSpPr>
      <xdr:spPr>
        <a:xfrm>
          <a:off x="9588500" y="718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35359</xdr:rowOff>
    </xdr:from>
    <xdr:to>
      <xdr:col>55</xdr:col>
      <xdr:colOff>0</xdr:colOff>
      <xdr:row>42</xdr:row>
      <xdr:rowOff>35388</xdr:rowOff>
    </xdr:to>
    <xdr:cxnSp macro="">
      <xdr:nvCxnSpPr>
        <xdr:cNvPr id="133" name="直線コネクタ 132"/>
        <xdr:cNvCxnSpPr/>
      </xdr:nvCxnSpPr>
      <xdr:spPr>
        <a:xfrm flipV="1">
          <a:off x="9639300" y="7236259"/>
          <a:ext cx="8382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156077</xdr:rowOff>
    </xdr:from>
    <xdr:to>
      <xdr:col>46</xdr:col>
      <xdr:colOff>38100</xdr:colOff>
      <xdr:row>42</xdr:row>
      <xdr:rowOff>86227</xdr:rowOff>
    </xdr:to>
    <xdr:sp macro="" textlink="">
      <xdr:nvSpPr>
        <xdr:cNvPr id="134" name="楕円 133"/>
        <xdr:cNvSpPr/>
      </xdr:nvSpPr>
      <xdr:spPr>
        <a:xfrm>
          <a:off x="8699500" y="718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35388</xdr:rowOff>
    </xdr:from>
    <xdr:to>
      <xdr:col>50</xdr:col>
      <xdr:colOff>114300</xdr:colOff>
      <xdr:row>42</xdr:row>
      <xdr:rowOff>35427</xdr:rowOff>
    </xdr:to>
    <xdr:cxnSp macro="">
      <xdr:nvCxnSpPr>
        <xdr:cNvPr id="135" name="直線コネクタ 134"/>
        <xdr:cNvCxnSpPr/>
      </xdr:nvCxnSpPr>
      <xdr:spPr>
        <a:xfrm flipV="1">
          <a:off x="8750300" y="7236288"/>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155898</xdr:rowOff>
    </xdr:from>
    <xdr:to>
      <xdr:col>41</xdr:col>
      <xdr:colOff>101600</xdr:colOff>
      <xdr:row>42</xdr:row>
      <xdr:rowOff>86048</xdr:rowOff>
    </xdr:to>
    <xdr:sp macro="" textlink="">
      <xdr:nvSpPr>
        <xdr:cNvPr id="136" name="楕円 135"/>
        <xdr:cNvSpPr/>
      </xdr:nvSpPr>
      <xdr:spPr>
        <a:xfrm>
          <a:off x="7810500" y="718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35248</xdr:rowOff>
    </xdr:from>
    <xdr:to>
      <xdr:col>45</xdr:col>
      <xdr:colOff>177800</xdr:colOff>
      <xdr:row>42</xdr:row>
      <xdr:rowOff>35427</xdr:rowOff>
    </xdr:to>
    <xdr:cxnSp macro="">
      <xdr:nvCxnSpPr>
        <xdr:cNvPr id="137" name="直線コネクタ 136"/>
        <xdr:cNvCxnSpPr/>
      </xdr:nvCxnSpPr>
      <xdr:spPr>
        <a:xfrm>
          <a:off x="7861300" y="7236148"/>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156218</xdr:rowOff>
    </xdr:from>
    <xdr:to>
      <xdr:col>36</xdr:col>
      <xdr:colOff>165100</xdr:colOff>
      <xdr:row>42</xdr:row>
      <xdr:rowOff>86368</xdr:rowOff>
    </xdr:to>
    <xdr:sp macro="" textlink="">
      <xdr:nvSpPr>
        <xdr:cNvPr id="138" name="楕円 137"/>
        <xdr:cNvSpPr/>
      </xdr:nvSpPr>
      <xdr:spPr>
        <a:xfrm>
          <a:off x="6921500" y="718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35248</xdr:rowOff>
    </xdr:from>
    <xdr:to>
      <xdr:col>41</xdr:col>
      <xdr:colOff>50800</xdr:colOff>
      <xdr:row>42</xdr:row>
      <xdr:rowOff>35568</xdr:rowOff>
    </xdr:to>
    <xdr:cxnSp macro="">
      <xdr:nvCxnSpPr>
        <xdr:cNvPr id="139" name="直線コネクタ 138"/>
        <xdr:cNvCxnSpPr/>
      </xdr:nvCxnSpPr>
      <xdr:spPr>
        <a:xfrm flipV="1">
          <a:off x="6972300" y="7236148"/>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43" name="n_4aveValue【道路】&#10;一人当たり延長"/>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77315</xdr:rowOff>
    </xdr:from>
    <xdr:ext cx="534377" cy="259045"/>
    <xdr:sp macro="" textlink="">
      <xdr:nvSpPr>
        <xdr:cNvPr id="144" name="n_1mainValue【道路】&#10;一人当たり延長"/>
        <xdr:cNvSpPr txBox="1"/>
      </xdr:nvSpPr>
      <xdr:spPr>
        <a:xfrm>
          <a:off x="9359411" y="727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77354</xdr:rowOff>
    </xdr:from>
    <xdr:ext cx="534377" cy="259045"/>
    <xdr:sp macro="" textlink="">
      <xdr:nvSpPr>
        <xdr:cNvPr id="145" name="n_2mainValue【道路】&#10;一人当たり延長"/>
        <xdr:cNvSpPr txBox="1"/>
      </xdr:nvSpPr>
      <xdr:spPr>
        <a:xfrm>
          <a:off x="8483111" y="727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77175</xdr:rowOff>
    </xdr:from>
    <xdr:ext cx="534377" cy="259045"/>
    <xdr:sp macro="" textlink="">
      <xdr:nvSpPr>
        <xdr:cNvPr id="146" name="n_3mainValue【道路】&#10;一人当たり延長"/>
        <xdr:cNvSpPr txBox="1"/>
      </xdr:nvSpPr>
      <xdr:spPr>
        <a:xfrm>
          <a:off x="7594111" y="727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77495</xdr:rowOff>
    </xdr:from>
    <xdr:ext cx="534377" cy="259045"/>
    <xdr:sp macro="" textlink="">
      <xdr:nvSpPr>
        <xdr:cNvPr id="147" name="n_4mainValue【道路】&#10;一人当たり延長"/>
        <xdr:cNvSpPr txBox="1"/>
      </xdr:nvSpPr>
      <xdr:spPr>
        <a:xfrm>
          <a:off x="6705111" y="727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150041</xdr:rowOff>
    </xdr:from>
    <xdr:to>
      <xdr:col>24</xdr:col>
      <xdr:colOff>114300</xdr:colOff>
      <xdr:row>58</xdr:row>
      <xdr:rowOff>80191</xdr:rowOff>
    </xdr:to>
    <xdr:sp macro="" textlink="">
      <xdr:nvSpPr>
        <xdr:cNvPr id="189" name="楕円 188"/>
        <xdr:cNvSpPr/>
      </xdr:nvSpPr>
      <xdr:spPr>
        <a:xfrm>
          <a:off x="45847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1468</xdr:rowOff>
    </xdr:from>
    <xdr:ext cx="405111" cy="259045"/>
    <xdr:sp macro="" textlink="">
      <xdr:nvSpPr>
        <xdr:cNvPr id="190" name="【橋りょう・トンネル】&#10;有形固定資産減価償却率該当値テキスト"/>
        <xdr:cNvSpPr txBox="1"/>
      </xdr:nvSpPr>
      <xdr:spPr>
        <a:xfrm>
          <a:off x="4673600" y="977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114119</xdr:rowOff>
    </xdr:from>
    <xdr:to>
      <xdr:col>20</xdr:col>
      <xdr:colOff>38100</xdr:colOff>
      <xdr:row>58</xdr:row>
      <xdr:rowOff>44269</xdr:rowOff>
    </xdr:to>
    <xdr:sp macro="" textlink="">
      <xdr:nvSpPr>
        <xdr:cNvPr id="191" name="楕円 190"/>
        <xdr:cNvSpPr/>
      </xdr:nvSpPr>
      <xdr:spPr>
        <a:xfrm>
          <a:off x="37465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164919</xdr:rowOff>
    </xdr:from>
    <xdr:to>
      <xdr:col>24</xdr:col>
      <xdr:colOff>63500</xdr:colOff>
      <xdr:row>58</xdr:row>
      <xdr:rowOff>29391</xdr:rowOff>
    </xdr:to>
    <xdr:cxnSp macro="">
      <xdr:nvCxnSpPr>
        <xdr:cNvPr id="192" name="直線コネクタ 191"/>
        <xdr:cNvCxnSpPr/>
      </xdr:nvCxnSpPr>
      <xdr:spPr>
        <a:xfrm>
          <a:off x="3797300" y="993756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97790</xdr:rowOff>
    </xdr:from>
    <xdr:to>
      <xdr:col>15</xdr:col>
      <xdr:colOff>101600</xdr:colOff>
      <xdr:row>58</xdr:row>
      <xdr:rowOff>27940</xdr:rowOff>
    </xdr:to>
    <xdr:sp macro="" textlink="">
      <xdr:nvSpPr>
        <xdr:cNvPr id="193" name="楕円 192"/>
        <xdr:cNvSpPr/>
      </xdr:nvSpPr>
      <xdr:spPr>
        <a:xfrm>
          <a:off x="2857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148590</xdr:rowOff>
    </xdr:from>
    <xdr:to>
      <xdr:col>19</xdr:col>
      <xdr:colOff>177800</xdr:colOff>
      <xdr:row>57</xdr:row>
      <xdr:rowOff>164919</xdr:rowOff>
    </xdr:to>
    <xdr:cxnSp macro="">
      <xdr:nvCxnSpPr>
        <xdr:cNvPr id="194" name="直線コネクタ 193"/>
        <xdr:cNvCxnSpPr/>
      </xdr:nvCxnSpPr>
      <xdr:spPr>
        <a:xfrm>
          <a:off x="2908300" y="992124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70031</xdr:rowOff>
    </xdr:from>
    <xdr:to>
      <xdr:col>10</xdr:col>
      <xdr:colOff>165100</xdr:colOff>
      <xdr:row>59</xdr:row>
      <xdr:rowOff>181</xdr:rowOff>
    </xdr:to>
    <xdr:sp macro="" textlink="">
      <xdr:nvSpPr>
        <xdr:cNvPr id="195" name="楕円 194"/>
        <xdr:cNvSpPr/>
      </xdr:nvSpPr>
      <xdr:spPr>
        <a:xfrm>
          <a:off x="19685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148590</xdr:rowOff>
    </xdr:from>
    <xdr:to>
      <xdr:col>15</xdr:col>
      <xdr:colOff>50800</xdr:colOff>
      <xdr:row>58</xdr:row>
      <xdr:rowOff>120831</xdr:rowOff>
    </xdr:to>
    <xdr:cxnSp macro="">
      <xdr:nvCxnSpPr>
        <xdr:cNvPr id="196" name="直線コネクタ 195"/>
        <xdr:cNvCxnSpPr/>
      </xdr:nvCxnSpPr>
      <xdr:spPr>
        <a:xfrm flipV="1">
          <a:off x="2019300" y="9921240"/>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71665</xdr:rowOff>
    </xdr:from>
    <xdr:to>
      <xdr:col>6</xdr:col>
      <xdr:colOff>38100</xdr:colOff>
      <xdr:row>58</xdr:row>
      <xdr:rowOff>1815</xdr:rowOff>
    </xdr:to>
    <xdr:sp macro="" textlink="">
      <xdr:nvSpPr>
        <xdr:cNvPr id="197" name="楕円 196"/>
        <xdr:cNvSpPr/>
      </xdr:nvSpPr>
      <xdr:spPr>
        <a:xfrm>
          <a:off x="1079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122465</xdr:rowOff>
    </xdr:from>
    <xdr:to>
      <xdr:col>10</xdr:col>
      <xdr:colOff>114300</xdr:colOff>
      <xdr:row>58</xdr:row>
      <xdr:rowOff>120831</xdr:rowOff>
    </xdr:to>
    <xdr:cxnSp macro="">
      <xdr:nvCxnSpPr>
        <xdr:cNvPr id="198" name="直線コネクタ 197"/>
        <xdr:cNvCxnSpPr/>
      </xdr:nvCxnSpPr>
      <xdr:spPr>
        <a:xfrm>
          <a:off x="1130300" y="9895115"/>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200" name="n_2aveValue【橋りょう・トンネル】&#10;有形固定資産減価償却率"/>
        <xdr:cNvSpPr txBox="1"/>
      </xdr:nvSpPr>
      <xdr:spPr>
        <a:xfrm>
          <a:off x="2705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201" name="n_3aveValue【橋りょう・トンネル】&#10;有形固定資産減価償却率"/>
        <xdr:cNvSpPr txBox="1"/>
      </xdr:nvSpPr>
      <xdr:spPr>
        <a:xfrm>
          <a:off x="1816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60796</xdr:rowOff>
    </xdr:from>
    <xdr:ext cx="405111" cy="259045"/>
    <xdr:sp macro="" textlink="">
      <xdr:nvSpPr>
        <xdr:cNvPr id="203" name="n_1mainValue【橋りょう・トンネル】&#10;有形固定資産減価償却率"/>
        <xdr:cNvSpPr txBox="1"/>
      </xdr:nvSpPr>
      <xdr:spPr>
        <a:xfrm>
          <a:off x="3582044" y="966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44467</xdr:rowOff>
    </xdr:from>
    <xdr:ext cx="405111" cy="259045"/>
    <xdr:sp macro="" textlink="">
      <xdr:nvSpPr>
        <xdr:cNvPr id="204" name="n_2mainValue【橋りょう・トンネル】&#10;有形固定資産減価償却率"/>
        <xdr:cNvSpPr txBox="1"/>
      </xdr:nvSpPr>
      <xdr:spPr>
        <a:xfrm>
          <a:off x="2705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16708</xdr:rowOff>
    </xdr:from>
    <xdr:ext cx="405111" cy="259045"/>
    <xdr:sp macro="" textlink="">
      <xdr:nvSpPr>
        <xdr:cNvPr id="205" name="n_3mainValue【橋りょう・トンネル】&#10;有形固定資産減価償却率"/>
        <xdr:cNvSpPr txBox="1"/>
      </xdr:nvSpPr>
      <xdr:spPr>
        <a:xfrm>
          <a:off x="18167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18342</xdr:rowOff>
    </xdr:from>
    <xdr:ext cx="405111" cy="259045"/>
    <xdr:sp macro="" textlink="">
      <xdr:nvSpPr>
        <xdr:cNvPr id="206" name="n_4mainValue【橋りょう・トンネル】&#10;有形固定資産減価償却率"/>
        <xdr:cNvSpPr txBox="1"/>
      </xdr:nvSpPr>
      <xdr:spPr>
        <a:xfrm>
          <a:off x="9277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233" name="【橋りょう・トンネル】&#10;一人当たり有形固定資産（償却資産）額平均値テキスト"/>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16981</xdr:rowOff>
    </xdr:from>
    <xdr:to>
      <xdr:col>55</xdr:col>
      <xdr:colOff>50800</xdr:colOff>
      <xdr:row>63</xdr:row>
      <xdr:rowOff>118581</xdr:rowOff>
    </xdr:to>
    <xdr:sp macro="" textlink="">
      <xdr:nvSpPr>
        <xdr:cNvPr id="244" name="楕円 243"/>
        <xdr:cNvSpPr/>
      </xdr:nvSpPr>
      <xdr:spPr>
        <a:xfrm>
          <a:off x="10426700" y="1081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103358</xdr:rowOff>
    </xdr:from>
    <xdr:ext cx="599010" cy="259045"/>
    <xdr:sp macro="" textlink="">
      <xdr:nvSpPr>
        <xdr:cNvPr id="245" name="【橋りょう・トンネル】&#10;一人当たり有形固定資産（償却資産）額該当値テキスト"/>
        <xdr:cNvSpPr txBox="1"/>
      </xdr:nvSpPr>
      <xdr:spPr>
        <a:xfrm>
          <a:off x="10515600" y="1073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19430</xdr:rowOff>
    </xdr:from>
    <xdr:to>
      <xdr:col>50</xdr:col>
      <xdr:colOff>165100</xdr:colOff>
      <xdr:row>63</xdr:row>
      <xdr:rowOff>121030</xdr:rowOff>
    </xdr:to>
    <xdr:sp macro="" textlink="">
      <xdr:nvSpPr>
        <xdr:cNvPr id="246" name="楕円 245"/>
        <xdr:cNvSpPr/>
      </xdr:nvSpPr>
      <xdr:spPr>
        <a:xfrm>
          <a:off x="9588500" y="1082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67781</xdr:rowOff>
    </xdr:from>
    <xdr:to>
      <xdr:col>55</xdr:col>
      <xdr:colOff>0</xdr:colOff>
      <xdr:row>63</xdr:row>
      <xdr:rowOff>70230</xdr:rowOff>
    </xdr:to>
    <xdr:cxnSp macro="">
      <xdr:nvCxnSpPr>
        <xdr:cNvPr id="247" name="直線コネクタ 246"/>
        <xdr:cNvCxnSpPr/>
      </xdr:nvCxnSpPr>
      <xdr:spPr>
        <a:xfrm flipV="1">
          <a:off x="9639300" y="10869131"/>
          <a:ext cx="8382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19478</xdr:rowOff>
    </xdr:from>
    <xdr:to>
      <xdr:col>46</xdr:col>
      <xdr:colOff>38100</xdr:colOff>
      <xdr:row>63</xdr:row>
      <xdr:rowOff>121078</xdr:rowOff>
    </xdr:to>
    <xdr:sp macro="" textlink="">
      <xdr:nvSpPr>
        <xdr:cNvPr id="248" name="楕円 247"/>
        <xdr:cNvSpPr/>
      </xdr:nvSpPr>
      <xdr:spPr>
        <a:xfrm>
          <a:off x="8699500" y="1082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70230</xdr:rowOff>
    </xdr:from>
    <xdr:to>
      <xdr:col>50</xdr:col>
      <xdr:colOff>114300</xdr:colOff>
      <xdr:row>63</xdr:row>
      <xdr:rowOff>70278</xdr:rowOff>
    </xdr:to>
    <xdr:cxnSp macro="">
      <xdr:nvCxnSpPr>
        <xdr:cNvPr id="249" name="直線コネクタ 248"/>
        <xdr:cNvCxnSpPr/>
      </xdr:nvCxnSpPr>
      <xdr:spPr>
        <a:xfrm flipV="1">
          <a:off x="8750300" y="10871580"/>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80046</xdr:rowOff>
    </xdr:from>
    <xdr:to>
      <xdr:col>41</xdr:col>
      <xdr:colOff>101600</xdr:colOff>
      <xdr:row>64</xdr:row>
      <xdr:rowOff>10196</xdr:rowOff>
    </xdr:to>
    <xdr:sp macro="" textlink="">
      <xdr:nvSpPr>
        <xdr:cNvPr id="250" name="楕円 249"/>
        <xdr:cNvSpPr/>
      </xdr:nvSpPr>
      <xdr:spPr>
        <a:xfrm>
          <a:off x="7810500" y="108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70278</xdr:rowOff>
    </xdr:from>
    <xdr:to>
      <xdr:col>45</xdr:col>
      <xdr:colOff>177800</xdr:colOff>
      <xdr:row>63</xdr:row>
      <xdr:rowOff>130846</xdr:rowOff>
    </xdr:to>
    <xdr:cxnSp macro="">
      <xdr:nvCxnSpPr>
        <xdr:cNvPr id="251" name="直線コネクタ 250"/>
        <xdr:cNvCxnSpPr/>
      </xdr:nvCxnSpPr>
      <xdr:spPr>
        <a:xfrm flipV="1">
          <a:off x="7861300" y="10871628"/>
          <a:ext cx="889000" cy="6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28348</xdr:rowOff>
    </xdr:from>
    <xdr:to>
      <xdr:col>36</xdr:col>
      <xdr:colOff>165100</xdr:colOff>
      <xdr:row>63</xdr:row>
      <xdr:rowOff>129948</xdr:rowOff>
    </xdr:to>
    <xdr:sp macro="" textlink="">
      <xdr:nvSpPr>
        <xdr:cNvPr id="252" name="楕円 251"/>
        <xdr:cNvSpPr/>
      </xdr:nvSpPr>
      <xdr:spPr>
        <a:xfrm>
          <a:off x="6921500" y="1082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79148</xdr:rowOff>
    </xdr:from>
    <xdr:to>
      <xdr:col>41</xdr:col>
      <xdr:colOff>50800</xdr:colOff>
      <xdr:row>63</xdr:row>
      <xdr:rowOff>130846</xdr:rowOff>
    </xdr:to>
    <xdr:cxnSp macro="">
      <xdr:nvCxnSpPr>
        <xdr:cNvPr id="253" name="直線コネクタ 252"/>
        <xdr:cNvCxnSpPr/>
      </xdr:nvCxnSpPr>
      <xdr:spPr>
        <a:xfrm>
          <a:off x="6972300" y="10880498"/>
          <a:ext cx="889000" cy="5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164125</xdr:rowOff>
    </xdr:from>
    <xdr:ext cx="599010" cy="259045"/>
    <xdr:sp macro="" textlink="">
      <xdr:nvSpPr>
        <xdr:cNvPr id="254" name="n_1aveValue【橋りょう・トンネル】&#10;一人当たり有形固定資産（償却資産）額"/>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55" name="n_2aveValue【橋りょう・トンネル】&#10;一人当たり有形固定資産（償却資産）額"/>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56" name="n_3aveValue【橋りょう・トンネル】&#10;一人当たり有形固定資産（償却資産）額"/>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57" name="n_4aveValue【橋りょう・トンネル】&#10;一人当たり有形固定資産（償却資産）額"/>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112157</xdr:rowOff>
    </xdr:from>
    <xdr:ext cx="599010" cy="259045"/>
    <xdr:sp macro="" textlink="">
      <xdr:nvSpPr>
        <xdr:cNvPr id="258" name="n_1mainValue【橋りょう・トンネル】&#10;一人当たり有形固定資産（償却資産）額"/>
        <xdr:cNvSpPr txBox="1"/>
      </xdr:nvSpPr>
      <xdr:spPr>
        <a:xfrm>
          <a:off x="9327095" y="1091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112205</xdr:rowOff>
    </xdr:from>
    <xdr:ext cx="599010" cy="259045"/>
    <xdr:sp macro="" textlink="">
      <xdr:nvSpPr>
        <xdr:cNvPr id="259" name="n_2mainValue【橋りょう・トンネル】&#10;一人当たり有形固定資産（償却資産）額"/>
        <xdr:cNvSpPr txBox="1"/>
      </xdr:nvSpPr>
      <xdr:spPr>
        <a:xfrm>
          <a:off x="8450795" y="1091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1323</xdr:rowOff>
    </xdr:from>
    <xdr:ext cx="534377" cy="259045"/>
    <xdr:sp macro="" textlink="">
      <xdr:nvSpPr>
        <xdr:cNvPr id="260" name="n_3mainValue【橋りょう・トンネル】&#10;一人当たり有形固定資産（償却資産）額"/>
        <xdr:cNvSpPr txBox="1"/>
      </xdr:nvSpPr>
      <xdr:spPr>
        <a:xfrm>
          <a:off x="7594111" y="109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121075</xdr:rowOff>
    </xdr:from>
    <xdr:ext cx="599010" cy="259045"/>
    <xdr:sp macro="" textlink="">
      <xdr:nvSpPr>
        <xdr:cNvPr id="261" name="n_4mainValue【橋りょう・トンネル】&#10;一人当たり有形固定資産（償却資産）額"/>
        <xdr:cNvSpPr txBox="1"/>
      </xdr:nvSpPr>
      <xdr:spPr>
        <a:xfrm>
          <a:off x="6672795" y="10922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90188</xdr:rowOff>
    </xdr:from>
    <xdr:ext cx="405111" cy="259045"/>
    <xdr:sp macro="" textlink="">
      <xdr:nvSpPr>
        <xdr:cNvPr id="292" name="【公営住宅】&#10;有形固定資産減価償却率平均値テキスト"/>
        <xdr:cNvSpPr txBox="1"/>
      </xdr:nvSpPr>
      <xdr:spPr>
        <a:xfrm>
          <a:off x="4673600" y="14149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99968</xdr:rowOff>
    </xdr:from>
    <xdr:to>
      <xdr:col>24</xdr:col>
      <xdr:colOff>114300</xdr:colOff>
      <xdr:row>85</xdr:row>
      <xdr:rowOff>30118</xdr:rowOff>
    </xdr:to>
    <xdr:sp macro="" textlink="">
      <xdr:nvSpPr>
        <xdr:cNvPr id="303" name="楕円 302"/>
        <xdr:cNvSpPr/>
      </xdr:nvSpPr>
      <xdr:spPr>
        <a:xfrm>
          <a:off x="4584700" y="145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78395</xdr:rowOff>
    </xdr:from>
    <xdr:ext cx="405111" cy="259045"/>
    <xdr:sp macro="" textlink="">
      <xdr:nvSpPr>
        <xdr:cNvPr id="304" name="【公営住宅】&#10;有形固定資産減価償却率該当値テキスト"/>
        <xdr:cNvSpPr txBox="1"/>
      </xdr:nvSpPr>
      <xdr:spPr>
        <a:xfrm>
          <a:off x="4673600"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80373</xdr:rowOff>
    </xdr:from>
    <xdr:to>
      <xdr:col>20</xdr:col>
      <xdr:colOff>38100</xdr:colOff>
      <xdr:row>85</xdr:row>
      <xdr:rowOff>10523</xdr:rowOff>
    </xdr:to>
    <xdr:sp macro="" textlink="">
      <xdr:nvSpPr>
        <xdr:cNvPr id="305" name="楕円 304"/>
        <xdr:cNvSpPr/>
      </xdr:nvSpPr>
      <xdr:spPr>
        <a:xfrm>
          <a:off x="3746500" y="14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131173</xdr:rowOff>
    </xdr:from>
    <xdr:to>
      <xdr:col>24</xdr:col>
      <xdr:colOff>63500</xdr:colOff>
      <xdr:row>84</xdr:row>
      <xdr:rowOff>150768</xdr:rowOff>
    </xdr:to>
    <xdr:cxnSp macro="">
      <xdr:nvCxnSpPr>
        <xdr:cNvPr id="306" name="直線コネクタ 305"/>
        <xdr:cNvCxnSpPr/>
      </xdr:nvCxnSpPr>
      <xdr:spPr>
        <a:xfrm>
          <a:off x="3797300" y="14532973"/>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60779</xdr:rowOff>
    </xdr:from>
    <xdr:to>
      <xdr:col>15</xdr:col>
      <xdr:colOff>101600</xdr:colOff>
      <xdr:row>84</xdr:row>
      <xdr:rowOff>162379</xdr:rowOff>
    </xdr:to>
    <xdr:sp macro="" textlink="">
      <xdr:nvSpPr>
        <xdr:cNvPr id="307" name="楕円 306"/>
        <xdr:cNvSpPr/>
      </xdr:nvSpPr>
      <xdr:spPr>
        <a:xfrm>
          <a:off x="28575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111579</xdr:rowOff>
    </xdr:from>
    <xdr:to>
      <xdr:col>19</xdr:col>
      <xdr:colOff>177800</xdr:colOff>
      <xdr:row>84</xdr:row>
      <xdr:rowOff>131173</xdr:rowOff>
    </xdr:to>
    <xdr:cxnSp macro="">
      <xdr:nvCxnSpPr>
        <xdr:cNvPr id="308" name="直線コネクタ 307"/>
        <xdr:cNvCxnSpPr/>
      </xdr:nvCxnSpPr>
      <xdr:spPr>
        <a:xfrm>
          <a:off x="2908300" y="1451337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41184</xdr:rowOff>
    </xdr:from>
    <xdr:to>
      <xdr:col>10</xdr:col>
      <xdr:colOff>165100</xdr:colOff>
      <xdr:row>84</xdr:row>
      <xdr:rowOff>142784</xdr:rowOff>
    </xdr:to>
    <xdr:sp macro="" textlink="">
      <xdr:nvSpPr>
        <xdr:cNvPr id="309" name="楕円 308"/>
        <xdr:cNvSpPr/>
      </xdr:nvSpPr>
      <xdr:spPr>
        <a:xfrm>
          <a:off x="1968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91984</xdr:rowOff>
    </xdr:from>
    <xdr:to>
      <xdr:col>15</xdr:col>
      <xdr:colOff>50800</xdr:colOff>
      <xdr:row>84</xdr:row>
      <xdr:rowOff>111579</xdr:rowOff>
    </xdr:to>
    <xdr:cxnSp macro="">
      <xdr:nvCxnSpPr>
        <xdr:cNvPr id="310" name="直線コネクタ 309"/>
        <xdr:cNvCxnSpPr/>
      </xdr:nvCxnSpPr>
      <xdr:spPr>
        <a:xfrm>
          <a:off x="2019300" y="1449378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114663</xdr:rowOff>
    </xdr:from>
    <xdr:to>
      <xdr:col>6</xdr:col>
      <xdr:colOff>38100</xdr:colOff>
      <xdr:row>87</xdr:row>
      <xdr:rowOff>44813</xdr:rowOff>
    </xdr:to>
    <xdr:sp macro="" textlink="">
      <xdr:nvSpPr>
        <xdr:cNvPr id="311" name="楕円 310"/>
        <xdr:cNvSpPr/>
      </xdr:nvSpPr>
      <xdr:spPr>
        <a:xfrm>
          <a:off x="1079500" y="1485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91984</xdr:rowOff>
    </xdr:from>
    <xdr:to>
      <xdr:col>10</xdr:col>
      <xdr:colOff>114300</xdr:colOff>
      <xdr:row>86</xdr:row>
      <xdr:rowOff>165463</xdr:rowOff>
    </xdr:to>
    <xdr:cxnSp macro="">
      <xdr:nvCxnSpPr>
        <xdr:cNvPr id="312" name="直線コネクタ 311"/>
        <xdr:cNvCxnSpPr/>
      </xdr:nvCxnSpPr>
      <xdr:spPr>
        <a:xfrm flipV="1">
          <a:off x="1130300" y="14493784"/>
          <a:ext cx="889000" cy="41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13" name="n_1aveValue【公営住宅】&#10;有形固定資産減価償却率"/>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142983</xdr:rowOff>
    </xdr:from>
    <xdr:ext cx="405111" cy="259045"/>
    <xdr:sp macro="" textlink="">
      <xdr:nvSpPr>
        <xdr:cNvPr id="314" name="n_2aveValue【公営住宅】&#10;有形固定資産減価償却率"/>
        <xdr:cNvSpPr txBox="1"/>
      </xdr:nvSpPr>
      <xdr:spPr>
        <a:xfrm>
          <a:off x="2705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156046</xdr:rowOff>
    </xdr:from>
    <xdr:ext cx="405111" cy="259045"/>
    <xdr:sp macro="" textlink="">
      <xdr:nvSpPr>
        <xdr:cNvPr id="315" name="n_3aveValue【公営住宅】&#10;有形固定資産減価償却率"/>
        <xdr:cNvSpPr txBox="1"/>
      </xdr:nvSpPr>
      <xdr:spPr>
        <a:xfrm>
          <a:off x="1816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162577</xdr:rowOff>
    </xdr:from>
    <xdr:ext cx="405111" cy="259045"/>
    <xdr:sp macro="" textlink="">
      <xdr:nvSpPr>
        <xdr:cNvPr id="316" name="n_4aveValue【公営住宅】&#10;有形固定資産減価償却率"/>
        <xdr:cNvSpPr txBox="1"/>
      </xdr:nvSpPr>
      <xdr:spPr>
        <a:xfrm>
          <a:off x="927744"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1650</xdr:rowOff>
    </xdr:from>
    <xdr:ext cx="405111" cy="259045"/>
    <xdr:sp macro="" textlink="">
      <xdr:nvSpPr>
        <xdr:cNvPr id="317" name="n_1mainValue【公営住宅】&#10;有形固定資産減価償却率"/>
        <xdr:cNvSpPr txBox="1"/>
      </xdr:nvSpPr>
      <xdr:spPr>
        <a:xfrm>
          <a:off x="3582044" y="1457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153506</xdr:rowOff>
    </xdr:from>
    <xdr:ext cx="405111" cy="259045"/>
    <xdr:sp macro="" textlink="">
      <xdr:nvSpPr>
        <xdr:cNvPr id="318" name="n_2mainValue【公営住宅】&#10;有形固定資産減価償却率"/>
        <xdr:cNvSpPr txBox="1"/>
      </xdr:nvSpPr>
      <xdr:spPr>
        <a:xfrm>
          <a:off x="2705744" y="1455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133911</xdr:rowOff>
    </xdr:from>
    <xdr:ext cx="405111" cy="259045"/>
    <xdr:sp macro="" textlink="">
      <xdr:nvSpPr>
        <xdr:cNvPr id="319" name="n_3mainValue【公営住宅】&#10;有形固定資産減価償却率"/>
        <xdr:cNvSpPr txBox="1"/>
      </xdr:nvSpPr>
      <xdr:spPr>
        <a:xfrm>
          <a:off x="18167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87</xdr:row>
      <xdr:rowOff>35940</xdr:rowOff>
    </xdr:from>
    <xdr:ext cx="405111" cy="259045"/>
    <xdr:sp macro="" textlink="">
      <xdr:nvSpPr>
        <xdr:cNvPr id="320" name="n_4mainValue【公営住宅】&#10;有形固定資産減価償却率"/>
        <xdr:cNvSpPr txBox="1"/>
      </xdr:nvSpPr>
      <xdr:spPr>
        <a:xfrm>
          <a:off x="927744" y="1495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347" name="【公営住宅】&#10;一人当たり面積平均値テキスト"/>
        <xdr:cNvSpPr txBox="1"/>
      </xdr:nvSpPr>
      <xdr:spPr>
        <a:xfrm>
          <a:off x="10515600" y="1450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116322</xdr:rowOff>
    </xdr:from>
    <xdr:to>
      <xdr:col>55</xdr:col>
      <xdr:colOff>50800</xdr:colOff>
      <xdr:row>86</xdr:row>
      <xdr:rowOff>46472</xdr:rowOff>
    </xdr:to>
    <xdr:sp macro="" textlink="">
      <xdr:nvSpPr>
        <xdr:cNvPr id="358" name="楕円 357"/>
        <xdr:cNvSpPr/>
      </xdr:nvSpPr>
      <xdr:spPr>
        <a:xfrm>
          <a:off x="10426700" y="146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55338</xdr:rowOff>
    </xdr:from>
    <xdr:ext cx="469744" cy="259045"/>
    <xdr:sp macro="" textlink="">
      <xdr:nvSpPr>
        <xdr:cNvPr id="359" name="【公営住宅】&#10;一人当たり面積該当値テキスト"/>
        <xdr:cNvSpPr txBox="1"/>
      </xdr:nvSpPr>
      <xdr:spPr>
        <a:xfrm>
          <a:off x="10515600" y="1462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116779</xdr:rowOff>
    </xdr:from>
    <xdr:to>
      <xdr:col>50</xdr:col>
      <xdr:colOff>165100</xdr:colOff>
      <xdr:row>86</xdr:row>
      <xdr:rowOff>46929</xdr:rowOff>
    </xdr:to>
    <xdr:sp macro="" textlink="">
      <xdr:nvSpPr>
        <xdr:cNvPr id="360" name="楕円 359"/>
        <xdr:cNvSpPr/>
      </xdr:nvSpPr>
      <xdr:spPr>
        <a:xfrm>
          <a:off x="9588500" y="1469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167122</xdr:rowOff>
    </xdr:from>
    <xdr:to>
      <xdr:col>55</xdr:col>
      <xdr:colOff>0</xdr:colOff>
      <xdr:row>85</xdr:row>
      <xdr:rowOff>167579</xdr:rowOff>
    </xdr:to>
    <xdr:cxnSp macro="">
      <xdr:nvCxnSpPr>
        <xdr:cNvPr id="361" name="直線コネクタ 360"/>
        <xdr:cNvCxnSpPr/>
      </xdr:nvCxnSpPr>
      <xdr:spPr>
        <a:xfrm flipV="1">
          <a:off x="9639300" y="14740372"/>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117328</xdr:rowOff>
    </xdr:from>
    <xdr:to>
      <xdr:col>46</xdr:col>
      <xdr:colOff>38100</xdr:colOff>
      <xdr:row>86</xdr:row>
      <xdr:rowOff>47478</xdr:rowOff>
    </xdr:to>
    <xdr:sp macro="" textlink="">
      <xdr:nvSpPr>
        <xdr:cNvPr id="362" name="楕円 361"/>
        <xdr:cNvSpPr/>
      </xdr:nvSpPr>
      <xdr:spPr>
        <a:xfrm>
          <a:off x="8699500" y="1469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167579</xdr:rowOff>
    </xdr:from>
    <xdr:to>
      <xdr:col>50</xdr:col>
      <xdr:colOff>114300</xdr:colOff>
      <xdr:row>85</xdr:row>
      <xdr:rowOff>168128</xdr:rowOff>
    </xdr:to>
    <xdr:cxnSp macro="">
      <xdr:nvCxnSpPr>
        <xdr:cNvPr id="363" name="直線コネクタ 362"/>
        <xdr:cNvCxnSpPr/>
      </xdr:nvCxnSpPr>
      <xdr:spPr>
        <a:xfrm flipV="1">
          <a:off x="8750300" y="14740829"/>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117785</xdr:rowOff>
    </xdr:from>
    <xdr:to>
      <xdr:col>41</xdr:col>
      <xdr:colOff>101600</xdr:colOff>
      <xdr:row>86</xdr:row>
      <xdr:rowOff>47935</xdr:rowOff>
    </xdr:to>
    <xdr:sp macro="" textlink="">
      <xdr:nvSpPr>
        <xdr:cNvPr id="364" name="楕円 363"/>
        <xdr:cNvSpPr/>
      </xdr:nvSpPr>
      <xdr:spPr>
        <a:xfrm>
          <a:off x="7810500" y="1469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168128</xdr:rowOff>
    </xdr:from>
    <xdr:to>
      <xdr:col>45</xdr:col>
      <xdr:colOff>177800</xdr:colOff>
      <xdr:row>85</xdr:row>
      <xdr:rowOff>168585</xdr:rowOff>
    </xdr:to>
    <xdr:cxnSp macro="">
      <xdr:nvCxnSpPr>
        <xdr:cNvPr id="365" name="直線コネクタ 364"/>
        <xdr:cNvCxnSpPr/>
      </xdr:nvCxnSpPr>
      <xdr:spPr>
        <a:xfrm flipV="1">
          <a:off x="7861300" y="1474137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129077</xdr:rowOff>
    </xdr:from>
    <xdr:to>
      <xdr:col>36</xdr:col>
      <xdr:colOff>165100</xdr:colOff>
      <xdr:row>86</xdr:row>
      <xdr:rowOff>59227</xdr:rowOff>
    </xdr:to>
    <xdr:sp macro="" textlink="">
      <xdr:nvSpPr>
        <xdr:cNvPr id="366" name="楕円 365"/>
        <xdr:cNvSpPr/>
      </xdr:nvSpPr>
      <xdr:spPr>
        <a:xfrm>
          <a:off x="6921500" y="1470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168585</xdr:rowOff>
    </xdr:from>
    <xdr:to>
      <xdr:col>41</xdr:col>
      <xdr:colOff>50800</xdr:colOff>
      <xdr:row>86</xdr:row>
      <xdr:rowOff>8427</xdr:rowOff>
    </xdr:to>
    <xdr:cxnSp macro="">
      <xdr:nvCxnSpPr>
        <xdr:cNvPr id="367" name="直線コネクタ 366"/>
        <xdr:cNvCxnSpPr/>
      </xdr:nvCxnSpPr>
      <xdr:spPr>
        <a:xfrm flipV="1">
          <a:off x="6972300" y="14741835"/>
          <a:ext cx="889000" cy="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43933</xdr:rowOff>
    </xdr:from>
    <xdr:ext cx="469744" cy="259045"/>
    <xdr:sp macro="" textlink="">
      <xdr:nvSpPr>
        <xdr:cNvPr id="368" name="n_1aveValue【公営住宅】&#10;一人当たり面積"/>
        <xdr:cNvSpPr txBox="1"/>
      </xdr:nvSpPr>
      <xdr:spPr>
        <a:xfrm>
          <a:off x="9391727" y="1444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69" name="n_2aveValue【公営住宅】&#10;一人当たり面積"/>
        <xdr:cNvSpPr txBox="1"/>
      </xdr:nvSpPr>
      <xdr:spPr>
        <a:xfrm>
          <a:off x="8515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370" name="n_3aveValue【公営住宅】&#10;一人当たり面積"/>
        <xdr:cNvSpPr txBox="1"/>
      </xdr:nvSpPr>
      <xdr:spPr>
        <a:xfrm>
          <a:off x="7626427" y="144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71" name="n_4aveValue【公営住宅】&#10;一人当たり面積"/>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38056</xdr:rowOff>
    </xdr:from>
    <xdr:ext cx="469744" cy="259045"/>
    <xdr:sp macro="" textlink="">
      <xdr:nvSpPr>
        <xdr:cNvPr id="372" name="n_1mainValue【公営住宅】&#10;一人当たり面積"/>
        <xdr:cNvSpPr txBox="1"/>
      </xdr:nvSpPr>
      <xdr:spPr>
        <a:xfrm>
          <a:off x="9391727" y="1478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38605</xdr:rowOff>
    </xdr:from>
    <xdr:ext cx="469744" cy="259045"/>
    <xdr:sp macro="" textlink="">
      <xdr:nvSpPr>
        <xdr:cNvPr id="373" name="n_2mainValue【公営住宅】&#10;一人当たり面積"/>
        <xdr:cNvSpPr txBox="1"/>
      </xdr:nvSpPr>
      <xdr:spPr>
        <a:xfrm>
          <a:off x="8515427" y="1478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39062</xdr:rowOff>
    </xdr:from>
    <xdr:ext cx="469744" cy="259045"/>
    <xdr:sp macro="" textlink="">
      <xdr:nvSpPr>
        <xdr:cNvPr id="374" name="n_3mainValue【公営住宅】&#10;一人当たり面積"/>
        <xdr:cNvSpPr txBox="1"/>
      </xdr:nvSpPr>
      <xdr:spPr>
        <a:xfrm>
          <a:off x="7626427" y="1478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50354</xdr:rowOff>
    </xdr:from>
    <xdr:ext cx="469744" cy="259045"/>
    <xdr:sp macro="" textlink="">
      <xdr:nvSpPr>
        <xdr:cNvPr id="375" name="n_4mainValue【公営住宅】&#10;一人当たり面積"/>
        <xdr:cNvSpPr txBox="1"/>
      </xdr:nvSpPr>
      <xdr:spPr>
        <a:xfrm>
          <a:off x="6737427" y="1479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170741</xdr:rowOff>
    </xdr:from>
    <xdr:ext cx="405111" cy="259045"/>
    <xdr:sp macro="" textlink="">
      <xdr:nvSpPr>
        <xdr:cNvPr id="422" name="【認定こども園・幼稚園・保育所】&#10;有形固定資産減価償却率平均値テキスト"/>
        <xdr:cNvSpPr txBox="1"/>
      </xdr:nvSpPr>
      <xdr:spPr>
        <a:xfrm>
          <a:off x="16357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24" name="フローチャート: 判断 423"/>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25" name="フローチャート: 判断 424"/>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26" name="フローチャート: 判断 425"/>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7" name="フローチャート: 判断 426"/>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118473</xdr:rowOff>
    </xdr:from>
    <xdr:to>
      <xdr:col>85</xdr:col>
      <xdr:colOff>177800</xdr:colOff>
      <xdr:row>40</xdr:row>
      <xdr:rowOff>48623</xdr:rowOff>
    </xdr:to>
    <xdr:sp macro="" textlink="">
      <xdr:nvSpPr>
        <xdr:cNvPr id="433" name="楕円 432"/>
        <xdr:cNvSpPr/>
      </xdr:nvSpPr>
      <xdr:spPr>
        <a:xfrm>
          <a:off x="162687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96900</xdr:rowOff>
    </xdr:from>
    <xdr:ext cx="405111" cy="259045"/>
    <xdr:sp macro="" textlink="">
      <xdr:nvSpPr>
        <xdr:cNvPr id="434" name="【認定こども園・幼稚園・保育所】&#10;有形固定資産減価償却率該当値テキスト"/>
        <xdr:cNvSpPr txBox="1"/>
      </xdr:nvSpPr>
      <xdr:spPr>
        <a:xfrm>
          <a:off x="16357600"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43362</xdr:rowOff>
    </xdr:from>
    <xdr:to>
      <xdr:col>81</xdr:col>
      <xdr:colOff>101600</xdr:colOff>
      <xdr:row>39</xdr:row>
      <xdr:rowOff>144962</xdr:rowOff>
    </xdr:to>
    <xdr:sp macro="" textlink="">
      <xdr:nvSpPr>
        <xdr:cNvPr id="435" name="楕円 434"/>
        <xdr:cNvSpPr/>
      </xdr:nvSpPr>
      <xdr:spPr>
        <a:xfrm>
          <a:off x="15430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94162</xdr:rowOff>
    </xdr:from>
    <xdr:to>
      <xdr:col>85</xdr:col>
      <xdr:colOff>127000</xdr:colOff>
      <xdr:row>39</xdr:row>
      <xdr:rowOff>169273</xdr:rowOff>
    </xdr:to>
    <xdr:cxnSp macro="">
      <xdr:nvCxnSpPr>
        <xdr:cNvPr id="436" name="直線コネクタ 435"/>
        <xdr:cNvCxnSpPr/>
      </xdr:nvCxnSpPr>
      <xdr:spPr>
        <a:xfrm>
          <a:off x="15481300" y="6780712"/>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139700</xdr:rowOff>
    </xdr:from>
    <xdr:to>
      <xdr:col>76</xdr:col>
      <xdr:colOff>165100</xdr:colOff>
      <xdr:row>39</xdr:row>
      <xdr:rowOff>69850</xdr:rowOff>
    </xdr:to>
    <xdr:sp macro="" textlink="">
      <xdr:nvSpPr>
        <xdr:cNvPr id="437" name="楕円 436"/>
        <xdr:cNvSpPr/>
      </xdr:nvSpPr>
      <xdr:spPr>
        <a:xfrm>
          <a:off x="1454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19050</xdr:rowOff>
    </xdr:from>
    <xdr:to>
      <xdr:col>81</xdr:col>
      <xdr:colOff>50800</xdr:colOff>
      <xdr:row>39</xdr:row>
      <xdr:rowOff>94162</xdr:rowOff>
    </xdr:to>
    <xdr:cxnSp macro="">
      <xdr:nvCxnSpPr>
        <xdr:cNvPr id="438" name="直線コネクタ 437"/>
        <xdr:cNvCxnSpPr/>
      </xdr:nvCxnSpPr>
      <xdr:spPr>
        <a:xfrm>
          <a:off x="14592300" y="670560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64588</xdr:rowOff>
    </xdr:from>
    <xdr:to>
      <xdr:col>72</xdr:col>
      <xdr:colOff>38100</xdr:colOff>
      <xdr:row>38</xdr:row>
      <xdr:rowOff>166188</xdr:rowOff>
    </xdr:to>
    <xdr:sp macro="" textlink="">
      <xdr:nvSpPr>
        <xdr:cNvPr id="439" name="楕円 438"/>
        <xdr:cNvSpPr/>
      </xdr:nvSpPr>
      <xdr:spPr>
        <a:xfrm>
          <a:off x="13652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115388</xdr:rowOff>
    </xdr:from>
    <xdr:to>
      <xdr:col>76</xdr:col>
      <xdr:colOff>114300</xdr:colOff>
      <xdr:row>39</xdr:row>
      <xdr:rowOff>19050</xdr:rowOff>
    </xdr:to>
    <xdr:cxnSp macro="">
      <xdr:nvCxnSpPr>
        <xdr:cNvPr id="440" name="直線コネクタ 439"/>
        <xdr:cNvCxnSpPr/>
      </xdr:nvCxnSpPr>
      <xdr:spPr>
        <a:xfrm>
          <a:off x="13703300" y="663048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5806</xdr:rowOff>
    </xdr:from>
    <xdr:to>
      <xdr:col>67</xdr:col>
      <xdr:colOff>101600</xdr:colOff>
      <xdr:row>38</xdr:row>
      <xdr:rowOff>107406</xdr:rowOff>
    </xdr:to>
    <xdr:sp macro="" textlink="">
      <xdr:nvSpPr>
        <xdr:cNvPr id="441" name="楕円 440"/>
        <xdr:cNvSpPr/>
      </xdr:nvSpPr>
      <xdr:spPr>
        <a:xfrm>
          <a:off x="12763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56606</xdr:rowOff>
    </xdr:from>
    <xdr:to>
      <xdr:col>71</xdr:col>
      <xdr:colOff>177800</xdr:colOff>
      <xdr:row>38</xdr:row>
      <xdr:rowOff>115388</xdr:rowOff>
    </xdr:to>
    <xdr:cxnSp macro="">
      <xdr:nvCxnSpPr>
        <xdr:cNvPr id="442" name="直線コネクタ 441"/>
        <xdr:cNvCxnSpPr/>
      </xdr:nvCxnSpPr>
      <xdr:spPr>
        <a:xfrm>
          <a:off x="12814300" y="657170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55353</xdr:rowOff>
    </xdr:from>
    <xdr:ext cx="405111" cy="259045"/>
    <xdr:sp macro="" textlink="">
      <xdr:nvSpPr>
        <xdr:cNvPr id="443" name="n_1aveValue【認定こども園・幼稚園・保育所】&#10;有形固定資産減価償却率"/>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444" name="n_2aveValue【認定こども園・幼稚園・保育所】&#10;有形固定資産減価償却率"/>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445" name="n_3aveValue【認定こども園・幼稚園・保育所】&#10;有形固定資産減価償却率"/>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446" name="n_4aveValue【認定こども園・幼稚園・保育所】&#10;有形固定資産減価償却率"/>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136089</xdr:rowOff>
    </xdr:from>
    <xdr:ext cx="405111" cy="259045"/>
    <xdr:sp macro="" textlink="">
      <xdr:nvSpPr>
        <xdr:cNvPr id="447" name="n_1mainValue【認定こども園・幼稚園・保育所】&#10;有形固定資産減価償却率"/>
        <xdr:cNvSpPr txBox="1"/>
      </xdr:nvSpPr>
      <xdr:spPr>
        <a:xfrm>
          <a:off x="152660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60977</xdr:rowOff>
    </xdr:from>
    <xdr:ext cx="405111" cy="259045"/>
    <xdr:sp macro="" textlink="">
      <xdr:nvSpPr>
        <xdr:cNvPr id="448" name="n_2mainValue【認定こども園・幼稚園・保育所】&#10;有形固定資産減価償却率"/>
        <xdr:cNvSpPr txBox="1"/>
      </xdr:nvSpPr>
      <xdr:spPr>
        <a:xfrm>
          <a:off x="14389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157315</xdr:rowOff>
    </xdr:from>
    <xdr:ext cx="405111" cy="259045"/>
    <xdr:sp macro="" textlink="">
      <xdr:nvSpPr>
        <xdr:cNvPr id="449" name="n_3mainValue【認定こども園・幼稚園・保育所】&#10;有形固定資産減価償却率"/>
        <xdr:cNvSpPr txBox="1"/>
      </xdr:nvSpPr>
      <xdr:spPr>
        <a:xfrm>
          <a:off x="13500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450" name="n_4mainValue【認定こども園・幼稚園・保育所】&#10;有形固定資産減価償却率"/>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76" name="直線コネクタ 475"/>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7"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8" name="直線コネクタ 477"/>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9"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80" name="直線コネクタ 479"/>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127924</xdr:rowOff>
    </xdr:from>
    <xdr:ext cx="469744" cy="259045"/>
    <xdr:sp macro="" textlink="">
      <xdr:nvSpPr>
        <xdr:cNvPr id="481" name="【認定こども園・幼稚園・保育所】&#10;一人当たり面積平均値テキスト"/>
        <xdr:cNvSpPr txBox="1"/>
      </xdr:nvSpPr>
      <xdr:spPr>
        <a:xfrm>
          <a:off x="22199600" y="6643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82" name="フローチャート: 判断 481"/>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83" name="フローチャート: 判断 482"/>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84" name="フローチャート: 判断 483"/>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85" name="フローチャート: 判断 484"/>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86" name="フローチャート: 判断 485"/>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92" name="楕円 491"/>
        <xdr:cNvSpPr/>
      </xdr:nvSpPr>
      <xdr:spPr>
        <a:xfrm>
          <a:off x="22110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105427</xdr:rowOff>
    </xdr:from>
    <xdr:ext cx="469744" cy="259045"/>
    <xdr:sp macro="" textlink="">
      <xdr:nvSpPr>
        <xdr:cNvPr id="493" name="【認定こども園・幼稚園・保育所】&#10;一人当たり面積該当値テキスト"/>
        <xdr:cNvSpPr txBox="1"/>
      </xdr:nvSpPr>
      <xdr:spPr>
        <a:xfrm>
          <a:off x="22199600"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89081</xdr:rowOff>
    </xdr:from>
    <xdr:to>
      <xdr:col>112</xdr:col>
      <xdr:colOff>38100</xdr:colOff>
      <xdr:row>39</xdr:row>
      <xdr:rowOff>19231</xdr:rowOff>
    </xdr:to>
    <xdr:sp macro="" textlink="">
      <xdr:nvSpPr>
        <xdr:cNvPr id="494" name="楕円 493"/>
        <xdr:cNvSpPr/>
      </xdr:nvSpPr>
      <xdr:spPr>
        <a:xfrm>
          <a:off x="21272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133350</xdr:rowOff>
    </xdr:from>
    <xdr:to>
      <xdr:col>116</xdr:col>
      <xdr:colOff>63500</xdr:colOff>
      <xdr:row>38</xdr:row>
      <xdr:rowOff>139881</xdr:rowOff>
    </xdr:to>
    <xdr:cxnSp macro="">
      <xdr:nvCxnSpPr>
        <xdr:cNvPr id="495" name="直線コネクタ 494"/>
        <xdr:cNvCxnSpPr/>
      </xdr:nvCxnSpPr>
      <xdr:spPr>
        <a:xfrm flipV="1">
          <a:off x="21323300" y="664845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97246</xdr:rowOff>
    </xdr:from>
    <xdr:to>
      <xdr:col>107</xdr:col>
      <xdr:colOff>101600</xdr:colOff>
      <xdr:row>39</xdr:row>
      <xdr:rowOff>27396</xdr:rowOff>
    </xdr:to>
    <xdr:sp macro="" textlink="">
      <xdr:nvSpPr>
        <xdr:cNvPr id="496" name="楕円 495"/>
        <xdr:cNvSpPr/>
      </xdr:nvSpPr>
      <xdr:spPr>
        <a:xfrm>
          <a:off x="20383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139881</xdr:rowOff>
    </xdr:from>
    <xdr:to>
      <xdr:col>111</xdr:col>
      <xdr:colOff>177800</xdr:colOff>
      <xdr:row>38</xdr:row>
      <xdr:rowOff>148046</xdr:rowOff>
    </xdr:to>
    <xdr:cxnSp macro="">
      <xdr:nvCxnSpPr>
        <xdr:cNvPr id="497" name="直線コネクタ 496"/>
        <xdr:cNvCxnSpPr/>
      </xdr:nvCxnSpPr>
      <xdr:spPr>
        <a:xfrm flipV="1">
          <a:off x="20434300" y="665498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105410</xdr:rowOff>
    </xdr:from>
    <xdr:to>
      <xdr:col>102</xdr:col>
      <xdr:colOff>165100</xdr:colOff>
      <xdr:row>39</xdr:row>
      <xdr:rowOff>35560</xdr:rowOff>
    </xdr:to>
    <xdr:sp macro="" textlink="">
      <xdr:nvSpPr>
        <xdr:cNvPr id="498" name="楕円 497"/>
        <xdr:cNvSpPr/>
      </xdr:nvSpPr>
      <xdr:spPr>
        <a:xfrm>
          <a:off x="19494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148046</xdr:rowOff>
    </xdr:from>
    <xdr:to>
      <xdr:col>107</xdr:col>
      <xdr:colOff>50800</xdr:colOff>
      <xdr:row>38</xdr:row>
      <xdr:rowOff>156210</xdr:rowOff>
    </xdr:to>
    <xdr:cxnSp macro="">
      <xdr:nvCxnSpPr>
        <xdr:cNvPr id="499" name="直線コネクタ 498"/>
        <xdr:cNvCxnSpPr/>
      </xdr:nvCxnSpPr>
      <xdr:spPr>
        <a:xfrm flipV="1">
          <a:off x="19545300" y="666314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116840</xdr:rowOff>
    </xdr:from>
    <xdr:to>
      <xdr:col>98</xdr:col>
      <xdr:colOff>38100</xdr:colOff>
      <xdr:row>39</xdr:row>
      <xdr:rowOff>46990</xdr:rowOff>
    </xdr:to>
    <xdr:sp macro="" textlink="">
      <xdr:nvSpPr>
        <xdr:cNvPr id="500" name="楕円 499"/>
        <xdr:cNvSpPr/>
      </xdr:nvSpPr>
      <xdr:spPr>
        <a:xfrm>
          <a:off x="18605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156210</xdr:rowOff>
    </xdr:from>
    <xdr:to>
      <xdr:col>102</xdr:col>
      <xdr:colOff>114300</xdr:colOff>
      <xdr:row>38</xdr:row>
      <xdr:rowOff>167640</xdr:rowOff>
    </xdr:to>
    <xdr:cxnSp macro="">
      <xdr:nvCxnSpPr>
        <xdr:cNvPr id="501" name="直線コネクタ 500"/>
        <xdr:cNvCxnSpPr/>
      </xdr:nvCxnSpPr>
      <xdr:spPr>
        <a:xfrm flipV="1">
          <a:off x="18656300" y="66713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93634</xdr:rowOff>
    </xdr:from>
    <xdr:ext cx="469744" cy="259045"/>
    <xdr:sp macro="" textlink="">
      <xdr:nvSpPr>
        <xdr:cNvPr id="502" name="n_1aveValue【認定こども園・幼稚園・保育所】&#10;一人当たり面積"/>
        <xdr:cNvSpPr txBox="1"/>
      </xdr:nvSpPr>
      <xdr:spPr>
        <a:xfrm>
          <a:off x="210757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139354</xdr:rowOff>
    </xdr:from>
    <xdr:ext cx="469744" cy="259045"/>
    <xdr:sp macro="" textlink="">
      <xdr:nvSpPr>
        <xdr:cNvPr id="503" name="n_2aveValue【認定こども園・幼稚園・保育所】&#10;一人当たり面積"/>
        <xdr:cNvSpPr txBox="1"/>
      </xdr:nvSpPr>
      <xdr:spPr>
        <a:xfrm>
          <a:off x="20199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70774</xdr:rowOff>
    </xdr:from>
    <xdr:ext cx="469744" cy="259045"/>
    <xdr:sp macro="" textlink="">
      <xdr:nvSpPr>
        <xdr:cNvPr id="504" name="n_3aveValue【認定こども園・幼稚園・保育所】&#10;一人当たり面積"/>
        <xdr:cNvSpPr txBox="1"/>
      </xdr:nvSpPr>
      <xdr:spPr>
        <a:xfrm>
          <a:off x="19310427"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505" name="n_4aveValue【認定こども園・幼稚園・保育所】&#10;一人当たり面積"/>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35758</xdr:rowOff>
    </xdr:from>
    <xdr:ext cx="469744" cy="259045"/>
    <xdr:sp macro="" textlink="">
      <xdr:nvSpPr>
        <xdr:cNvPr id="506" name="n_1mainValue【認定こども園・幼稚園・保育所】&#10;一人当たり面積"/>
        <xdr:cNvSpPr txBox="1"/>
      </xdr:nvSpPr>
      <xdr:spPr>
        <a:xfrm>
          <a:off x="21075727" y="637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43923</xdr:rowOff>
    </xdr:from>
    <xdr:ext cx="469744" cy="259045"/>
    <xdr:sp macro="" textlink="">
      <xdr:nvSpPr>
        <xdr:cNvPr id="507" name="n_2mainValue【認定こども園・幼稚園・保育所】&#10;一人当たり面積"/>
        <xdr:cNvSpPr txBox="1"/>
      </xdr:nvSpPr>
      <xdr:spPr>
        <a:xfrm>
          <a:off x="20199427" y="638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52087</xdr:rowOff>
    </xdr:from>
    <xdr:ext cx="469744" cy="259045"/>
    <xdr:sp macro="" textlink="">
      <xdr:nvSpPr>
        <xdr:cNvPr id="508" name="n_3mainValue【認定こども園・幼稚園・保育所】&#10;一人当たり面積"/>
        <xdr:cNvSpPr txBox="1"/>
      </xdr:nvSpPr>
      <xdr:spPr>
        <a:xfrm>
          <a:off x="19310427"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38117</xdr:rowOff>
    </xdr:from>
    <xdr:ext cx="469744" cy="259045"/>
    <xdr:sp macro="" textlink="">
      <xdr:nvSpPr>
        <xdr:cNvPr id="509" name="n_4mainValue【認定こども園・幼稚園・保育所】&#10;一人当たり面積"/>
        <xdr:cNvSpPr txBox="1"/>
      </xdr:nvSpPr>
      <xdr:spPr>
        <a:xfrm>
          <a:off x="18421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35" name="直線コネクタ 534"/>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36" name="【学校施設】&#10;有形固定資産減価償却率最小値テキスト"/>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37" name="直線コネクタ 536"/>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8"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9" name="直線コネクタ 538"/>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11265</xdr:rowOff>
    </xdr:from>
    <xdr:ext cx="405111" cy="259045"/>
    <xdr:sp macro="" textlink="">
      <xdr:nvSpPr>
        <xdr:cNvPr id="540" name="【学校施設】&#10;有形固定資産減価償却率平均値テキスト"/>
        <xdr:cNvSpPr txBox="1"/>
      </xdr:nvSpPr>
      <xdr:spPr>
        <a:xfrm>
          <a:off x="16357600" y="1029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41" name="フローチャート: 判断 540"/>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42" name="フローチャート: 判断 541"/>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43" name="フローチャート: 判断 542"/>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96157</xdr:rowOff>
    </xdr:from>
    <xdr:to>
      <xdr:col>85</xdr:col>
      <xdr:colOff>177800</xdr:colOff>
      <xdr:row>62</xdr:row>
      <xdr:rowOff>26307</xdr:rowOff>
    </xdr:to>
    <xdr:sp macro="" textlink="">
      <xdr:nvSpPr>
        <xdr:cNvPr id="551" name="楕円 550"/>
        <xdr:cNvSpPr/>
      </xdr:nvSpPr>
      <xdr:spPr>
        <a:xfrm>
          <a:off x="162687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74584</xdr:rowOff>
    </xdr:from>
    <xdr:ext cx="405111" cy="259045"/>
    <xdr:sp macro="" textlink="">
      <xdr:nvSpPr>
        <xdr:cNvPr id="552" name="【学校施設】&#10;有形固定資産減価償却率該当値テキスト"/>
        <xdr:cNvSpPr txBox="1"/>
      </xdr:nvSpPr>
      <xdr:spPr>
        <a:xfrm>
          <a:off x="16357600"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61867</xdr:rowOff>
    </xdr:from>
    <xdr:to>
      <xdr:col>81</xdr:col>
      <xdr:colOff>101600</xdr:colOff>
      <xdr:row>61</xdr:row>
      <xdr:rowOff>163467</xdr:rowOff>
    </xdr:to>
    <xdr:sp macro="" textlink="">
      <xdr:nvSpPr>
        <xdr:cNvPr id="553" name="楕円 552"/>
        <xdr:cNvSpPr/>
      </xdr:nvSpPr>
      <xdr:spPr>
        <a:xfrm>
          <a:off x="15430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112667</xdr:rowOff>
    </xdr:from>
    <xdr:to>
      <xdr:col>85</xdr:col>
      <xdr:colOff>127000</xdr:colOff>
      <xdr:row>61</xdr:row>
      <xdr:rowOff>146957</xdr:rowOff>
    </xdr:to>
    <xdr:cxnSp macro="">
      <xdr:nvCxnSpPr>
        <xdr:cNvPr id="554" name="直線コネクタ 553"/>
        <xdr:cNvCxnSpPr/>
      </xdr:nvCxnSpPr>
      <xdr:spPr>
        <a:xfrm>
          <a:off x="15481300" y="1057111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25944</xdr:rowOff>
    </xdr:from>
    <xdr:to>
      <xdr:col>76</xdr:col>
      <xdr:colOff>165100</xdr:colOff>
      <xdr:row>61</xdr:row>
      <xdr:rowOff>127544</xdr:rowOff>
    </xdr:to>
    <xdr:sp macro="" textlink="">
      <xdr:nvSpPr>
        <xdr:cNvPr id="555" name="楕円 554"/>
        <xdr:cNvSpPr/>
      </xdr:nvSpPr>
      <xdr:spPr>
        <a:xfrm>
          <a:off x="14541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76744</xdr:rowOff>
    </xdr:from>
    <xdr:to>
      <xdr:col>81</xdr:col>
      <xdr:colOff>50800</xdr:colOff>
      <xdr:row>61</xdr:row>
      <xdr:rowOff>112667</xdr:rowOff>
    </xdr:to>
    <xdr:cxnSp macro="">
      <xdr:nvCxnSpPr>
        <xdr:cNvPr id="556" name="直線コネクタ 555"/>
        <xdr:cNvCxnSpPr/>
      </xdr:nvCxnSpPr>
      <xdr:spPr>
        <a:xfrm>
          <a:off x="14592300" y="105351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164737</xdr:rowOff>
    </xdr:from>
    <xdr:to>
      <xdr:col>72</xdr:col>
      <xdr:colOff>38100</xdr:colOff>
      <xdr:row>61</xdr:row>
      <xdr:rowOff>94887</xdr:rowOff>
    </xdr:to>
    <xdr:sp macro="" textlink="">
      <xdr:nvSpPr>
        <xdr:cNvPr id="557" name="楕円 556"/>
        <xdr:cNvSpPr/>
      </xdr:nvSpPr>
      <xdr:spPr>
        <a:xfrm>
          <a:off x="13652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44087</xdr:rowOff>
    </xdr:from>
    <xdr:to>
      <xdr:col>76</xdr:col>
      <xdr:colOff>114300</xdr:colOff>
      <xdr:row>61</xdr:row>
      <xdr:rowOff>76744</xdr:rowOff>
    </xdr:to>
    <xdr:cxnSp macro="">
      <xdr:nvCxnSpPr>
        <xdr:cNvPr id="558" name="直線コネクタ 557"/>
        <xdr:cNvCxnSpPr/>
      </xdr:nvCxnSpPr>
      <xdr:spPr>
        <a:xfrm>
          <a:off x="13703300" y="105025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143510</xdr:rowOff>
    </xdr:from>
    <xdr:to>
      <xdr:col>67</xdr:col>
      <xdr:colOff>101600</xdr:colOff>
      <xdr:row>61</xdr:row>
      <xdr:rowOff>73660</xdr:rowOff>
    </xdr:to>
    <xdr:sp macro="" textlink="">
      <xdr:nvSpPr>
        <xdr:cNvPr id="559" name="楕円 558"/>
        <xdr:cNvSpPr/>
      </xdr:nvSpPr>
      <xdr:spPr>
        <a:xfrm>
          <a:off x="12763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22860</xdr:rowOff>
    </xdr:from>
    <xdr:to>
      <xdr:col>71</xdr:col>
      <xdr:colOff>177800</xdr:colOff>
      <xdr:row>61</xdr:row>
      <xdr:rowOff>44087</xdr:rowOff>
    </xdr:to>
    <xdr:cxnSp macro="">
      <xdr:nvCxnSpPr>
        <xdr:cNvPr id="560" name="直線コネクタ 559"/>
        <xdr:cNvCxnSpPr/>
      </xdr:nvCxnSpPr>
      <xdr:spPr>
        <a:xfrm>
          <a:off x="12814300" y="1048131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90187</xdr:rowOff>
    </xdr:from>
    <xdr:ext cx="405111" cy="259045"/>
    <xdr:sp macro="" textlink="">
      <xdr:nvSpPr>
        <xdr:cNvPr id="561" name="n_1aveValue【学校施設】&#10;有形固定資産減価償却率"/>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562" name="n_2aveValue【学校施設】&#10;有形固定資産減価償却率"/>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63" name="n_3aveValue【学校施設】&#10;有形固定資産減価償却率"/>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64"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154594</xdr:rowOff>
    </xdr:from>
    <xdr:ext cx="405111" cy="259045"/>
    <xdr:sp macro="" textlink="">
      <xdr:nvSpPr>
        <xdr:cNvPr id="565" name="n_1mainValue【学校施設】&#10;有形固定資産減価償却率"/>
        <xdr:cNvSpPr txBox="1"/>
      </xdr:nvSpPr>
      <xdr:spPr>
        <a:xfrm>
          <a:off x="152660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118671</xdr:rowOff>
    </xdr:from>
    <xdr:ext cx="405111" cy="259045"/>
    <xdr:sp macro="" textlink="">
      <xdr:nvSpPr>
        <xdr:cNvPr id="566" name="n_2mainValue【学校施設】&#10;有形固定資産減価償却率"/>
        <xdr:cNvSpPr txBox="1"/>
      </xdr:nvSpPr>
      <xdr:spPr>
        <a:xfrm>
          <a:off x="14389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86014</xdr:rowOff>
    </xdr:from>
    <xdr:ext cx="405111" cy="259045"/>
    <xdr:sp macro="" textlink="">
      <xdr:nvSpPr>
        <xdr:cNvPr id="567" name="n_3mainValue【学校施設】&#10;有形固定資産減価償却率"/>
        <xdr:cNvSpPr txBox="1"/>
      </xdr:nvSpPr>
      <xdr:spPr>
        <a:xfrm>
          <a:off x="13500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64787</xdr:rowOff>
    </xdr:from>
    <xdr:ext cx="405111" cy="259045"/>
    <xdr:sp macro="" textlink="">
      <xdr:nvSpPr>
        <xdr:cNvPr id="568" name="n_4mainValue【学校施設】&#10;有形固定資産減価償却率"/>
        <xdr:cNvSpPr txBox="1"/>
      </xdr:nvSpPr>
      <xdr:spPr>
        <a:xfrm>
          <a:off x="12611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82" name="テキスト ボックス 581"/>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92" name="直線コネクタ 591"/>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93" name="【学校施設】&#10;一人当たり面積最小値テキスト"/>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94" name="直線コネクタ 593"/>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95" name="【学校施設】&#10;一人当たり面積最大値テキスト"/>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96" name="直線コネクタ 595"/>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54805</xdr:rowOff>
    </xdr:from>
    <xdr:ext cx="469744" cy="259045"/>
    <xdr:sp macro="" textlink="">
      <xdr:nvSpPr>
        <xdr:cNvPr id="597" name="【学校施設】&#10;一人当たり面積平均値テキスト"/>
        <xdr:cNvSpPr txBox="1"/>
      </xdr:nvSpPr>
      <xdr:spPr>
        <a:xfrm>
          <a:off x="22199600" y="10856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98" name="フローチャート: 判断 597"/>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99" name="フローチャート: 判断 598"/>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600" name="フローチャート: 判断 599"/>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601" name="フローチャート: 判断 600"/>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02" name="フローチャート: 判断 601"/>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60833</xdr:rowOff>
    </xdr:from>
    <xdr:to>
      <xdr:col>116</xdr:col>
      <xdr:colOff>114300</xdr:colOff>
      <xdr:row>63</xdr:row>
      <xdr:rowOff>162433</xdr:rowOff>
    </xdr:to>
    <xdr:sp macro="" textlink="">
      <xdr:nvSpPr>
        <xdr:cNvPr id="608" name="楕円 607"/>
        <xdr:cNvSpPr/>
      </xdr:nvSpPr>
      <xdr:spPr>
        <a:xfrm>
          <a:off x="22110700" y="1086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20210</xdr:rowOff>
    </xdr:from>
    <xdr:ext cx="469744" cy="259045"/>
    <xdr:sp macro="" textlink="">
      <xdr:nvSpPr>
        <xdr:cNvPr id="609" name="【学校施設】&#10;一人当たり面積該当値テキスト"/>
        <xdr:cNvSpPr txBox="1"/>
      </xdr:nvSpPr>
      <xdr:spPr>
        <a:xfrm>
          <a:off x="22199600" y="1065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62281</xdr:rowOff>
    </xdr:from>
    <xdr:to>
      <xdr:col>112</xdr:col>
      <xdr:colOff>38100</xdr:colOff>
      <xdr:row>63</xdr:row>
      <xdr:rowOff>163881</xdr:rowOff>
    </xdr:to>
    <xdr:sp macro="" textlink="">
      <xdr:nvSpPr>
        <xdr:cNvPr id="610" name="楕円 609"/>
        <xdr:cNvSpPr/>
      </xdr:nvSpPr>
      <xdr:spPr>
        <a:xfrm>
          <a:off x="21272500" y="1086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111633</xdr:rowOff>
    </xdr:from>
    <xdr:to>
      <xdr:col>116</xdr:col>
      <xdr:colOff>63500</xdr:colOff>
      <xdr:row>63</xdr:row>
      <xdr:rowOff>113081</xdr:rowOff>
    </xdr:to>
    <xdr:cxnSp macro="">
      <xdr:nvCxnSpPr>
        <xdr:cNvPr id="611" name="直線コネクタ 610"/>
        <xdr:cNvCxnSpPr/>
      </xdr:nvCxnSpPr>
      <xdr:spPr>
        <a:xfrm flipV="1">
          <a:off x="21323300" y="10912983"/>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64071</xdr:rowOff>
    </xdr:from>
    <xdr:to>
      <xdr:col>107</xdr:col>
      <xdr:colOff>101600</xdr:colOff>
      <xdr:row>63</xdr:row>
      <xdr:rowOff>165671</xdr:rowOff>
    </xdr:to>
    <xdr:sp macro="" textlink="">
      <xdr:nvSpPr>
        <xdr:cNvPr id="612" name="楕円 611"/>
        <xdr:cNvSpPr/>
      </xdr:nvSpPr>
      <xdr:spPr>
        <a:xfrm>
          <a:off x="20383500" y="1086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113081</xdr:rowOff>
    </xdr:from>
    <xdr:to>
      <xdr:col>111</xdr:col>
      <xdr:colOff>177800</xdr:colOff>
      <xdr:row>63</xdr:row>
      <xdr:rowOff>114871</xdr:rowOff>
    </xdr:to>
    <xdr:cxnSp macro="">
      <xdr:nvCxnSpPr>
        <xdr:cNvPr id="613" name="直線コネクタ 612"/>
        <xdr:cNvCxnSpPr/>
      </xdr:nvCxnSpPr>
      <xdr:spPr>
        <a:xfrm flipV="1">
          <a:off x="20434300" y="10914431"/>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64605</xdr:rowOff>
    </xdr:from>
    <xdr:to>
      <xdr:col>102</xdr:col>
      <xdr:colOff>165100</xdr:colOff>
      <xdr:row>63</xdr:row>
      <xdr:rowOff>166205</xdr:rowOff>
    </xdr:to>
    <xdr:sp macro="" textlink="">
      <xdr:nvSpPr>
        <xdr:cNvPr id="614" name="楕円 613"/>
        <xdr:cNvSpPr/>
      </xdr:nvSpPr>
      <xdr:spPr>
        <a:xfrm>
          <a:off x="19494500" y="1086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114871</xdr:rowOff>
    </xdr:from>
    <xdr:to>
      <xdr:col>107</xdr:col>
      <xdr:colOff>50800</xdr:colOff>
      <xdr:row>63</xdr:row>
      <xdr:rowOff>115405</xdr:rowOff>
    </xdr:to>
    <xdr:cxnSp macro="">
      <xdr:nvCxnSpPr>
        <xdr:cNvPr id="615" name="直線コネクタ 614"/>
        <xdr:cNvCxnSpPr/>
      </xdr:nvCxnSpPr>
      <xdr:spPr>
        <a:xfrm flipV="1">
          <a:off x="19545300" y="10916221"/>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68187</xdr:rowOff>
    </xdr:from>
    <xdr:to>
      <xdr:col>98</xdr:col>
      <xdr:colOff>38100</xdr:colOff>
      <xdr:row>63</xdr:row>
      <xdr:rowOff>169787</xdr:rowOff>
    </xdr:to>
    <xdr:sp macro="" textlink="">
      <xdr:nvSpPr>
        <xdr:cNvPr id="616" name="楕円 615"/>
        <xdr:cNvSpPr/>
      </xdr:nvSpPr>
      <xdr:spPr>
        <a:xfrm>
          <a:off x="18605500" y="1086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115405</xdr:rowOff>
    </xdr:from>
    <xdr:to>
      <xdr:col>102</xdr:col>
      <xdr:colOff>114300</xdr:colOff>
      <xdr:row>63</xdr:row>
      <xdr:rowOff>118987</xdr:rowOff>
    </xdr:to>
    <xdr:cxnSp macro="">
      <xdr:nvCxnSpPr>
        <xdr:cNvPr id="617" name="直線コネクタ 616"/>
        <xdr:cNvCxnSpPr/>
      </xdr:nvCxnSpPr>
      <xdr:spPr>
        <a:xfrm flipV="1">
          <a:off x="18656300" y="10916755"/>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22610</xdr:rowOff>
    </xdr:from>
    <xdr:ext cx="469744" cy="259045"/>
    <xdr:sp macro="" textlink="">
      <xdr:nvSpPr>
        <xdr:cNvPr id="618" name="n_1aveValue【学校施設】&#10;一人当たり面積"/>
        <xdr:cNvSpPr txBox="1"/>
      </xdr:nvSpPr>
      <xdr:spPr>
        <a:xfrm>
          <a:off x="21075727" y="1099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26192</xdr:rowOff>
    </xdr:from>
    <xdr:ext cx="469744" cy="259045"/>
    <xdr:sp macro="" textlink="">
      <xdr:nvSpPr>
        <xdr:cNvPr id="619" name="n_2aveValue【学校施設】&#10;一人当たり面積"/>
        <xdr:cNvSpPr txBox="1"/>
      </xdr:nvSpPr>
      <xdr:spPr>
        <a:xfrm>
          <a:off x="20199427" y="1099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26230</xdr:rowOff>
    </xdr:from>
    <xdr:ext cx="469744" cy="259045"/>
    <xdr:sp macro="" textlink="">
      <xdr:nvSpPr>
        <xdr:cNvPr id="620" name="n_3aveValue【学校施設】&#10;一人当たり面積"/>
        <xdr:cNvSpPr txBox="1"/>
      </xdr:nvSpPr>
      <xdr:spPr>
        <a:xfrm>
          <a:off x="19310427" y="1099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23830</xdr:rowOff>
    </xdr:from>
    <xdr:ext cx="469744" cy="259045"/>
    <xdr:sp macro="" textlink="">
      <xdr:nvSpPr>
        <xdr:cNvPr id="621" name="n_4aveValue【学校施設】&#10;一人当たり面積"/>
        <xdr:cNvSpPr txBox="1"/>
      </xdr:nvSpPr>
      <xdr:spPr>
        <a:xfrm>
          <a:off x="18421427" y="1099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8958</xdr:rowOff>
    </xdr:from>
    <xdr:ext cx="469744" cy="259045"/>
    <xdr:sp macro="" textlink="">
      <xdr:nvSpPr>
        <xdr:cNvPr id="622" name="n_1mainValue【学校施設】&#10;一人当たり面積"/>
        <xdr:cNvSpPr txBox="1"/>
      </xdr:nvSpPr>
      <xdr:spPr>
        <a:xfrm>
          <a:off x="21075727" y="1063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10748</xdr:rowOff>
    </xdr:from>
    <xdr:ext cx="469744" cy="259045"/>
    <xdr:sp macro="" textlink="">
      <xdr:nvSpPr>
        <xdr:cNvPr id="623" name="n_2mainValue【学校施設】&#10;一人当たり面積"/>
        <xdr:cNvSpPr txBox="1"/>
      </xdr:nvSpPr>
      <xdr:spPr>
        <a:xfrm>
          <a:off x="20199427" y="1064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11282</xdr:rowOff>
    </xdr:from>
    <xdr:ext cx="469744" cy="259045"/>
    <xdr:sp macro="" textlink="">
      <xdr:nvSpPr>
        <xdr:cNvPr id="624" name="n_3mainValue【学校施設】&#10;一人当たり面積"/>
        <xdr:cNvSpPr txBox="1"/>
      </xdr:nvSpPr>
      <xdr:spPr>
        <a:xfrm>
          <a:off x="19310427" y="106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14864</xdr:rowOff>
    </xdr:from>
    <xdr:ext cx="469744" cy="259045"/>
    <xdr:sp macro="" textlink="">
      <xdr:nvSpPr>
        <xdr:cNvPr id="625" name="n_4mainValue【学校施設】&#10;一人当たり面積"/>
        <xdr:cNvSpPr txBox="1"/>
      </xdr:nvSpPr>
      <xdr:spPr>
        <a:xfrm>
          <a:off x="18421427" y="10644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666" name="直線コネクタ 665"/>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669" name="【公民館】&#10;有形固定資産減価償却率最大値テキスト"/>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70" name="直線コネクタ 669"/>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671" name="【公民館】&#10;有形固定資産減価償却率平均値テキスト"/>
        <xdr:cNvSpPr txBox="1"/>
      </xdr:nvSpPr>
      <xdr:spPr>
        <a:xfrm>
          <a:off x="16357600" y="1783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72" name="フローチャート: 判断 671"/>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673" name="フローチャート: 判断 672"/>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74" name="フローチャート: 判断 673"/>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675" name="フローチャート: 判断 674"/>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676" name="フローチャート: 判断 675"/>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31114</xdr:rowOff>
    </xdr:from>
    <xdr:to>
      <xdr:col>85</xdr:col>
      <xdr:colOff>177800</xdr:colOff>
      <xdr:row>108</xdr:row>
      <xdr:rowOff>132714</xdr:rowOff>
    </xdr:to>
    <xdr:sp macro="" textlink="">
      <xdr:nvSpPr>
        <xdr:cNvPr id="682" name="楕円 681"/>
        <xdr:cNvSpPr/>
      </xdr:nvSpPr>
      <xdr:spPr>
        <a:xfrm>
          <a:off x="16268700" y="185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117491</xdr:rowOff>
    </xdr:from>
    <xdr:ext cx="405111" cy="259045"/>
    <xdr:sp macro="" textlink="">
      <xdr:nvSpPr>
        <xdr:cNvPr id="683" name="【公民館】&#10;有形固定資産減価償却率該当値テキスト"/>
        <xdr:cNvSpPr txBox="1"/>
      </xdr:nvSpPr>
      <xdr:spPr>
        <a:xfrm>
          <a:off x="16357600" y="18462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2539</xdr:rowOff>
    </xdr:from>
    <xdr:to>
      <xdr:col>81</xdr:col>
      <xdr:colOff>101600</xdr:colOff>
      <xdr:row>108</xdr:row>
      <xdr:rowOff>104139</xdr:rowOff>
    </xdr:to>
    <xdr:sp macro="" textlink="">
      <xdr:nvSpPr>
        <xdr:cNvPr id="684" name="楕円 683"/>
        <xdr:cNvSpPr/>
      </xdr:nvSpPr>
      <xdr:spPr>
        <a:xfrm>
          <a:off x="15430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53339</xdr:rowOff>
    </xdr:from>
    <xdr:to>
      <xdr:col>85</xdr:col>
      <xdr:colOff>127000</xdr:colOff>
      <xdr:row>108</xdr:row>
      <xdr:rowOff>81914</xdr:rowOff>
    </xdr:to>
    <xdr:cxnSp macro="">
      <xdr:nvCxnSpPr>
        <xdr:cNvPr id="685" name="直線コネクタ 684"/>
        <xdr:cNvCxnSpPr/>
      </xdr:nvCxnSpPr>
      <xdr:spPr>
        <a:xfrm>
          <a:off x="15481300" y="1856993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143511</xdr:rowOff>
    </xdr:from>
    <xdr:to>
      <xdr:col>76</xdr:col>
      <xdr:colOff>165100</xdr:colOff>
      <xdr:row>108</xdr:row>
      <xdr:rowOff>73661</xdr:rowOff>
    </xdr:to>
    <xdr:sp macro="" textlink="">
      <xdr:nvSpPr>
        <xdr:cNvPr id="686" name="楕円 685"/>
        <xdr:cNvSpPr/>
      </xdr:nvSpPr>
      <xdr:spPr>
        <a:xfrm>
          <a:off x="14541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22861</xdr:rowOff>
    </xdr:from>
    <xdr:to>
      <xdr:col>81</xdr:col>
      <xdr:colOff>50800</xdr:colOff>
      <xdr:row>108</xdr:row>
      <xdr:rowOff>53339</xdr:rowOff>
    </xdr:to>
    <xdr:cxnSp macro="">
      <xdr:nvCxnSpPr>
        <xdr:cNvPr id="687" name="直線コネクタ 686"/>
        <xdr:cNvCxnSpPr/>
      </xdr:nvCxnSpPr>
      <xdr:spPr>
        <a:xfrm>
          <a:off x="14592300" y="185394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101600</xdr:rowOff>
    </xdr:from>
    <xdr:to>
      <xdr:col>72</xdr:col>
      <xdr:colOff>38100</xdr:colOff>
      <xdr:row>108</xdr:row>
      <xdr:rowOff>31750</xdr:rowOff>
    </xdr:to>
    <xdr:sp macro="" textlink="">
      <xdr:nvSpPr>
        <xdr:cNvPr id="688" name="楕円 687"/>
        <xdr:cNvSpPr/>
      </xdr:nvSpPr>
      <xdr:spPr>
        <a:xfrm>
          <a:off x="13652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152400</xdr:rowOff>
    </xdr:from>
    <xdr:to>
      <xdr:col>76</xdr:col>
      <xdr:colOff>114300</xdr:colOff>
      <xdr:row>108</xdr:row>
      <xdr:rowOff>22861</xdr:rowOff>
    </xdr:to>
    <xdr:cxnSp macro="">
      <xdr:nvCxnSpPr>
        <xdr:cNvPr id="689" name="直線コネクタ 688"/>
        <xdr:cNvCxnSpPr/>
      </xdr:nvCxnSpPr>
      <xdr:spPr>
        <a:xfrm>
          <a:off x="13703300" y="184975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67311</xdr:rowOff>
    </xdr:from>
    <xdr:to>
      <xdr:col>67</xdr:col>
      <xdr:colOff>101600</xdr:colOff>
      <xdr:row>107</xdr:row>
      <xdr:rowOff>168911</xdr:rowOff>
    </xdr:to>
    <xdr:sp macro="" textlink="">
      <xdr:nvSpPr>
        <xdr:cNvPr id="690" name="楕円 689"/>
        <xdr:cNvSpPr/>
      </xdr:nvSpPr>
      <xdr:spPr>
        <a:xfrm>
          <a:off x="12763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118111</xdr:rowOff>
    </xdr:from>
    <xdr:to>
      <xdr:col>71</xdr:col>
      <xdr:colOff>177800</xdr:colOff>
      <xdr:row>107</xdr:row>
      <xdr:rowOff>152400</xdr:rowOff>
    </xdr:to>
    <xdr:cxnSp macro="">
      <xdr:nvCxnSpPr>
        <xdr:cNvPr id="691" name="直線コネクタ 690"/>
        <xdr:cNvCxnSpPr/>
      </xdr:nvCxnSpPr>
      <xdr:spPr>
        <a:xfrm>
          <a:off x="12814300" y="184632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78757</xdr:rowOff>
    </xdr:from>
    <xdr:ext cx="405111" cy="259045"/>
    <xdr:sp macro="" textlink="">
      <xdr:nvSpPr>
        <xdr:cNvPr id="692" name="n_1aveValue【公民館】&#10;有形固定資産減価償却率"/>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693"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694" name="n_3aveValue【公民館】&#10;有形固定資産減価償却率"/>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695" name="n_4aveValue【公民館】&#10;有形固定資産減価償却率"/>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95266</xdr:rowOff>
    </xdr:from>
    <xdr:ext cx="405111" cy="259045"/>
    <xdr:sp macro="" textlink="">
      <xdr:nvSpPr>
        <xdr:cNvPr id="696" name="n_1mainValue【公民館】&#10;有形固定資産減価償却率"/>
        <xdr:cNvSpPr txBox="1"/>
      </xdr:nvSpPr>
      <xdr:spPr>
        <a:xfrm>
          <a:off x="15266044"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64788</xdr:rowOff>
    </xdr:from>
    <xdr:ext cx="405111" cy="259045"/>
    <xdr:sp macro="" textlink="">
      <xdr:nvSpPr>
        <xdr:cNvPr id="697" name="n_2mainValue【公民館】&#10;有形固定資産減価償却率"/>
        <xdr:cNvSpPr txBox="1"/>
      </xdr:nvSpPr>
      <xdr:spPr>
        <a:xfrm>
          <a:off x="14389744" y="1858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22877</xdr:rowOff>
    </xdr:from>
    <xdr:ext cx="405111" cy="259045"/>
    <xdr:sp macro="" textlink="">
      <xdr:nvSpPr>
        <xdr:cNvPr id="698" name="n_3mainValue【公民館】&#10;有形固定資産減価償却率"/>
        <xdr:cNvSpPr txBox="1"/>
      </xdr:nvSpPr>
      <xdr:spPr>
        <a:xfrm>
          <a:off x="13500744"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160038</xdr:rowOff>
    </xdr:from>
    <xdr:ext cx="405111" cy="259045"/>
    <xdr:sp macro="" textlink="">
      <xdr:nvSpPr>
        <xdr:cNvPr id="699" name="n_4mainValue【公民館】&#10;有形固定資産減価償却率"/>
        <xdr:cNvSpPr txBox="1"/>
      </xdr:nvSpPr>
      <xdr:spPr>
        <a:xfrm>
          <a:off x="12611744"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721" name="直線コネクタ 720"/>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722" name="【公民館】&#10;一人当たり面積最小値テキスト"/>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723" name="直線コネクタ 722"/>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724" name="【公民館】&#10;一人当たり面積最大値テキスト"/>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725" name="直線コネクタ 724"/>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147387</xdr:rowOff>
    </xdr:from>
    <xdr:ext cx="469744" cy="259045"/>
    <xdr:sp macro="" textlink="">
      <xdr:nvSpPr>
        <xdr:cNvPr id="726" name="【公民館】&#10;一人当たり面積平均値テキスト"/>
        <xdr:cNvSpPr txBox="1"/>
      </xdr:nvSpPr>
      <xdr:spPr>
        <a:xfrm>
          <a:off x="22199600" y="18321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727" name="フローチャート: 判断 726"/>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728" name="フローチャート: 判断 727"/>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729" name="フローチャート: 判断 728"/>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730" name="フローチャート: 判断 729"/>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731" name="フローチャート: 判断 730"/>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93066</xdr:rowOff>
    </xdr:from>
    <xdr:to>
      <xdr:col>116</xdr:col>
      <xdr:colOff>114300</xdr:colOff>
      <xdr:row>107</xdr:row>
      <xdr:rowOff>23216</xdr:rowOff>
    </xdr:to>
    <xdr:sp macro="" textlink="">
      <xdr:nvSpPr>
        <xdr:cNvPr id="737" name="楕円 736"/>
        <xdr:cNvSpPr/>
      </xdr:nvSpPr>
      <xdr:spPr>
        <a:xfrm>
          <a:off x="22110700" y="182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115943</xdr:rowOff>
    </xdr:from>
    <xdr:ext cx="469744" cy="259045"/>
    <xdr:sp macro="" textlink="">
      <xdr:nvSpPr>
        <xdr:cNvPr id="738" name="【公民館】&#10;一人当たり面積該当値テキスト"/>
        <xdr:cNvSpPr txBox="1"/>
      </xdr:nvSpPr>
      <xdr:spPr>
        <a:xfrm>
          <a:off x="22199600" y="181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95808</xdr:rowOff>
    </xdr:from>
    <xdr:to>
      <xdr:col>112</xdr:col>
      <xdr:colOff>38100</xdr:colOff>
      <xdr:row>107</xdr:row>
      <xdr:rowOff>25958</xdr:rowOff>
    </xdr:to>
    <xdr:sp macro="" textlink="">
      <xdr:nvSpPr>
        <xdr:cNvPr id="739" name="楕円 738"/>
        <xdr:cNvSpPr/>
      </xdr:nvSpPr>
      <xdr:spPr>
        <a:xfrm>
          <a:off x="21272500" y="182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143866</xdr:rowOff>
    </xdr:from>
    <xdr:to>
      <xdr:col>116</xdr:col>
      <xdr:colOff>63500</xdr:colOff>
      <xdr:row>106</xdr:row>
      <xdr:rowOff>146608</xdr:rowOff>
    </xdr:to>
    <xdr:cxnSp macro="">
      <xdr:nvCxnSpPr>
        <xdr:cNvPr id="740" name="直線コネクタ 739"/>
        <xdr:cNvCxnSpPr/>
      </xdr:nvCxnSpPr>
      <xdr:spPr>
        <a:xfrm flipV="1">
          <a:off x="21323300" y="18317566"/>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99467</xdr:rowOff>
    </xdr:from>
    <xdr:to>
      <xdr:col>107</xdr:col>
      <xdr:colOff>101600</xdr:colOff>
      <xdr:row>107</xdr:row>
      <xdr:rowOff>29617</xdr:rowOff>
    </xdr:to>
    <xdr:sp macro="" textlink="">
      <xdr:nvSpPr>
        <xdr:cNvPr id="741" name="楕円 740"/>
        <xdr:cNvSpPr/>
      </xdr:nvSpPr>
      <xdr:spPr>
        <a:xfrm>
          <a:off x="20383500" y="1827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146608</xdr:rowOff>
    </xdr:from>
    <xdr:to>
      <xdr:col>111</xdr:col>
      <xdr:colOff>177800</xdr:colOff>
      <xdr:row>106</xdr:row>
      <xdr:rowOff>150267</xdr:rowOff>
    </xdr:to>
    <xdr:cxnSp macro="">
      <xdr:nvCxnSpPr>
        <xdr:cNvPr id="742" name="直線コネクタ 741"/>
        <xdr:cNvCxnSpPr/>
      </xdr:nvCxnSpPr>
      <xdr:spPr>
        <a:xfrm flipV="1">
          <a:off x="20434300" y="18320308"/>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130556</xdr:rowOff>
    </xdr:from>
    <xdr:to>
      <xdr:col>102</xdr:col>
      <xdr:colOff>165100</xdr:colOff>
      <xdr:row>107</xdr:row>
      <xdr:rowOff>60706</xdr:rowOff>
    </xdr:to>
    <xdr:sp macro="" textlink="">
      <xdr:nvSpPr>
        <xdr:cNvPr id="743" name="楕円 742"/>
        <xdr:cNvSpPr/>
      </xdr:nvSpPr>
      <xdr:spPr>
        <a:xfrm>
          <a:off x="194945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150267</xdr:rowOff>
    </xdr:from>
    <xdr:to>
      <xdr:col>107</xdr:col>
      <xdr:colOff>50800</xdr:colOff>
      <xdr:row>107</xdr:row>
      <xdr:rowOff>9906</xdr:rowOff>
    </xdr:to>
    <xdr:cxnSp macro="">
      <xdr:nvCxnSpPr>
        <xdr:cNvPr id="744" name="直線コネクタ 743"/>
        <xdr:cNvCxnSpPr/>
      </xdr:nvCxnSpPr>
      <xdr:spPr>
        <a:xfrm flipV="1">
          <a:off x="19545300" y="18323967"/>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135128</xdr:rowOff>
    </xdr:from>
    <xdr:to>
      <xdr:col>98</xdr:col>
      <xdr:colOff>38100</xdr:colOff>
      <xdr:row>107</xdr:row>
      <xdr:rowOff>65278</xdr:rowOff>
    </xdr:to>
    <xdr:sp macro="" textlink="">
      <xdr:nvSpPr>
        <xdr:cNvPr id="745" name="楕円 744"/>
        <xdr:cNvSpPr/>
      </xdr:nvSpPr>
      <xdr:spPr>
        <a:xfrm>
          <a:off x="18605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9906</xdr:rowOff>
    </xdr:from>
    <xdr:to>
      <xdr:col>102</xdr:col>
      <xdr:colOff>114300</xdr:colOff>
      <xdr:row>107</xdr:row>
      <xdr:rowOff>14478</xdr:rowOff>
    </xdr:to>
    <xdr:cxnSp macro="">
      <xdr:nvCxnSpPr>
        <xdr:cNvPr id="746" name="直線コネクタ 745"/>
        <xdr:cNvCxnSpPr/>
      </xdr:nvCxnSpPr>
      <xdr:spPr>
        <a:xfrm flipV="1">
          <a:off x="18656300" y="1835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73322</xdr:rowOff>
    </xdr:from>
    <xdr:ext cx="469744" cy="259045"/>
    <xdr:sp macro="" textlink="">
      <xdr:nvSpPr>
        <xdr:cNvPr id="747" name="n_1aveValue【公民館】&#10;一人当たり面積"/>
        <xdr:cNvSpPr txBox="1"/>
      </xdr:nvSpPr>
      <xdr:spPr>
        <a:xfrm>
          <a:off x="21075727" y="1841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88409</xdr:rowOff>
    </xdr:from>
    <xdr:ext cx="469744" cy="259045"/>
    <xdr:sp macro="" textlink="">
      <xdr:nvSpPr>
        <xdr:cNvPr id="748" name="n_2aveValue【公民館】&#10;一人当たり面積"/>
        <xdr:cNvSpPr txBox="1"/>
      </xdr:nvSpPr>
      <xdr:spPr>
        <a:xfrm>
          <a:off x="20199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87037</xdr:rowOff>
    </xdr:from>
    <xdr:ext cx="469744" cy="259045"/>
    <xdr:sp macro="" textlink="">
      <xdr:nvSpPr>
        <xdr:cNvPr id="749" name="n_3aveValue【公民館】&#10;一人当たり面積"/>
        <xdr:cNvSpPr txBox="1"/>
      </xdr:nvSpPr>
      <xdr:spPr>
        <a:xfrm>
          <a:off x="19310427" y="184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72407</xdr:rowOff>
    </xdr:from>
    <xdr:ext cx="469744" cy="259045"/>
    <xdr:sp macro="" textlink="">
      <xdr:nvSpPr>
        <xdr:cNvPr id="750" name="n_4aveValue【公民館】&#10;一人当たり面積"/>
        <xdr:cNvSpPr txBox="1"/>
      </xdr:nvSpPr>
      <xdr:spPr>
        <a:xfrm>
          <a:off x="18421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42485</xdr:rowOff>
    </xdr:from>
    <xdr:ext cx="469744" cy="259045"/>
    <xdr:sp macro="" textlink="">
      <xdr:nvSpPr>
        <xdr:cNvPr id="751" name="n_1mainValue【公民館】&#10;一人当たり面積"/>
        <xdr:cNvSpPr txBox="1"/>
      </xdr:nvSpPr>
      <xdr:spPr>
        <a:xfrm>
          <a:off x="21075727" y="1804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46144</xdr:rowOff>
    </xdr:from>
    <xdr:ext cx="469744" cy="259045"/>
    <xdr:sp macro="" textlink="">
      <xdr:nvSpPr>
        <xdr:cNvPr id="752" name="n_2mainValue【公民館】&#10;一人当たり面積"/>
        <xdr:cNvSpPr txBox="1"/>
      </xdr:nvSpPr>
      <xdr:spPr>
        <a:xfrm>
          <a:off x="20199427" y="1804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77233</xdr:rowOff>
    </xdr:from>
    <xdr:ext cx="469744" cy="259045"/>
    <xdr:sp macro="" textlink="">
      <xdr:nvSpPr>
        <xdr:cNvPr id="753" name="n_3mainValue【公民館】&#10;一人当たり面積"/>
        <xdr:cNvSpPr txBox="1"/>
      </xdr:nvSpPr>
      <xdr:spPr>
        <a:xfrm>
          <a:off x="19310427" y="1807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81805</xdr:rowOff>
    </xdr:from>
    <xdr:ext cx="469744" cy="259045"/>
    <xdr:sp macro="" textlink="">
      <xdr:nvSpPr>
        <xdr:cNvPr id="754" name="n_4mainValue【公民館】&#10;一人当たり面積"/>
        <xdr:cNvSpPr txBox="1"/>
      </xdr:nvSpPr>
      <xdr:spPr>
        <a:xfrm>
          <a:off x="18421427" y="180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道路・橋梁については長寿命化計画などにより計画的に国庫補助金を活用しながら維持補修を行っていることから類似団体よりも良好になっている</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のと思料する。公営住宅については老朽化した住宅の一部を</a:t>
          </a:r>
          <a:r>
            <a:rPr kumimoji="1" lang="ja-JP" altLang="en-US" sz="1100">
              <a:solidFill>
                <a:schemeClr val="dk1"/>
              </a:solidFill>
              <a:effectLst/>
              <a:latin typeface="+mn-lt"/>
              <a:ea typeface="+mn-ea"/>
              <a:cs typeface="+mn-cs"/>
            </a:rPr>
            <a:t>新た</a:t>
          </a:r>
          <a:r>
            <a:rPr kumimoji="1" lang="ja-JP" altLang="ja-JP" sz="1100">
              <a:solidFill>
                <a:schemeClr val="dk1"/>
              </a:solidFill>
              <a:effectLst/>
              <a:latin typeface="+mn-lt"/>
              <a:ea typeface="+mn-ea"/>
              <a:cs typeface="+mn-cs"/>
            </a:rPr>
            <a:t>に建替えしたことにより大幅な減少となって</a:t>
          </a:r>
          <a:r>
            <a:rPr kumimoji="1" lang="ja-JP" altLang="en-US" sz="1100">
              <a:solidFill>
                <a:schemeClr val="dk1"/>
              </a:solidFill>
              <a:effectLst/>
              <a:latin typeface="+mn-lt"/>
              <a:ea typeface="+mn-ea"/>
              <a:cs typeface="+mn-cs"/>
            </a:rPr>
            <a:t>お</a:t>
          </a:r>
          <a:r>
            <a:rPr kumimoji="1" lang="ja-JP" altLang="ja-JP" sz="1100">
              <a:solidFill>
                <a:schemeClr val="dk1"/>
              </a:solidFill>
              <a:effectLst/>
              <a:latin typeface="+mn-lt"/>
              <a:ea typeface="+mn-ea"/>
              <a:cs typeface="+mn-cs"/>
            </a:rPr>
            <a:t>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建替え計画があることから、さらに減少するものと思われる。一方で小・中学校やこども園、公民館では類似団体と比較し施設の老朽化が進んでいる。学校については長寿命化計画の個別計画を策定したことから、修繕や更新を計画的に行って</a:t>
          </a:r>
          <a:r>
            <a:rPr kumimoji="1" lang="ja-JP" altLang="en-US" sz="1100">
              <a:solidFill>
                <a:schemeClr val="dk1"/>
              </a:solidFill>
              <a:effectLst/>
              <a:latin typeface="+mn-lt"/>
              <a:ea typeface="+mn-ea"/>
              <a:cs typeface="+mn-cs"/>
            </a:rPr>
            <a:t>おり、今後の減少が見込まれるほか、こ</a:t>
          </a:r>
          <a:r>
            <a:rPr kumimoji="1" lang="ja-JP" altLang="ja-JP" sz="1100">
              <a:solidFill>
                <a:schemeClr val="dk1"/>
              </a:solidFill>
              <a:effectLst/>
              <a:latin typeface="+mn-lt"/>
              <a:ea typeface="+mn-ea"/>
              <a:cs typeface="+mn-cs"/>
            </a:rPr>
            <a:t>ども園</a:t>
          </a:r>
          <a:r>
            <a:rPr kumimoji="1" lang="ja-JP" altLang="en-US" sz="1100">
              <a:solidFill>
                <a:schemeClr val="dk1"/>
              </a:solidFill>
              <a:effectLst/>
              <a:latin typeface="+mn-lt"/>
              <a:ea typeface="+mn-ea"/>
              <a:cs typeface="+mn-cs"/>
            </a:rPr>
            <a:t>・公民館に</a:t>
          </a:r>
          <a:r>
            <a:rPr kumimoji="1" lang="ja-JP" altLang="ja-JP" sz="1100">
              <a:solidFill>
                <a:schemeClr val="dk1"/>
              </a:solidFill>
              <a:effectLst/>
              <a:latin typeface="+mn-lt"/>
              <a:ea typeface="+mn-ea"/>
              <a:cs typeface="+mn-cs"/>
            </a:rPr>
            <a:t>ついても個別施設計画を</a:t>
          </a:r>
          <a:r>
            <a:rPr kumimoji="1" lang="ja-JP" altLang="en-US" sz="1100">
              <a:solidFill>
                <a:schemeClr val="dk1"/>
              </a:solidFill>
              <a:effectLst/>
              <a:latin typeface="+mn-lt"/>
              <a:ea typeface="+mn-ea"/>
              <a:cs typeface="+mn-cs"/>
            </a:rPr>
            <a:t>に基づき計画的に長</a:t>
          </a:r>
          <a:r>
            <a:rPr kumimoji="1" lang="ja-JP" altLang="ja-JP" sz="1100">
              <a:solidFill>
                <a:schemeClr val="dk1"/>
              </a:solidFill>
              <a:effectLst/>
              <a:latin typeface="+mn-lt"/>
              <a:ea typeface="+mn-ea"/>
              <a:cs typeface="+mn-cs"/>
            </a:rPr>
            <a:t>寿命化や適正化に取り組んでい</a:t>
          </a:r>
          <a:r>
            <a:rPr kumimoji="1" lang="ja-JP" altLang="en-US" sz="1100">
              <a:solidFill>
                <a:schemeClr val="dk1"/>
              </a:solidFill>
              <a:effectLst/>
              <a:latin typeface="+mn-lt"/>
              <a:ea typeface="+mn-ea"/>
              <a:cs typeface="+mn-cs"/>
            </a:rPr>
            <a:t>く予定である。</a:t>
          </a:r>
          <a:endParaRPr kumimoji="1" lang="en-US"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8,593
8,451
270.77
6,419,918
6,177,505
175,421
3,525,461
2,517,251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76" name="【体育館・プール】&#10;有形固定資産減価償却率最大値テキスト"/>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46372</xdr:rowOff>
    </xdr:from>
    <xdr:ext cx="405111" cy="259045"/>
    <xdr:sp macro="" textlink="">
      <xdr:nvSpPr>
        <xdr:cNvPr id="78" name="【体育館・プール】&#10;有形固定資産減価償却率平均値テキスト"/>
        <xdr:cNvSpPr txBox="1"/>
      </xdr:nvSpPr>
      <xdr:spPr>
        <a:xfrm>
          <a:off x="4673600" y="10333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80" name="フローチャート: 判断 79"/>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81" name="フローチャート: 判断 80"/>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83" name="フローチャート: 判断 82"/>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89" name="楕円 88"/>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90" name="【体育館・プール】&#10;有形固定資産減価償却率該当値テキスト"/>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91" name="楕円 90"/>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76200</xdr:rowOff>
    </xdr:from>
    <xdr:to>
      <xdr:col>24</xdr:col>
      <xdr:colOff>63500</xdr:colOff>
      <xdr:row>64</xdr:row>
      <xdr:rowOff>76200</xdr:rowOff>
    </xdr:to>
    <xdr:cxnSp macro="">
      <xdr:nvCxnSpPr>
        <xdr:cNvPr id="92" name="直線コネクタ 91"/>
        <xdr:cNvCxnSpPr/>
      </xdr:nvCxnSpPr>
      <xdr:spPr>
        <a:xfrm>
          <a:off x="3797300" y="1104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25400</xdr:rowOff>
    </xdr:from>
    <xdr:to>
      <xdr:col>15</xdr:col>
      <xdr:colOff>101600</xdr:colOff>
      <xdr:row>64</xdr:row>
      <xdr:rowOff>127000</xdr:rowOff>
    </xdr:to>
    <xdr:sp macro="" textlink="">
      <xdr:nvSpPr>
        <xdr:cNvPr id="93" name="楕円 92"/>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76200</xdr:rowOff>
    </xdr:from>
    <xdr:to>
      <xdr:col>19</xdr:col>
      <xdr:colOff>177800</xdr:colOff>
      <xdr:row>64</xdr:row>
      <xdr:rowOff>76200</xdr:rowOff>
    </xdr:to>
    <xdr:cxnSp macro="">
      <xdr:nvCxnSpPr>
        <xdr:cNvPr id="94" name="直線コネクタ 93"/>
        <xdr:cNvCxnSpPr/>
      </xdr:nvCxnSpPr>
      <xdr:spPr>
        <a:xfrm>
          <a:off x="2908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25400</xdr:rowOff>
    </xdr:from>
    <xdr:to>
      <xdr:col>10</xdr:col>
      <xdr:colOff>165100</xdr:colOff>
      <xdr:row>64</xdr:row>
      <xdr:rowOff>127000</xdr:rowOff>
    </xdr:to>
    <xdr:sp macro="" textlink="">
      <xdr:nvSpPr>
        <xdr:cNvPr id="95" name="楕円 94"/>
        <xdr:cNvSpPr/>
      </xdr:nvSpPr>
      <xdr:spPr>
        <a:xfrm>
          <a:off x="1968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76200</xdr:rowOff>
    </xdr:from>
    <xdr:to>
      <xdr:col>15</xdr:col>
      <xdr:colOff>50800</xdr:colOff>
      <xdr:row>64</xdr:row>
      <xdr:rowOff>76200</xdr:rowOff>
    </xdr:to>
    <xdr:cxnSp macro="">
      <xdr:nvCxnSpPr>
        <xdr:cNvPr id="96" name="直線コネクタ 95"/>
        <xdr:cNvCxnSpPr/>
      </xdr:nvCxnSpPr>
      <xdr:spPr>
        <a:xfrm>
          <a:off x="2019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25400</xdr:rowOff>
    </xdr:from>
    <xdr:to>
      <xdr:col>6</xdr:col>
      <xdr:colOff>38100</xdr:colOff>
      <xdr:row>64</xdr:row>
      <xdr:rowOff>127000</xdr:rowOff>
    </xdr:to>
    <xdr:sp macro="" textlink="">
      <xdr:nvSpPr>
        <xdr:cNvPr id="97" name="楕円 96"/>
        <xdr:cNvSpPr/>
      </xdr:nvSpPr>
      <xdr:spPr>
        <a:xfrm>
          <a:off x="1079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76200</xdr:rowOff>
    </xdr:from>
    <xdr:to>
      <xdr:col>10</xdr:col>
      <xdr:colOff>114300</xdr:colOff>
      <xdr:row>64</xdr:row>
      <xdr:rowOff>76200</xdr:rowOff>
    </xdr:to>
    <xdr:cxnSp macro="">
      <xdr:nvCxnSpPr>
        <xdr:cNvPr id="98" name="直線コネクタ 97"/>
        <xdr:cNvCxnSpPr/>
      </xdr:nvCxnSpPr>
      <xdr:spPr>
        <a:xfrm>
          <a:off x="1130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93997</xdr:rowOff>
    </xdr:from>
    <xdr:ext cx="405111" cy="259045"/>
    <xdr:sp macro="" textlink="">
      <xdr:nvSpPr>
        <xdr:cNvPr id="99" name="n_1aveValue【体育館・プール】&#10;有形固定資産減価償却率"/>
        <xdr:cNvSpPr txBox="1"/>
      </xdr:nvSpPr>
      <xdr:spPr>
        <a:xfrm>
          <a:off x="3582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100" name="n_2aveValue【体育館・プール】&#10;有形固定資産減価償却率"/>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01" name="n_3aveValue【体育館・プール】&#10;有形固定資産減価償却率"/>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102" name="n_4aveValue【体育館・プール】&#10;有形固定資産減価償却率"/>
        <xdr:cNvSpPr txBox="1"/>
      </xdr:nvSpPr>
      <xdr:spPr>
        <a:xfrm>
          <a:off x="927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103" name="n_1mainValue【体育館・プール】&#10;有形固定資産減価償却率"/>
        <xdr:cNvSpPr txBox="1"/>
      </xdr:nvSpPr>
      <xdr:spPr>
        <a:xfrm>
          <a:off x="3549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104" name="n_2mainValue【体育館・プール】&#10;有形固定資産減価償却率"/>
        <xdr:cNvSpPr txBox="1"/>
      </xdr:nvSpPr>
      <xdr:spPr>
        <a:xfrm>
          <a:off x="2673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118127</xdr:rowOff>
    </xdr:from>
    <xdr:ext cx="469744" cy="259045"/>
    <xdr:sp macro="" textlink="">
      <xdr:nvSpPr>
        <xdr:cNvPr id="105" name="n_3mainValue【体育館・プール】&#10;有形固定資産減価償却率"/>
        <xdr:cNvSpPr txBox="1"/>
      </xdr:nvSpPr>
      <xdr:spPr>
        <a:xfrm>
          <a:off x="1784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64</xdr:row>
      <xdr:rowOff>118127</xdr:rowOff>
    </xdr:from>
    <xdr:ext cx="469744" cy="259045"/>
    <xdr:sp macro="" textlink="">
      <xdr:nvSpPr>
        <xdr:cNvPr id="106" name="n_4mainValue【体育館・プール】&#10;有形固定資産減価償却率"/>
        <xdr:cNvSpPr txBox="1"/>
      </xdr:nvSpPr>
      <xdr:spPr>
        <a:xfrm>
          <a:off x="895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28" name="直線コネクタ 127"/>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129" name="【体育館・プール】&#10;一人当たり面積最小値テキスト"/>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130" name="直線コネクタ 129"/>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131" name="【体育館・プール】&#10;一人当たり面積最大値テキスト"/>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132" name="直線コネクタ 131"/>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133" name="【体育館・プール】&#10;一人当たり面積平均値テキスト"/>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134" name="フローチャート: 判断 133"/>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135" name="フローチャート: 判断 134"/>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136" name="フローチャート: 判断 135"/>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137" name="フローチャート: 判断 136"/>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138" name="フローチャート: 判断 137"/>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28753</xdr:rowOff>
    </xdr:from>
    <xdr:to>
      <xdr:col>55</xdr:col>
      <xdr:colOff>50800</xdr:colOff>
      <xdr:row>63</xdr:row>
      <xdr:rowOff>130353</xdr:rowOff>
    </xdr:to>
    <xdr:sp macro="" textlink="">
      <xdr:nvSpPr>
        <xdr:cNvPr id="144" name="楕円 143"/>
        <xdr:cNvSpPr/>
      </xdr:nvSpPr>
      <xdr:spPr>
        <a:xfrm>
          <a:off x="10426700" y="1083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115130</xdr:rowOff>
    </xdr:from>
    <xdr:ext cx="469744" cy="259045"/>
    <xdr:sp macro="" textlink="">
      <xdr:nvSpPr>
        <xdr:cNvPr id="145" name="【体育館・プール】&#10;一人当たり面積該当値テキスト"/>
        <xdr:cNvSpPr txBox="1"/>
      </xdr:nvSpPr>
      <xdr:spPr>
        <a:xfrm>
          <a:off x="10515600" y="1074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29667</xdr:rowOff>
    </xdr:from>
    <xdr:to>
      <xdr:col>50</xdr:col>
      <xdr:colOff>165100</xdr:colOff>
      <xdr:row>63</xdr:row>
      <xdr:rowOff>131267</xdr:rowOff>
    </xdr:to>
    <xdr:sp macro="" textlink="">
      <xdr:nvSpPr>
        <xdr:cNvPr id="146" name="楕円 145"/>
        <xdr:cNvSpPr/>
      </xdr:nvSpPr>
      <xdr:spPr>
        <a:xfrm>
          <a:off x="9588500" y="1083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79553</xdr:rowOff>
    </xdr:from>
    <xdr:to>
      <xdr:col>55</xdr:col>
      <xdr:colOff>0</xdr:colOff>
      <xdr:row>63</xdr:row>
      <xdr:rowOff>80467</xdr:rowOff>
    </xdr:to>
    <xdr:cxnSp macro="">
      <xdr:nvCxnSpPr>
        <xdr:cNvPr id="147" name="直線コネクタ 146"/>
        <xdr:cNvCxnSpPr/>
      </xdr:nvCxnSpPr>
      <xdr:spPr>
        <a:xfrm flipV="1">
          <a:off x="9639300" y="10880903"/>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31038</xdr:rowOff>
    </xdr:from>
    <xdr:to>
      <xdr:col>46</xdr:col>
      <xdr:colOff>38100</xdr:colOff>
      <xdr:row>63</xdr:row>
      <xdr:rowOff>132638</xdr:rowOff>
    </xdr:to>
    <xdr:sp macro="" textlink="">
      <xdr:nvSpPr>
        <xdr:cNvPr id="148" name="楕円 147"/>
        <xdr:cNvSpPr/>
      </xdr:nvSpPr>
      <xdr:spPr>
        <a:xfrm>
          <a:off x="8699500" y="1083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80467</xdr:rowOff>
    </xdr:from>
    <xdr:to>
      <xdr:col>50</xdr:col>
      <xdr:colOff>114300</xdr:colOff>
      <xdr:row>63</xdr:row>
      <xdr:rowOff>81838</xdr:rowOff>
    </xdr:to>
    <xdr:cxnSp macro="">
      <xdr:nvCxnSpPr>
        <xdr:cNvPr id="149" name="直線コネクタ 148"/>
        <xdr:cNvCxnSpPr/>
      </xdr:nvCxnSpPr>
      <xdr:spPr>
        <a:xfrm flipV="1">
          <a:off x="8750300" y="10881817"/>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31953</xdr:rowOff>
    </xdr:from>
    <xdr:to>
      <xdr:col>41</xdr:col>
      <xdr:colOff>101600</xdr:colOff>
      <xdr:row>63</xdr:row>
      <xdr:rowOff>133553</xdr:rowOff>
    </xdr:to>
    <xdr:sp macro="" textlink="">
      <xdr:nvSpPr>
        <xdr:cNvPr id="150" name="楕円 149"/>
        <xdr:cNvSpPr/>
      </xdr:nvSpPr>
      <xdr:spPr>
        <a:xfrm>
          <a:off x="7810500" y="1083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81838</xdr:rowOff>
    </xdr:from>
    <xdr:to>
      <xdr:col>45</xdr:col>
      <xdr:colOff>177800</xdr:colOff>
      <xdr:row>63</xdr:row>
      <xdr:rowOff>82753</xdr:rowOff>
    </xdr:to>
    <xdr:cxnSp macro="">
      <xdr:nvCxnSpPr>
        <xdr:cNvPr id="151" name="直線コネクタ 150"/>
        <xdr:cNvCxnSpPr/>
      </xdr:nvCxnSpPr>
      <xdr:spPr>
        <a:xfrm flipV="1">
          <a:off x="7861300" y="1088318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33782</xdr:rowOff>
    </xdr:from>
    <xdr:to>
      <xdr:col>36</xdr:col>
      <xdr:colOff>165100</xdr:colOff>
      <xdr:row>63</xdr:row>
      <xdr:rowOff>135382</xdr:rowOff>
    </xdr:to>
    <xdr:sp macro="" textlink="">
      <xdr:nvSpPr>
        <xdr:cNvPr id="152" name="楕円 151"/>
        <xdr:cNvSpPr/>
      </xdr:nvSpPr>
      <xdr:spPr>
        <a:xfrm>
          <a:off x="6921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82753</xdr:rowOff>
    </xdr:from>
    <xdr:to>
      <xdr:col>41</xdr:col>
      <xdr:colOff>50800</xdr:colOff>
      <xdr:row>63</xdr:row>
      <xdr:rowOff>84582</xdr:rowOff>
    </xdr:to>
    <xdr:cxnSp macro="">
      <xdr:nvCxnSpPr>
        <xdr:cNvPr id="153" name="直線コネクタ 152"/>
        <xdr:cNvCxnSpPr/>
      </xdr:nvCxnSpPr>
      <xdr:spPr>
        <a:xfrm flipV="1">
          <a:off x="6972300" y="1088410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154" name="n_1aveValue【体育館・プール】&#10;一人当たり面積"/>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161968</xdr:rowOff>
    </xdr:from>
    <xdr:ext cx="469744" cy="259045"/>
    <xdr:sp macro="" textlink="">
      <xdr:nvSpPr>
        <xdr:cNvPr id="155" name="n_2aveValue【体育館・プール】&#10;一人当たり面積"/>
        <xdr:cNvSpPr txBox="1"/>
      </xdr:nvSpPr>
      <xdr:spPr>
        <a:xfrm>
          <a:off x="8515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167911</xdr:rowOff>
    </xdr:from>
    <xdr:ext cx="469744" cy="259045"/>
    <xdr:sp macro="" textlink="">
      <xdr:nvSpPr>
        <xdr:cNvPr id="156" name="n_3aveValue【体育館・プール】&#10;一人当たり面積"/>
        <xdr:cNvSpPr txBox="1"/>
      </xdr:nvSpPr>
      <xdr:spPr>
        <a:xfrm>
          <a:off x="7626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157" name="n_4aveValue【体育館・プール】&#10;一人当たり面積"/>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122394</xdr:rowOff>
    </xdr:from>
    <xdr:ext cx="469744" cy="259045"/>
    <xdr:sp macro="" textlink="">
      <xdr:nvSpPr>
        <xdr:cNvPr id="158" name="n_1mainValue【体育館・プール】&#10;一人当たり面積"/>
        <xdr:cNvSpPr txBox="1"/>
      </xdr:nvSpPr>
      <xdr:spPr>
        <a:xfrm>
          <a:off x="9391727" y="1092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123765</xdr:rowOff>
    </xdr:from>
    <xdr:ext cx="469744" cy="259045"/>
    <xdr:sp macro="" textlink="">
      <xdr:nvSpPr>
        <xdr:cNvPr id="159" name="n_2mainValue【体育館・プール】&#10;一人当たり面積"/>
        <xdr:cNvSpPr txBox="1"/>
      </xdr:nvSpPr>
      <xdr:spPr>
        <a:xfrm>
          <a:off x="8515427" y="1092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124680</xdr:rowOff>
    </xdr:from>
    <xdr:ext cx="469744" cy="259045"/>
    <xdr:sp macro="" textlink="">
      <xdr:nvSpPr>
        <xdr:cNvPr id="160" name="n_3mainValue【体育館・プール】&#10;一人当たり面積"/>
        <xdr:cNvSpPr txBox="1"/>
      </xdr:nvSpPr>
      <xdr:spPr>
        <a:xfrm>
          <a:off x="7626427" y="1092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126509</xdr:rowOff>
    </xdr:from>
    <xdr:ext cx="469744" cy="259045"/>
    <xdr:sp macro="" textlink="">
      <xdr:nvSpPr>
        <xdr:cNvPr id="161" name="n_4mainValue【体育館・プール】&#10;一人当たり面積"/>
        <xdr:cNvSpPr txBox="1"/>
      </xdr:nvSpPr>
      <xdr:spPr>
        <a:xfrm>
          <a:off x="6737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0" name="正方形/長方形 1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1" name="正方形/長方形 1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2" name="正方形/長方形 1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3" name="正方形/長方形 1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4" name="正方形/長方形 1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5" name="正方形/長方形 1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6" name="正方形/長方形 1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7" name="正方形/長方形 1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8" name="正方形/長方形 1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9" name="正方形/長方形 1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0" name="正方形/長方形 1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1" name="正方形/長方形 1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2" name="正方形/長方形 1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3" name="正方形/長方形 1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4" name="正方形/長方形 1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5" name="正方形/長方形 1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6" name="正方形/長方形 1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7" name="正方形/長方形 1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8" name="正方形/長方形 1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9" name="正方形/長方形 1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0" name="正方形/長方形 1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1" name="正方形/長方形 1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2" name="正方形/長方形 1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3" name="正方形/長方形 1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4" name="正方形/長方形 1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5" name="正方形/長方形 1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6" name="正方形/長方形 1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7" name="正方形/長方形 1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8" name="正方形/長方形 1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9" name="正方形/長方形 1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0" name="正方形/長方形 1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1" name="正方形/長方形 2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2" name="テキスト ボックス 2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3" name="直線コネクタ 2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4" name="テキスト ボックス 2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05" name="直線コネクタ 2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06" name="テキスト ボックス 2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07" name="直線コネクタ 2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08" name="テキスト ボックス 2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09" name="直線コネクタ 2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10" name="テキスト ボックス 2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11" name="直線コネクタ 2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12" name="テキスト ボックス 2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13" name="直線コネクタ 2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14" name="テキスト ボックス 2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5" name="直線コネクタ 2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16" name="テキスト ボックス 2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218" name="直線コネクタ 217"/>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219"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20" name="直線コネクタ 2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221" name="【一般廃棄物処理施設】&#10;有形固定資産減価償却率最大値テキスト"/>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222" name="直線コネクタ 221"/>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32402</xdr:rowOff>
    </xdr:from>
    <xdr:ext cx="405111" cy="259045"/>
    <xdr:sp macro="" textlink="">
      <xdr:nvSpPr>
        <xdr:cNvPr id="223" name="【一般廃棄物処理施設】&#10;有形固定資産減価償却率平均値テキスト"/>
        <xdr:cNvSpPr txBox="1"/>
      </xdr:nvSpPr>
      <xdr:spPr>
        <a:xfrm>
          <a:off x="16357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224" name="フローチャート: 判断 223"/>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225" name="フローチャート: 判断 224"/>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226" name="フローチャート: 判断 225"/>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227" name="フローチャート: 判断 226"/>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228" name="フローチャート: 判断 227"/>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9" name="テキスト ボックス 2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0" name="テキスト ボックス 2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1" name="テキスト ボックス 2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2" name="テキスト ボックス 2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3" name="テキスト ボックス 2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154940</xdr:rowOff>
    </xdr:from>
    <xdr:to>
      <xdr:col>85</xdr:col>
      <xdr:colOff>177800</xdr:colOff>
      <xdr:row>36</xdr:row>
      <xdr:rowOff>85090</xdr:rowOff>
    </xdr:to>
    <xdr:sp macro="" textlink="">
      <xdr:nvSpPr>
        <xdr:cNvPr id="234" name="楕円 233"/>
        <xdr:cNvSpPr/>
      </xdr:nvSpPr>
      <xdr:spPr>
        <a:xfrm>
          <a:off x="162687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6367</xdr:rowOff>
    </xdr:from>
    <xdr:ext cx="405111" cy="259045"/>
    <xdr:sp macro="" textlink="">
      <xdr:nvSpPr>
        <xdr:cNvPr id="235" name="【一般廃棄物処理施設】&#10;有形固定資産減価償却率該当値テキスト"/>
        <xdr:cNvSpPr txBox="1"/>
      </xdr:nvSpPr>
      <xdr:spPr>
        <a:xfrm>
          <a:off x="16357600"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73025</xdr:rowOff>
    </xdr:from>
    <xdr:to>
      <xdr:col>81</xdr:col>
      <xdr:colOff>101600</xdr:colOff>
      <xdr:row>36</xdr:row>
      <xdr:rowOff>3175</xdr:rowOff>
    </xdr:to>
    <xdr:sp macro="" textlink="">
      <xdr:nvSpPr>
        <xdr:cNvPr id="236" name="楕円 235"/>
        <xdr:cNvSpPr/>
      </xdr:nvSpPr>
      <xdr:spPr>
        <a:xfrm>
          <a:off x="15430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123825</xdr:rowOff>
    </xdr:from>
    <xdr:to>
      <xdr:col>85</xdr:col>
      <xdr:colOff>127000</xdr:colOff>
      <xdr:row>36</xdr:row>
      <xdr:rowOff>34290</xdr:rowOff>
    </xdr:to>
    <xdr:cxnSp macro="">
      <xdr:nvCxnSpPr>
        <xdr:cNvPr id="237" name="直線コネクタ 236"/>
        <xdr:cNvCxnSpPr/>
      </xdr:nvCxnSpPr>
      <xdr:spPr>
        <a:xfrm>
          <a:off x="15481300" y="612457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162560</xdr:rowOff>
    </xdr:from>
    <xdr:to>
      <xdr:col>76</xdr:col>
      <xdr:colOff>165100</xdr:colOff>
      <xdr:row>35</xdr:row>
      <xdr:rowOff>92710</xdr:rowOff>
    </xdr:to>
    <xdr:sp macro="" textlink="">
      <xdr:nvSpPr>
        <xdr:cNvPr id="238" name="楕円 237"/>
        <xdr:cNvSpPr/>
      </xdr:nvSpPr>
      <xdr:spPr>
        <a:xfrm>
          <a:off x="14541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41910</xdr:rowOff>
    </xdr:from>
    <xdr:to>
      <xdr:col>81</xdr:col>
      <xdr:colOff>50800</xdr:colOff>
      <xdr:row>35</xdr:row>
      <xdr:rowOff>123825</xdr:rowOff>
    </xdr:to>
    <xdr:cxnSp macro="">
      <xdr:nvCxnSpPr>
        <xdr:cNvPr id="239" name="直線コネクタ 238"/>
        <xdr:cNvCxnSpPr/>
      </xdr:nvCxnSpPr>
      <xdr:spPr>
        <a:xfrm>
          <a:off x="14592300" y="604266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61595</xdr:rowOff>
    </xdr:from>
    <xdr:to>
      <xdr:col>72</xdr:col>
      <xdr:colOff>38100</xdr:colOff>
      <xdr:row>34</xdr:row>
      <xdr:rowOff>163195</xdr:rowOff>
    </xdr:to>
    <xdr:sp macro="" textlink="">
      <xdr:nvSpPr>
        <xdr:cNvPr id="240" name="楕円 239"/>
        <xdr:cNvSpPr/>
      </xdr:nvSpPr>
      <xdr:spPr>
        <a:xfrm>
          <a:off x="13652500" y="58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112395</xdr:rowOff>
    </xdr:from>
    <xdr:to>
      <xdr:col>76</xdr:col>
      <xdr:colOff>114300</xdr:colOff>
      <xdr:row>35</xdr:row>
      <xdr:rowOff>41910</xdr:rowOff>
    </xdr:to>
    <xdr:cxnSp macro="">
      <xdr:nvCxnSpPr>
        <xdr:cNvPr id="241" name="直線コネクタ 240"/>
        <xdr:cNvCxnSpPr/>
      </xdr:nvCxnSpPr>
      <xdr:spPr>
        <a:xfrm>
          <a:off x="13703300" y="594169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147320</xdr:rowOff>
    </xdr:from>
    <xdr:to>
      <xdr:col>67</xdr:col>
      <xdr:colOff>101600</xdr:colOff>
      <xdr:row>34</xdr:row>
      <xdr:rowOff>77470</xdr:rowOff>
    </xdr:to>
    <xdr:sp macro="" textlink="">
      <xdr:nvSpPr>
        <xdr:cNvPr id="242" name="楕円 241"/>
        <xdr:cNvSpPr/>
      </xdr:nvSpPr>
      <xdr:spPr>
        <a:xfrm>
          <a:off x="127635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26670</xdr:rowOff>
    </xdr:from>
    <xdr:to>
      <xdr:col>71</xdr:col>
      <xdr:colOff>177800</xdr:colOff>
      <xdr:row>34</xdr:row>
      <xdr:rowOff>112395</xdr:rowOff>
    </xdr:to>
    <xdr:cxnSp macro="">
      <xdr:nvCxnSpPr>
        <xdr:cNvPr id="243" name="直線コネクタ 242"/>
        <xdr:cNvCxnSpPr/>
      </xdr:nvCxnSpPr>
      <xdr:spPr>
        <a:xfrm>
          <a:off x="12814300" y="58559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66692</xdr:rowOff>
    </xdr:from>
    <xdr:ext cx="405111" cy="259045"/>
    <xdr:sp macro="" textlink="">
      <xdr:nvSpPr>
        <xdr:cNvPr id="244" name="n_1aveValue【一般廃棄物処理施設】&#10;有形固定資産減価償却率"/>
        <xdr:cNvSpPr txBox="1"/>
      </xdr:nvSpPr>
      <xdr:spPr>
        <a:xfrm>
          <a:off x="152660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57167</xdr:rowOff>
    </xdr:from>
    <xdr:ext cx="405111" cy="259045"/>
    <xdr:sp macro="" textlink="">
      <xdr:nvSpPr>
        <xdr:cNvPr id="245" name="n_2aveValue【一般廃棄物処理施設】&#10;有形固定資産減価償却率"/>
        <xdr:cNvSpPr txBox="1"/>
      </xdr:nvSpPr>
      <xdr:spPr>
        <a:xfrm>
          <a:off x="14389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53357</xdr:rowOff>
    </xdr:from>
    <xdr:ext cx="405111" cy="259045"/>
    <xdr:sp macro="" textlink="">
      <xdr:nvSpPr>
        <xdr:cNvPr id="246" name="n_3aveValue【一般廃棄物処理施設】&#10;有形固定資産減価償却率"/>
        <xdr:cNvSpPr txBox="1"/>
      </xdr:nvSpPr>
      <xdr:spPr>
        <a:xfrm>
          <a:off x="13500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142892</xdr:rowOff>
    </xdr:from>
    <xdr:ext cx="405111" cy="259045"/>
    <xdr:sp macro="" textlink="">
      <xdr:nvSpPr>
        <xdr:cNvPr id="247" name="n_4aveValue【一般廃棄物処理施設】&#10;有形固定資産減価償却率"/>
        <xdr:cNvSpPr txBox="1"/>
      </xdr:nvSpPr>
      <xdr:spPr>
        <a:xfrm>
          <a:off x="12611744" y="614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19702</xdr:rowOff>
    </xdr:from>
    <xdr:ext cx="405111" cy="259045"/>
    <xdr:sp macro="" textlink="">
      <xdr:nvSpPr>
        <xdr:cNvPr id="248" name="n_1mainValue【一般廃棄物処理施設】&#10;有形固定資産減価償却率"/>
        <xdr:cNvSpPr txBox="1"/>
      </xdr:nvSpPr>
      <xdr:spPr>
        <a:xfrm>
          <a:off x="152660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109237</xdr:rowOff>
    </xdr:from>
    <xdr:ext cx="405111" cy="259045"/>
    <xdr:sp macro="" textlink="">
      <xdr:nvSpPr>
        <xdr:cNvPr id="249" name="n_2mainValue【一般廃棄物処理施設】&#10;有形固定資産減価償却率"/>
        <xdr:cNvSpPr txBox="1"/>
      </xdr:nvSpPr>
      <xdr:spPr>
        <a:xfrm>
          <a:off x="14389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8272</xdr:rowOff>
    </xdr:from>
    <xdr:ext cx="405111" cy="259045"/>
    <xdr:sp macro="" textlink="">
      <xdr:nvSpPr>
        <xdr:cNvPr id="250" name="n_3mainValue【一般廃棄物処理施設】&#10;有形固定資産減価償却率"/>
        <xdr:cNvSpPr txBox="1"/>
      </xdr:nvSpPr>
      <xdr:spPr>
        <a:xfrm>
          <a:off x="13500744" y="56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93997</xdr:rowOff>
    </xdr:from>
    <xdr:ext cx="405111" cy="259045"/>
    <xdr:sp macro="" textlink="">
      <xdr:nvSpPr>
        <xdr:cNvPr id="251" name="n_4mainValue【一般廃棄物処理施設】&#10;有形固定資産減価償却率"/>
        <xdr:cNvSpPr txBox="1"/>
      </xdr:nvSpPr>
      <xdr:spPr>
        <a:xfrm>
          <a:off x="12611744" y="55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2" name="正方形/長方形 2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3" name="正方形/長方形 2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4" name="正方形/長方形 2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5" name="正方形/長方形 2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6" name="正方形/長方形 2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7" name="正方形/長方形 2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8" name="正方形/長方形 2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9" name="正方形/長方形 2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0" name="テキスト ボックス 2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1" name="直線コネクタ 2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62" name="直線コネクタ 2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63" name="テキスト ボックス 26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64" name="直線コネクタ 2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65" name="テキスト ボックス 26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66" name="直線コネクタ 2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67" name="テキスト ボックス 26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68" name="直線コネクタ 2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69" name="テキスト ボックス 26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70" name="直線コネクタ 2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71" name="テキスト ボックス 270"/>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2" name="直線コネクタ 2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3" name="テキスト ボックス 27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275" name="直線コネクタ 274"/>
        <xdr:cNvCxnSpPr/>
      </xdr:nvCxnSpPr>
      <xdr:spPr>
        <a:xfrm flipV="1">
          <a:off x="22160864" y="6755079"/>
          <a:ext cx="0" cy="48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276" name="【一般廃棄物処理施設】&#10;一人当たり有形固定資産（償却資産）額最小値テキスト"/>
        <xdr:cNvSpPr txBox="1"/>
      </xdr:nvSpPr>
      <xdr:spPr>
        <a:xfrm>
          <a:off x="22199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277" name="直線コネクタ 276"/>
        <xdr:cNvCxnSpPr/>
      </xdr:nvCxnSpPr>
      <xdr:spPr>
        <a:xfrm>
          <a:off x="22072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278" name="【一般廃棄物処理施設】&#10;一人当たり有形固定資産（償却資産）額最大値テキスト"/>
        <xdr:cNvSpPr txBox="1"/>
      </xdr:nvSpPr>
      <xdr:spPr>
        <a:xfrm>
          <a:off x="22199600" y="653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279" name="直線コネクタ 278"/>
        <xdr:cNvCxnSpPr/>
      </xdr:nvCxnSpPr>
      <xdr:spPr>
        <a:xfrm>
          <a:off x="22072600" y="675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130083</xdr:rowOff>
    </xdr:from>
    <xdr:ext cx="599010" cy="259045"/>
    <xdr:sp macro="" textlink="">
      <xdr:nvSpPr>
        <xdr:cNvPr id="280" name="【一般廃棄物処理施設】&#10;一人当たり有形固定資産（償却資産）額平均値テキスト"/>
        <xdr:cNvSpPr txBox="1"/>
      </xdr:nvSpPr>
      <xdr:spPr>
        <a:xfrm>
          <a:off x="22199600" y="6988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281" name="フローチャート: 判断 280"/>
        <xdr:cNvSpPr/>
      </xdr:nvSpPr>
      <xdr:spPr>
        <a:xfrm>
          <a:off x="22110700" y="700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282" name="フローチャート: 判断 281"/>
        <xdr:cNvSpPr/>
      </xdr:nvSpPr>
      <xdr:spPr>
        <a:xfrm>
          <a:off x="21272500" y="7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283" name="フローチャート: 判断 282"/>
        <xdr:cNvSpPr/>
      </xdr:nvSpPr>
      <xdr:spPr>
        <a:xfrm>
          <a:off x="20383500" y="702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284" name="フローチャート: 判断 283"/>
        <xdr:cNvSpPr/>
      </xdr:nvSpPr>
      <xdr:spPr>
        <a:xfrm>
          <a:off x="19494500" y="70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285" name="フローチャート: 判断 284"/>
        <xdr:cNvSpPr/>
      </xdr:nvSpPr>
      <xdr:spPr>
        <a:xfrm>
          <a:off x="18605500" y="5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6" name="テキスト ボックス 2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7" name="テキスト ボックス 2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8" name="テキスト ボックス 2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9" name="テキスト ボックス 2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0" name="テキスト ボックス 2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150944</xdr:rowOff>
    </xdr:from>
    <xdr:to>
      <xdr:col>116</xdr:col>
      <xdr:colOff>114300</xdr:colOff>
      <xdr:row>41</xdr:row>
      <xdr:rowOff>81094</xdr:rowOff>
    </xdr:to>
    <xdr:sp macro="" textlink="">
      <xdr:nvSpPr>
        <xdr:cNvPr id="291" name="楕円 290"/>
        <xdr:cNvSpPr/>
      </xdr:nvSpPr>
      <xdr:spPr>
        <a:xfrm>
          <a:off x="22110700" y="700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2371</xdr:rowOff>
    </xdr:from>
    <xdr:ext cx="599010" cy="259045"/>
    <xdr:sp macro="" textlink="">
      <xdr:nvSpPr>
        <xdr:cNvPr id="292" name="【一般廃棄物処理施設】&#10;一人当たり有形固定資産（償却資産）額該当値テキスト"/>
        <xdr:cNvSpPr txBox="1"/>
      </xdr:nvSpPr>
      <xdr:spPr>
        <a:xfrm>
          <a:off x="22199600" y="686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161356</xdr:rowOff>
    </xdr:from>
    <xdr:to>
      <xdr:col>112</xdr:col>
      <xdr:colOff>38100</xdr:colOff>
      <xdr:row>41</xdr:row>
      <xdr:rowOff>91506</xdr:rowOff>
    </xdr:to>
    <xdr:sp macro="" textlink="">
      <xdr:nvSpPr>
        <xdr:cNvPr id="293" name="楕円 292"/>
        <xdr:cNvSpPr/>
      </xdr:nvSpPr>
      <xdr:spPr>
        <a:xfrm>
          <a:off x="21272500" y="701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30294</xdr:rowOff>
    </xdr:from>
    <xdr:to>
      <xdr:col>116</xdr:col>
      <xdr:colOff>63500</xdr:colOff>
      <xdr:row>41</xdr:row>
      <xdr:rowOff>40706</xdr:rowOff>
    </xdr:to>
    <xdr:cxnSp macro="">
      <xdr:nvCxnSpPr>
        <xdr:cNvPr id="294" name="直線コネクタ 293"/>
        <xdr:cNvCxnSpPr/>
      </xdr:nvCxnSpPr>
      <xdr:spPr>
        <a:xfrm flipV="1">
          <a:off x="21323300" y="7059744"/>
          <a:ext cx="838200" cy="1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156496</xdr:rowOff>
    </xdr:from>
    <xdr:to>
      <xdr:col>107</xdr:col>
      <xdr:colOff>101600</xdr:colOff>
      <xdr:row>41</xdr:row>
      <xdr:rowOff>86646</xdr:rowOff>
    </xdr:to>
    <xdr:sp macro="" textlink="">
      <xdr:nvSpPr>
        <xdr:cNvPr id="295" name="楕円 294"/>
        <xdr:cNvSpPr/>
      </xdr:nvSpPr>
      <xdr:spPr>
        <a:xfrm>
          <a:off x="20383500" y="701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35846</xdr:rowOff>
    </xdr:from>
    <xdr:to>
      <xdr:col>111</xdr:col>
      <xdr:colOff>177800</xdr:colOff>
      <xdr:row>41</xdr:row>
      <xdr:rowOff>40706</xdr:rowOff>
    </xdr:to>
    <xdr:cxnSp macro="">
      <xdr:nvCxnSpPr>
        <xdr:cNvPr id="296" name="直線コネクタ 295"/>
        <xdr:cNvCxnSpPr/>
      </xdr:nvCxnSpPr>
      <xdr:spPr>
        <a:xfrm>
          <a:off x="20434300" y="7065296"/>
          <a:ext cx="889000" cy="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155094</xdr:rowOff>
    </xdr:from>
    <xdr:to>
      <xdr:col>102</xdr:col>
      <xdr:colOff>165100</xdr:colOff>
      <xdr:row>41</xdr:row>
      <xdr:rowOff>85244</xdr:rowOff>
    </xdr:to>
    <xdr:sp macro="" textlink="">
      <xdr:nvSpPr>
        <xdr:cNvPr id="297" name="楕円 296"/>
        <xdr:cNvSpPr/>
      </xdr:nvSpPr>
      <xdr:spPr>
        <a:xfrm>
          <a:off x="19494500" y="70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34444</xdr:rowOff>
    </xdr:from>
    <xdr:to>
      <xdr:col>107</xdr:col>
      <xdr:colOff>50800</xdr:colOff>
      <xdr:row>41</xdr:row>
      <xdr:rowOff>35846</xdr:rowOff>
    </xdr:to>
    <xdr:cxnSp macro="">
      <xdr:nvCxnSpPr>
        <xdr:cNvPr id="298" name="直線コネクタ 297"/>
        <xdr:cNvCxnSpPr/>
      </xdr:nvCxnSpPr>
      <xdr:spPr>
        <a:xfrm>
          <a:off x="19545300" y="7063894"/>
          <a:ext cx="889000" cy="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164863</xdr:rowOff>
    </xdr:from>
    <xdr:to>
      <xdr:col>98</xdr:col>
      <xdr:colOff>38100</xdr:colOff>
      <xdr:row>41</xdr:row>
      <xdr:rowOff>95013</xdr:rowOff>
    </xdr:to>
    <xdr:sp macro="" textlink="">
      <xdr:nvSpPr>
        <xdr:cNvPr id="299" name="楕円 298"/>
        <xdr:cNvSpPr/>
      </xdr:nvSpPr>
      <xdr:spPr>
        <a:xfrm>
          <a:off x="18605500" y="702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34444</xdr:rowOff>
    </xdr:from>
    <xdr:to>
      <xdr:col>102</xdr:col>
      <xdr:colOff>114300</xdr:colOff>
      <xdr:row>41</xdr:row>
      <xdr:rowOff>44213</xdr:rowOff>
    </xdr:to>
    <xdr:cxnSp macro="">
      <xdr:nvCxnSpPr>
        <xdr:cNvPr id="300" name="直線コネクタ 299"/>
        <xdr:cNvCxnSpPr/>
      </xdr:nvCxnSpPr>
      <xdr:spPr>
        <a:xfrm flipV="1">
          <a:off x="18656300" y="7063894"/>
          <a:ext cx="889000" cy="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93304</xdr:rowOff>
    </xdr:from>
    <xdr:ext cx="599010" cy="259045"/>
    <xdr:sp macro="" textlink="">
      <xdr:nvSpPr>
        <xdr:cNvPr id="301" name="n_1aveValue【一般廃棄物処理施設】&#10;一人当たり有形固定資産（償却資産）額"/>
        <xdr:cNvSpPr txBox="1"/>
      </xdr:nvSpPr>
      <xdr:spPr>
        <a:xfrm>
          <a:off x="21011095" y="677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90233</xdr:rowOff>
    </xdr:from>
    <xdr:ext cx="599010" cy="259045"/>
    <xdr:sp macro="" textlink="">
      <xdr:nvSpPr>
        <xdr:cNvPr id="302" name="n_2aveValue【一般廃棄物処理施設】&#10;一人当たり有形固定資産（償却資産）額"/>
        <xdr:cNvSpPr txBox="1"/>
      </xdr:nvSpPr>
      <xdr:spPr>
        <a:xfrm>
          <a:off x="20134795" y="711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99292</xdr:rowOff>
    </xdr:from>
    <xdr:ext cx="599010" cy="259045"/>
    <xdr:sp macro="" textlink="">
      <xdr:nvSpPr>
        <xdr:cNvPr id="303" name="n_3aveValue【一般廃棄物処理施設】&#10;一人当たり有形固定資産（償却資産）額"/>
        <xdr:cNvSpPr txBox="1"/>
      </xdr:nvSpPr>
      <xdr:spPr>
        <a:xfrm>
          <a:off x="19245795" y="712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304" name="n_4aveValue【一般廃棄物処理施設】&#10;一人当たり有形固定資産（償却資産）額"/>
        <xdr:cNvSpPr txBox="1"/>
      </xdr:nvSpPr>
      <xdr:spPr>
        <a:xfrm>
          <a:off x="18311205" y="5526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82633</xdr:rowOff>
    </xdr:from>
    <xdr:ext cx="599010" cy="259045"/>
    <xdr:sp macro="" textlink="">
      <xdr:nvSpPr>
        <xdr:cNvPr id="305" name="n_1mainValue【一般廃棄物処理施設】&#10;一人当たり有形固定資産（償却資産）額"/>
        <xdr:cNvSpPr txBox="1"/>
      </xdr:nvSpPr>
      <xdr:spPr>
        <a:xfrm>
          <a:off x="21011095" y="711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103173</xdr:rowOff>
    </xdr:from>
    <xdr:ext cx="599010" cy="259045"/>
    <xdr:sp macro="" textlink="">
      <xdr:nvSpPr>
        <xdr:cNvPr id="306" name="n_2mainValue【一般廃棄物処理施設】&#10;一人当たり有形固定資産（償却資産）額"/>
        <xdr:cNvSpPr txBox="1"/>
      </xdr:nvSpPr>
      <xdr:spPr>
        <a:xfrm>
          <a:off x="20134795" y="6789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101771</xdr:rowOff>
    </xdr:from>
    <xdr:ext cx="599010" cy="259045"/>
    <xdr:sp macro="" textlink="">
      <xdr:nvSpPr>
        <xdr:cNvPr id="307" name="n_3mainValue【一般廃棄物処理施設】&#10;一人当たり有形固定資産（償却資産）額"/>
        <xdr:cNvSpPr txBox="1"/>
      </xdr:nvSpPr>
      <xdr:spPr>
        <a:xfrm>
          <a:off x="19245795" y="678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86140</xdr:rowOff>
    </xdr:from>
    <xdr:ext cx="599010" cy="259045"/>
    <xdr:sp macro="" textlink="">
      <xdr:nvSpPr>
        <xdr:cNvPr id="308" name="n_4mainValue【一般廃棄物処理施設】&#10;一人当たり有形固定資産（償却資産）額"/>
        <xdr:cNvSpPr txBox="1"/>
      </xdr:nvSpPr>
      <xdr:spPr>
        <a:xfrm>
          <a:off x="18356795" y="711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9" name="正方形/長方形 3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0" name="正方形/長方形 3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1" name="正方形/長方形 3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2" name="正方形/長方形 3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3" name="正方形/長方形 3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4" name="正方形/長方形 3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5" name="正方形/長方形 3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6" name="正方形/長方形 31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7" name="正方形/長方形 3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8" name="正方形/長方形 3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9" name="正方形/長方形 3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0" name="正方形/長方形 3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1" name="正方形/長方形 3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2" name="正方形/長方形 3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3" name="正方形/長方形 3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4" name="正方形/長方形 32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5" name="正方形/長方形 3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6" name="正方形/長方形 3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7" name="正方形/長方形 3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8" name="正方形/長方形 3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9" name="正方形/長方形 3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0" name="正方形/長方形 3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1" name="正方形/長方形 3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2" name="正方形/長方形 3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3" name="テキスト ボックス 3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4" name="直線コネクタ 3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5" name="テキスト ボックス 3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36" name="直線コネクタ 3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37" name="テキスト ボックス 3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38" name="直線コネクタ 3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39" name="テキスト ボックス 3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0" name="直線コネクタ 3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1" name="テキスト ボックス 3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2" name="直線コネクタ 3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3" name="テキスト ボックス 3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4" name="直線コネクタ 3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45" name="テキスト ボックス 34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6" name="直線コネクタ 3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47" name="テキスト ボックス 34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349" name="直線コネクタ 348"/>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350" name="【消防施設】&#10;有形固定資産減価償却率最小値テキスト"/>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351" name="直線コネクタ 350"/>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352" name="【消防施設】&#10;有形固定資産減価償却率最大値テキスト"/>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353" name="直線コネクタ 352"/>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354" name="【消防施設】&#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355" name="フローチャート: 判断 354"/>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356" name="フローチャート: 判断 355"/>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357" name="フローチャート: 判断 356"/>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358" name="フローチャート: 判断 357"/>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359" name="フローチャート: 判断 358"/>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0" name="テキスト ボックス 3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1" name="テキスト ボックス 3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2" name="テキスト ボックス 3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3" name="テキスト ボックス 3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4" name="テキスト ボックス 3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156845</xdr:rowOff>
    </xdr:from>
    <xdr:to>
      <xdr:col>85</xdr:col>
      <xdr:colOff>177800</xdr:colOff>
      <xdr:row>81</xdr:row>
      <xdr:rowOff>86995</xdr:rowOff>
    </xdr:to>
    <xdr:sp macro="" textlink="">
      <xdr:nvSpPr>
        <xdr:cNvPr id="365" name="楕円 364"/>
        <xdr:cNvSpPr/>
      </xdr:nvSpPr>
      <xdr:spPr>
        <a:xfrm>
          <a:off x="162687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8272</xdr:rowOff>
    </xdr:from>
    <xdr:ext cx="405111" cy="259045"/>
    <xdr:sp macro="" textlink="">
      <xdr:nvSpPr>
        <xdr:cNvPr id="366" name="【消防施設】&#10;有形固定資産減価償却率該当値テキスト"/>
        <xdr:cNvSpPr txBox="1"/>
      </xdr:nvSpPr>
      <xdr:spPr>
        <a:xfrm>
          <a:off x="16357600"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90170</xdr:rowOff>
    </xdr:from>
    <xdr:to>
      <xdr:col>81</xdr:col>
      <xdr:colOff>101600</xdr:colOff>
      <xdr:row>81</xdr:row>
      <xdr:rowOff>20320</xdr:rowOff>
    </xdr:to>
    <xdr:sp macro="" textlink="">
      <xdr:nvSpPr>
        <xdr:cNvPr id="367" name="楕円 366"/>
        <xdr:cNvSpPr/>
      </xdr:nvSpPr>
      <xdr:spPr>
        <a:xfrm>
          <a:off x="15430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140970</xdr:rowOff>
    </xdr:from>
    <xdr:to>
      <xdr:col>85</xdr:col>
      <xdr:colOff>127000</xdr:colOff>
      <xdr:row>81</xdr:row>
      <xdr:rowOff>36195</xdr:rowOff>
    </xdr:to>
    <xdr:cxnSp macro="">
      <xdr:nvCxnSpPr>
        <xdr:cNvPr id="368" name="直線コネクタ 367"/>
        <xdr:cNvCxnSpPr/>
      </xdr:nvCxnSpPr>
      <xdr:spPr>
        <a:xfrm>
          <a:off x="15481300" y="1385697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53975</xdr:rowOff>
    </xdr:from>
    <xdr:to>
      <xdr:col>76</xdr:col>
      <xdr:colOff>165100</xdr:colOff>
      <xdr:row>80</xdr:row>
      <xdr:rowOff>155575</xdr:rowOff>
    </xdr:to>
    <xdr:sp macro="" textlink="">
      <xdr:nvSpPr>
        <xdr:cNvPr id="369" name="楕円 368"/>
        <xdr:cNvSpPr/>
      </xdr:nvSpPr>
      <xdr:spPr>
        <a:xfrm>
          <a:off x="145415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104775</xdr:rowOff>
    </xdr:from>
    <xdr:to>
      <xdr:col>81</xdr:col>
      <xdr:colOff>50800</xdr:colOff>
      <xdr:row>80</xdr:row>
      <xdr:rowOff>140970</xdr:rowOff>
    </xdr:to>
    <xdr:cxnSp macro="">
      <xdr:nvCxnSpPr>
        <xdr:cNvPr id="370" name="直線コネクタ 369"/>
        <xdr:cNvCxnSpPr/>
      </xdr:nvCxnSpPr>
      <xdr:spPr>
        <a:xfrm>
          <a:off x="14592300" y="138207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46355</xdr:rowOff>
    </xdr:from>
    <xdr:to>
      <xdr:col>72</xdr:col>
      <xdr:colOff>38100</xdr:colOff>
      <xdr:row>79</xdr:row>
      <xdr:rowOff>147955</xdr:rowOff>
    </xdr:to>
    <xdr:sp macro="" textlink="">
      <xdr:nvSpPr>
        <xdr:cNvPr id="371" name="楕円 370"/>
        <xdr:cNvSpPr/>
      </xdr:nvSpPr>
      <xdr:spPr>
        <a:xfrm>
          <a:off x="136525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97155</xdr:rowOff>
    </xdr:from>
    <xdr:to>
      <xdr:col>76</xdr:col>
      <xdr:colOff>114300</xdr:colOff>
      <xdr:row>80</xdr:row>
      <xdr:rowOff>104775</xdr:rowOff>
    </xdr:to>
    <xdr:cxnSp macro="">
      <xdr:nvCxnSpPr>
        <xdr:cNvPr id="372" name="直線コネクタ 371"/>
        <xdr:cNvCxnSpPr/>
      </xdr:nvCxnSpPr>
      <xdr:spPr>
        <a:xfrm>
          <a:off x="13703300" y="13641705"/>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15875</xdr:rowOff>
    </xdr:from>
    <xdr:to>
      <xdr:col>67</xdr:col>
      <xdr:colOff>101600</xdr:colOff>
      <xdr:row>79</xdr:row>
      <xdr:rowOff>117475</xdr:rowOff>
    </xdr:to>
    <xdr:sp macro="" textlink="">
      <xdr:nvSpPr>
        <xdr:cNvPr id="373" name="楕円 372"/>
        <xdr:cNvSpPr/>
      </xdr:nvSpPr>
      <xdr:spPr>
        <a:xfrm>
          <a:off x="127635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66675</xdr:rowOff>
    </xdr:from>
    <xdr:to>
      <xdr:col>71</xdr:col>
      <xdr:colOff>177800</xdr:colOff>
      <xdr:row>79</xdr:row>
      <xdr:rowOff>97155</xdr:rowOff>
    </xdr:to>
    <xdr:cxnSp macro="">
      <xdr:nvCxnSpPr>
        <xdr:cNvPr id="374" name="直線コネクタ 373"/>
        <xdr:cNvCxnSpPr/>
      </xdr:nvCxnSpPr>
      <xdr:spPr>
        <a:xfrm>
          <a:off x="12814300" y="136112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43832</xdr:rowOff>
    </xdr:from>
    <xdr:ext cx="405111" cy="259045"/>
    <xdr:sp macro="" textlink="">
      <xdr:nvSpPr>
        <xdr:cNvPr id="375" name="n_1aveValue【消防施設】&#10;有形固定資産減価償却率"/>
        <xdr:cNvSpPr txBox="1"/>
      </xdr:nvSpPr>
      <xdr:spPr>
        <a:xfrm>
          <a:off x="15266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376" name="n_2aveValue【消防施設】&#10;有形固定資産減価償却率"/>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5732</xdr:rowOff>
    </xdr:from>
    <xdr:ext cx="405111" cy="259045"/>
    <xdr:sp macro="" textlink="">
      <xdr:nvSpPr>
        <xdr:cNvPr id="377" name="n_3aveValue【消防施設】&#10;有形固定資産減価償却率"/>
        <xdr:cNvSpPr txBox="1"/>
      </xdr:nvSpPr>
      <xdr:spPr>
        <a:xfrm>
          <a:off x="13500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131463</xdr:rowOff>
    </xdr:from>
    <xdr:ext cx="405111" cy="259045"/>
    <xdr:sp macro="" textlink="">
      <xdr:nvSpPr>
        <xdr:cNvPr id="378" name="n_4aveValue【消防施設】&#10;有形固定資産減価償却率"/>
        <xdr:cNvSpPr txBox="1"/>
      </xdr:nvSpPr>
      <xdr:spPr>
        <a:xfrm>
          <a:off x="12611744"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36847</xdr:rowOff>
    </xdr:from>
    <xdr:ext cx="405111" cy="259045"/>
    <xdr:sp macro="" textlink="">
      <xdr:nvSpPr>
        <xdr:cNvPr id="379" name="n_1main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652</xdr:rowOff>
    </xdr:from>
    <xdr:ext cx="405111" cy="259045"/>
    <xdr:sp macro="" textlink="">
      <xdr:nvSpPr>
        <xdr:cNvPr id="380" name="n_2mainValue【消防施設】&#10;有形固定資産減価償却率"/>
        <xdr:cNvSpPr txBox="1"/>
      </xdr:nvSpPr>
      <xdr:spPr>
        <a:xfrm>
          <a:off x="14389744"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164482</xdr:rowOff>
    </xdr:from>
    <xdr:ext cx="405111" cy="259045"/>
    <xdr:sp macro="" textlink="">
      <xdr:nvSpPr>
        <xdr:cNvPr id="381" name="n_3mainValue【消防施設】&#10;有形固定資産減価償却率"/>
        <xdr:cNvSpPr txBox="1"/>
      </xdr:nvSpPr>
      <xdr:spPr>
        <a:xfrm>
          <a:off x="13500744"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134002</xdr:rowOff>
    </xdr:from>
    <xdr:ext cx="405111" cy="259045"/>
    <xdr:sp macro="" textlink="">
      <xdr:nvSpPr>
        <xdr:cNvPr id="382" name="n_4mainValue【消防施設】&#10;有形固定資産減価償却率"/>
        <xdr:cNvSpPr txBox="1"/>
      </xdr:nvSpPr>
      <xdr:spPr>
        <a:xfrm>
          <a:off x="12611744" y="1333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3" name="正方形/長方形 3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4" name="正方形/長方形 3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5" name="正方形/長方形 3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6" name="正方形/長方形 3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7" name="正方形/長方形 3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8" name="正方形/長方形 3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9" name="正方形/長方形 3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0" name="正方形/長方形 3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1" name="テキスト ボックス 3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2" name="直線コネクタ 3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93" name="直線コネクタ 3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94" name="テキスト ボックス 3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95" name="直線コネクタ 3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96" name="テキスト ボックス 3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97" name="直線コネクタ 3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98" name="テキスト ボックス 3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99" name="直線コネクタ 3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00" name="テキスト ボックス 3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1" name="直線コネクタ 4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2" name="テキスト ボックス 4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404" name="直線コネクタ 403"/>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405" name="【消防施設】&#10;一人当たり面積最小値テキスト"/>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406" name="直線コネクタ 405"/>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407" name="【消防施設】&#10;一人当たり面積最大値テキスト"/>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408" name="直線コネクタ 407"/>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409" name="【消防施設】&#10;一人当たり面積平均値テキスト"/>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410" name="フローチャート: 判断 409"/>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411" name="フローチャート: 判断 410"/>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412" name="フローチャート: 判断 411"/>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413" name="フローチャート: 判断 412"/>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414" name="フローチャート: 判断 413"/>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5" name="テキスト ボックス 4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6" name="テキスト ボックス 4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7" name="テキスト ボックス 4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8" name="テキスト ボックス 4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19" name="テキスト ボックス 4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88342</xdr:rowOff>
    </xdr:from>
    <xdr:to>
      <xdr:col>116</xdr:col>
      <xdr:colOff>114300</xdr:colOff>
      <xdr:row>86</xdr:row>
      <xdr:rowOff>18492</xdr:rowOff>
    </xdr:to>
    <xdr:sp macro="" textlink="">
      <xdr:nvSpPr>
        <xdr:cNvPr id="420" name="楕円 419"/>
        <xdr:cNvSpPr/>
      </xdr:nvSpPr>
      <xdr:spPr>
        <a:xfrm>
          <a:off x="22110700" y="1466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11448</xdr:rowOff>
    </xdr:from>
    <xdr:ext cx="469744" cy="259045"/>
    <xdr:sp macro="" textlink="">
      <xdr:nvSpPr>
        <xdr:cNvPr id="421" name="【消防施設】&#10;一人当たり面積該当値テキスト"/>
        <xdr:cNvSpPr txBox="1"/>
      </xdr:nvSpPr>
      <xdr:spPr>
        <a:xfrm>
          <a:off x="22199600" y="145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86513</xdr:rowOff>
    </xdr:from>
    <xdr:to>
      <xdr:col>112</xdr:col>
      <xdr:colOff>38100</xdr:colOff>
      <xdr:row>86</xdr:row>
      <xdr:rowOff>16663</xdr:rowOff>
    </xdr:to>
    <xdr:sp macro="" textlink="">
      <xdr:nvSpPr>
        <xdr:cNvPr id="422" name="楕円 421"/>
        <xdr:cNvSpPr/>
      </xdr:nvSpPr>
      <xdr:spPr>
        <a:xfrm>
          <a:off x="21272500" y="146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137313</xdr:rowOff>
    </xdr:from>
    <xdr:to>
      <xdr:col>116</xdr:col>
      <xdr:colOff>63500</xdr:colOff>
      <xdr:row>85</xdr:row>
      <xdr:rowOff>139142</xdr:rowOff>
    </xdr:to>
    <xdr:cxnSp macro="">
      <xdr:nvCxnSpPr>
        <xdr:cNvPr id="423" name="直線コネクタ 422"/>
        <xdr:cNvCxnSpPr/>
      </xdr:nvCxnSpPr>
      <xdr:spPr>
        <a:xfrm>
          <a:off x="21323300" y="14710563"/>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86513</xdr:rowOff>
    </xdr:from>
    <xdr:to>
      <xdr:col>107</xdr:col>
      <xdr:colOff>101600</xdr:colOff>
      <xdr:row>86</xdr:row>
      <xdr:rowOff>16663</xdr:rowOff>
    </xdr:to>
    <xdr:sp macro="" textlink="">
      <xdr:nvSpPr>
        <xdr:cNvPr id="424" name="楕円 423"/>
        <xdr:cNvSpPr/>
      </xdr:nvSpPr>
      <xdr:spPr>
        <a:xfrm>
          <a:off x="20383500" y="146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137313</xdr:rowOff>
    </xdr:from>
    <xdr:to>
      <xdr:col>111</xdr:col>
      <xdr:colOff>177800</xdr:colOff>
      <xdr:row>85</xdr:row>
      <xdr:rowOff>137313</xdr:rowOff>
    </xdr:to>
    <xdr:cxnSp macro="">
      <xdr:nvCxnSpPr>
        <xdr:cNvPr id="425" name="直線コネクタ 424"/>
        <xdr:cNvCxnSpPr/>
      </xdr:nvCxnSpPr>
      <xdr:spPr>
        <a:xfrm>
          <a:off x="20434300" y="14710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88342</xdr:rowOff>
    </xdr:from>
    <xdr:to>
      <xdr:col>102</xdr:col>
      <xdr:colOff>165100</xdr:colOff>
      <xdr:row>86</xdr:row>
      <xdr:rowOff>18492</xdr:rowOff>
    </xdr:to>
    <xdr:sp macro="" textlink="">
      <xdr:nvSpPr>
        <xdr:cNvPr id="426" name="楕円 425"/>
        <xdr:cNvSpPr/>
      </xdr:nvSpPr>
      <xdr:spPr>
        <a:xfrm>
          <a:off x="19494500" y="1466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137313</xdr:rowOff>
    </xdr:from>
    <xdr:to>
      <xdr:col>107</xdr:col>
      <xdr:colOff>50800</xdr:colOff>
      <xdr:row>85</xdr:row>
      <xdr:rowOff>139142</xdr:rowOff>
    </xdr:to>
    <xdr:cxnSp macro="">
      <xdr:nvCxnSpPr>
        <xdr:cNvPr id="427" name="直線コネクタ 426"/>
        <xdr:cNvCxnSpPr/>
      </xdr:nvCxnSpPr>
      <xdr:spPr>
        <a:xfrm flipV="1">
          <a:off x="19545300" y="1471056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91084</xdr:rowOff>
    </xdr:from>
    <xdr:to>
      <xdr:col>98</xdr:col>
      <xdr:colOff>38100</xdr:colOff>
      <xdr:row>86</xdr:row>
      <xdr:rowOff>21234</xdr:rowOff>
    </xdr:to>
    <xdr:sp macro="" textlink="">
      <xdr:nvSpPr>
        <xdr:cNvPr id="428" name="楕円 427"/>
        <xdr:cNvSpPr/>
      </xdr:nvSpPr>
      <xdr:spPr>
        <a:xfrm>
          <a:off x="18605500" y="1466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139142</xdr:rowOff>
    </xdr:from>
    <xdr:to>
      <xdr:col>102</xdr:col>
      <xdr:colOff>114300</xdr:colOff>
      <xdr:row>85</xdr:row>
      <xdr:rowOff>141884</xdr:rowOff>
    </xdr:to>
    <xdr:cxnSp macro="">
      <xdr:nvCxnSpPr>
        <xdr:cNvPr id="429" name="直線コネクタ 428"/>
        <xdr:cNvCxnSpPr/>
      </xdr:nvCxnSpPr>
      <xdr:spPr>
        <a:xfrm flipV="1">
          <a:off x="18656300" y="14712392"/>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430" name="n_1aveValue【消防施設】&#10;一人当たり面積"/>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431" name="n_2aveValue【消防施設】&#10;一人当たり面積"/>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432" name="n_3aveValue【消防施設】&#10;一人当たり面積"/>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433" name="n_4aveValue【消防施設】&#10;一人当たり面積"/>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7790</xdr:rowOff>
    </xdr:from>
    <xdr:ext cx="469744" cy="259045"/>
    <xdr:sp macro="" textlink="">
      <xdr:nvSpPr>
        <xdr:cNvPr id="434" name="n_1mainValue【消防施設】&#10;一人当たり面積"/>
        <xdr:cNvSpPr txBox="1"/>
      </xdr:nvSpPr>
      <xdr:spPr>
        <a:xfrm>
          <a:off x="21075727" y="147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7790</xdr:rowOff>
    </xdr:from>
    <xdr:ext cx="469744" cy="259045"/>
    <xdr:sp macro="" textlink="">
      <xdr:nvSpPr>
        <xdr:cNvPr id="435" name="n_2mainValue【消防施設】&#10;一人当たり面積"/>
        <xdr:cNvSpPr txBox="1"/>
      </xdr:nvSpPr>
      <xdr:spPr>
        <a:xfrm>
          <a:off x="20199427" y="147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9619</xdr:rowOff>
    </xdr:from>
    <xdr:ext cx="469744" cy="259045"/>
    <xdr:sp macro="" textlink="">
      <xdr:nvSpPr>
        <xdr:cNvPr id="436" name="n_3mainValue【消防施設】&#10;一人当たり面積"/>
        <xdr:cNvSpPr txBox="1"/>
      </xdr:nvSpPr>
      <xdr:spPr>
        <a:xfrm>
          <a:off x="19310427" y="147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12361</xdr:rowOff>
    </xdr:from>
    <xdr:ext cx="469744" cy="259045"/>
    <xdr:sp macro="" textlink="">
      <xdr:nvSpPr>
        <xdr:cNvPr id="437" name="n_4mainValue【消防施設】&#10;一人当たり面積"/>
        <xdr:cNvSpPr txBox="1"/>
      </xdr:nvSpPr>
      <xdr:spPr>
        <a:xfrm>
          <a:off x="18421427" y="1475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8" name="正方形/長方形 4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9" name="正方形/長方形 4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0" name="正方形/長方形 4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1" name="正方形/長方形 4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2" name="正方形/長方形 4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3" name="正方形/長方形 4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4" name="正方形/長方形 4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5" name="正方形/長方形 4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6" name="テキスト ボックス 4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7" name="直線コネクタ 4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8" name="テキスト ボックス 4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49" name="直線コネクタ 4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0" name="テキスト ボックス 4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1" name="直線コネクタ 4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2" name="テキスト ボックス 4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3" name="直線コネクタ 4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4" name="テキスト ボックス 4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5" name="直線コネクタ 4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6" name="テキスト ボックス 4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7" name="直線コネクタ 4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8" name="テキスト ボックス 4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9" name="直線コネクタ 4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0" name="テキスト ボックス 4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1" name="直線コネクタ 4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463" name="直線コネクタ 462"/>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464" name="【庁舎】&#10;有形固定資産減価償却率最小値テキスト"/>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465" name="直線コネクタ 464"/>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466"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67" name="直線コネクタ 46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468" name="【庁舎】&#10;有形固定資産減価償却率平均値テキスト"/>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469" name="フローチャート: 判断 468"/>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470" name="フローチャート: 判断 469"/>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471" name="フローチャート: 判断 470"/>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472" name="フローチャート: 判断 471"/>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473" name="フローチャート: 判断 472"/>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4" name="テキスト ボックス 4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5" name="テキスト ボックス 4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6" name="テキスト ボックス 4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7" name="テキスト ボックス 4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8" name="テキスト ボックス 4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479" name="楕円 478"/>
        <xdr:cNvSpPr/>
      </xdr:nvSpPr>
      <xdr:spPr>
        <a:xfrm>
          <a:off x="162687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85833</xdr:rowOff>
    </xdr:from>
    <xdr:ext cx="405111" cy="259045"/>
    <xdr:sp macro="" textlink="">
      <xdr:nvSpPr>
        <xdr:cNvPr id="480" name="【庁舎】&#10;有形固定資産減価償却率該当値テキスト"/>
        <xdr:cNvSpPr txBox="1"/>
      </xdr:nvSpPr>
      <xdr:spPr>
        <a:xfrm>
          <a:off x="16357600" y="1774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61323</xdr:rowOff>
    </xdr:from>
    <xdr:to>
      <xdr:col>81</xdr:col>
      <xdr:colOff>101600</xdr:colOff>
      <xdr:row>104</xdr:row>
      <xdr:rowOff>162923</xdr:rowOff>
    </xdr:to>
    <xdr:sp macro="" textlink="">
      <xdr:nvSpPr>
        <xdr:cNvPr id="481" name="楕円 480"/>
        <xdr:cNvSpPr/>
      </xdr:nvSpPr>
      <xdr:spPr>
        <a:xfrm>
          <a:off x="15430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112123</xdr:rowOff>
    </xdr:from>
    <xdr:to>
      <xdr:col>85</xdr:col>
      <xdr:colOff>127000</xdr:colOff>
      <xdr:row>104</xdr:row>
      <xdr:rowOff>113756</xdr:rowOff>
    </xdr:to>
    <xdr:cxnSp macro="">
      <xdr:nvCxnSpPr>
        <xdr:cNvPr id="482" name="直線コネクタ 481"/>
        <xdr:cNvCxnSpPr/>
      </xdr:nvCxnSpPr>
      <xdr:spPr>
        <a:xfrm>
          <a:off x="15481300" y="1794292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18869</xdr:rowOff>
    </xdr:from>
    <xdr:to>
      <xdr:col>76</xdr:col>
      <xdr:colOff>165100</xdr:colOff>
      <xdr:row>104</xdr:row>
      <xdr:rowOff>120469</xdr:rowOff>
    </xdr:to>
    <xdr:sp macro="" textlink="">
      <xdr:nvSpPr>
        <xdr:cNvPr id="483" name="楕円 482"/>
        <xdr:cNvSpPr/>
      </xdr:nvSpPr>
      <xdr:spPr>
        <a:xfrm>
          <a:off x="14541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69669</xdr:rowOff>
    </xdr:from>
    <xdr:to>
      <xdr:col>81</xdr:col>
      <xdr:colOff>50800</xdr:colOff>
      <xdr:row>104</xdr:row>
      <xdr:rowOff>112123</xdr:rowOff>
    </xdr:to>
    <xdr:cxnSp macro="">
      <xdr:nvCxnSpPr>
        <xdr:cNvPr id="484" name="直線コネクタ 483"/>
        <xdr:cNvCxnSpPr/>
      </xdr:nvCxnSpPr>
      <xdr:spPr>
        <a:xfrm>
          <a:off x="14592300" y="179004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146231</xdr:rowOff>
    </xdr:from>
    <xdr:to>
      <xdr:col>72</xdr:col>
      <xdr:colOff>38100</xdr:colOff>
      <xdr:row>104</xdr:row>
      <xdr:rowOff>76381</xdr:rowOff>
    </xdr:to>
    <xdr:sp macro="" textlink="">
      <xdr:nvSpPr>
        <xdr:cNvPr id="485" name="楕円 484"/>
        <xdr:cNvSpPr/>
      </xdr:nvSpPr>
      <xdr:spPr>
        <a:xfrm>
          <a:off x="13652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25581</xdr:rowOff>
    </xdr:from>
    <xdr:to>
      <xdr:col>76</xdr:col>
      <xdr:colOff>114300</xdr:colOff>
      <xdr:row>104</xdr:row>
      <xdr:rowOff>69669</xdr:rowOff>
    </xdr:to>
    <xdr:cxnSp macro="">
      <xdr:nvCxnSpPr>
        <xdr:cNvPr id="486" name="直線コネクタ 485"/>
        <xdr:cNvCxnSpPr/>
      </xdr:nvCxnSpPr>
      <xdr:spPr>
        <a:xfrm>
          <a:off x="13703300" y="1785638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102144</xdr:rowOff>
    </xdr:from>
    <xdr:to>
      <xdr:col>67</xdr:col>
      <xdr:colOff>101600</xdr:colOff>
      <xdr:row>104</xdr:row>
      <xdr:rowOff>32294</xdr:rowOff>
    </xdr:to>
    <xdr:sp macro="" textlink="">
      <xdr:nvSpPr>
        <xdr:cNvPr id="487" name="楕円 486"/>
        <xdr:cNvSpPr/>
      </xdr:nvSpPr>
      <xdr:spPr>
        <a:xfrm>
          <a:off x="12763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152944</xdr:rowOff>
    </xdr:from>
    <xdr:to>
      <xdr:col>71</xdr:col>
      <xdr:colOff>177800</xdr:colOff>
      <xdr:row>104</xdr:row>
      <xdr:rowOff>25581</xdr:rowOff>
    </xdr:to>
    <xdr:cxnSp macro="">
      <xdr:nvCxnSpPr>
        <xdr:cNvPr id="488" name="直線コネクタ 487"/>
        <xdr:cNvCxnSpPr/>
      </xdr:nvCxnSpPr>
      <xdr:spPr>
        <a:xfrm>
          <a:off x="12814300" y="178122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36484</xdr:rowOff>
    </xdr:from>
    <xdr:ext cx="405111" cy="259045"/>
    <xdr:sp macro="" textlink="">
      <xdr:nvSpPr>
        <xdr:cNvPr id="489" name="n_1aveValue【庁舎】&#10;有形固定資産減価償却率"/>
        <xdr:cNvSpPr txBox="1"/>
      </xdr:nvSpPr>
      <xdr:spPr>
        <a:xfrm>
          <a:off x="15266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29953</xdr:rowOff>
    </xdr:from>
    <xdr:ext cx="405111" cy="259045"/>
    <xdr:sp macro="" textlink="">
      <xdr:nvSpPr>
        <xdr:cNvPr id="490" name="n_2aveValue【庁舎】&#10;有形固定資産減価償却率"/>
        <xdr:cNvSpPr txBox="1"/>
      </xdr:nvSpPr>
      <xdr:spPr>
        <a:xfrm>
          <a:off x="14389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15257</xdr:rowOff>
    </xdr:from>
    <xdr:ext cx="405111" cy="259045"/>
    <xdr:sp macro="" textlink="">
      <xdr:nvSpPr>
        <xdr:cNvPr id="491" name="n_3aveValue【庁舎】&#10;有形固定資産減価償却率"/>
        <xdr:cNvSpPr txBox="1"/>
      </xdr:nvSpPr>
      <xdr:spPr>
        <a:xfrm>
          <a:off x="13500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136089</xdr:rowOff>
    </xdr:from>
    <xdr:ext cx="405111" cy="259045"/>
    <xdr:sp macro="" textlink="">
      <xdr:nvSpPr>
        <xdr:cNvPr id="492" name="n_4aveValue【庁舎】&#10;有形固定資産減価償却率"/>
        <xdr:cNvSpPr txBox="1"/>
      </xdr:nvSpPr>
      <xdr:spPr>
        <a:xfrm>
          <a:off x="12611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8000</xdr:rowOff>
    </xdr:from>
    <xdr:ext cx="405111" cy="259045"/>
    <xdr:sp macro="" textlink="">
      <xdr:nvSpPr>
        <xdr:cNvPr id="493" name="n_1mainValue【庁舎】&#10;有形固定資産減価償却率"/>
        <xdr:cNvSpPr txBox="1"/>
      </xdr:nvSpPr>
      <xdr:spPr>
        <a:xfrm>
          <a:off x="152660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136996</xdr:rowOff>
    </xdr:from>
    <xdr:ext cx="405111" cy="259045"/>
    <xdr:sp macro="" textlink="">
      <xdr:nvSpPr>
        <xdr:cNvPr id="494" name="n_2mainValue【庁舎】&#10;有形固定資産減価償却率"/>
        <xdr:cNvSpPr txBox="1"/>
      </xdr:nvSpPr>
      <xdr:spPr>
        <a:xfrm>
          <a:off x="14389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92908</xdr:rowOff>
    </xdr:from>
    <xdr:ext cx="405111" cy="259045"/>
    <xdr:sp macro="" textlink="">
      <xdr:nvSpPr>
        <xdr:cNvPr id="495" name="n_3mainValue【庁舎】&#10;有形固定資産減価償却率"/>
        <xdr:cNvSpPr txBox="1"/>
      </xdr:nvSpPr>
      <xdr:spPr>
        <a:xfrm>
          <a:off x="13500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48821</xdr:rowOff>
    </xdr:from>
    <xdr:ext cx="405111" cy="259045"/>
    <xdr:sp macro="" textlink="">
      <xdr:nvSpPr>
        <xdr:cNvPr id="496" name="n_4mainValue【庁舎】&#10;有形固定資産減価償却率"/>
        <xdr:cNvSpPr txBox="1"/>
      </xdr:nvSpPr>
      <xdr:spPr>
        <a:xfrm>
          <a:off x="12611744" y="1753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7" name="正方形/長方形 4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8" name="正方形/長方形 4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9" name="正方形/長方形 4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0" name="正方形/長方形 4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1" name="正方形/長方形 5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2" name="正方形/長方形 5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3" name="正方形/長方形 5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4" name="正方形/長方形 5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5" name="テキスト ボックス 5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6" name="直線コネクタ 5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07" name="直線コネクタ 5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8" name="テキスト ボックス 5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9" name="直線コネクタ 5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0" name="テキスト ボックス 5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1" name="直線コネクタ 5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2" name="テキスト ボックス 5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3" name="直線コネクタ 5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4" name="テキスト ボックス 5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15" name="直線コネクタ 5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16" name="テキスト ボックス 5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17" name="直線コネクタ 5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18" name="テキスト ボックス 5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9" name="直線コネクタ 5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0" name="テキスト ボックス 5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522" name="直線コネクタ 521"/>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523" name="【庁舎】&#10;一人当たり面積最小値テキスト"/>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524" name="直線コネクタ 523"/>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525" name="【庁舎】&#10;一人当たり面積最大値テキスト"/>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526" name="直線コネクタ 525"/>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78213</xdr:rowOff>
    </xdr:from>
    <xdr:ext cx="469744" cy="259045"/>
    <xdr:sp macro="" textlink="">
      <xdr:nvSpPr>
        <xdr:cNvPr id="527" name="【庁舎】&#10;一人当たり面積平均値テキスト"/>
        <xdr:cNvSpPr txBox="1"/>
      </xdr:nvSpPr>
      <xdr:spPr>
        <a:xfrm>
          <a:off x="22199600" y="17909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528" name="フローチャート: 判断 527"/>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529" name="フローチャート: 判断 528"/>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530" name="フローチャート: 判断 529"/>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531" name="フローチャート: 判断 530"/>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532" name="フローチャート: 判断 531"/>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3" name="テキスト ボックス 5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4" name="テキスト ボックス 5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5" name="テキスト ボックス 5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6" name="テキスト ボックス 5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7" name="テキスト ボックス 5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11793</xdr:rowOff>
    </xdr:from>
    <xdr:to>
      <xdr:col>116</xdr:col>
      <xdr:colOff>114300</xdr:colOff>
      <xdr:row>107</xdr:row>
      <xdr:rowOff>113393</xdr:rowOff>
    </xdr:to>
    <xdr:sp macro="" textlink="">
      <xdr:nvSpPr>
        <xdr:cNvPr id="538" name="楕円 537"/>
        <xdr:cNvSpPr/>
      </xdr:nvSpPr>
      <xdr:spPr>
        <a:xfrm>
          <a:off x="22110700" y="183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98170</xdr:rowOff>
    </xdr:from>
    <xdr:ext cx="469744" cy="259045"/>
    <xdr:sp macro="" textlink="">
      <xdr:nvSpPr>
        <xdr:cNvPr id="539" name="【庁舎】&#10;一人当たり面積該当値テキスト"/>
        <xdr:cNvSpPr txBox="1"/>
      </xdr:nvSpPr>
      <xdr:spPr>
        <a:xfrm>
          <a:off x="22199600" y="1827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15058</xdr:rowOff>
    </xdr:from>
    <xdr:to>
      <xdr:col>112</xdr:col>
      <xdr:colOff>38100</xdr:colOff>
      <xdr:row>107</xdr:row>
      <xdr:rowOff>116658</xdr:rowOff>
    </xdr:to>
    <xdr:sp macro="" textlink="">
      <xdr:nvSpPr>
        <xdr:cNvPr id="540" name="楕円 539"/>
        <xdr:cNvSpPr/>
      </xdr:nvSpPr>
      <xdr:spPr>
        <a:xfrm>
          <a:off x="21272500" y="1836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62593</xdr:rowOff>
    </xdr:from>
    <xdr:to>
      <xdr:col>116</xdr:col>
      <xdr:colOff>63500</xdr:colOff>
      <xdr:row>107</xdr:row>
      <xdr:rowOff>65858</xdr:rowOff>
    </xdr:to>
    <xdr:cxnSp macro="">
      <xdr:nvCxnSpPr>
        <xdr:cNvPr id="541" name="直線コネクタ 540"/>
        <xdr:cNvCxnSpPr/>
      </xdr:nvCxnSpPr>
      <xdr:spPr>
        <a:xfrm flipV="1">
          <a:off x="21323300" y="1840774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19413</xdr:rowOff>
    </xdr:from>
    <xdr:to>
      <xdr:col>107</xdr:col>
      <xdr:colOff>101600</xdr:colOff>
      <xdr:row>107</xdr:row>
      <xdr:rowOff>121013</xdr:rowOff>
    </xdr:to>
    <xdr:sp macro="" textlink="">
      <xdr:nvSpPr>
        <xdr:cNvPr id="542" name="楕円 541"/>
        <xdr:cNvSpPr/>
      </xdr:nvSpPr>
      <xdr:spPr>
        <a:xfrm>
          <a:off x="20383500" y="1836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65858</xdr:rowOff>
    </xdr:from>
    <xdr:to>
      <xdr:col>111</xdr:col>
      <xdr:colOff>177800</xdr:colOff>
      <xdr:row>107</xdr:row>
      <xdr:rowOff>70213</xdr:rowOff>
    </xdr:to>
    <xdr:cxnSp macro="">
      <xdr:nvCxnSpPr>
        <xdr:cNvPr id="543" name="直線コネクタ 542"/>
        <xdr:cNvCxnSpPr/>
      </xdr:nvCxnSpPr>
      <xdr:spPr>
        <a:xfrm flipV="1">
          <a:off x="20434300" y="18411008"/>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23768</xdr:rowOff>
    </xdr:from>
    <xdr:to>
      <xdr:col>102</xdr:col>
      <xdr:colOff>165100</xdr:colOff>
      <xdr:row>107</xdr:row>
      <xdr:rowOff>125368</xdr:rowOff>
    </xdr:to>
    <xdr:sp macro="" textlink="">
      <xdr:nvSpPr>
        <xdr:cNvPr id="544" name="楕円 543"/>
        <xdr:cNvSpPr/>
      </xdr:nvSpPr>
      <xdr:spPr>
        <a:xfrm>
          <a:off x="19494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70213</xdr:rowOff>
    </xdr:from>
    <xdr:to>
      <xdr:col>107</xdr:col>
      <xdr:colOff>50800</xdr:colOff>
      <xdr:row>107</xdr:row>
      <xdr:rowOff>74568</xdr:rowOff>
    </xdr:to>
    <xdr:cxnSp macro="">
      <xdr:nvCxnSpPr>
        <xdr:cNvPr id="545" name="直線コネクタ 544"/>
        <xdr:cNvCxnSpPr/>
      </xdr:nvCxnSpPr>
      <xdr:spPr>
        <a:xfrm flipV="1">
          <a:off x="19545300" y="18415363"/>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29211</xdr:rowOff>
    </xdr:from>
    <xdr:to>
      <xdr:col>98</xdr:col>
      <xdr:colOff>38100</xdr:colOff>
      <xdr:row>107</xdr:row>
      <xdr:rowOff>130811</xdr:rowOff>
    </xdr:to>
    <xdr:sp macro="" textlink="">
      <xdr:nvSpPr>
        <xdr:cNvPr id="546" name="楕円 545"/>
        <xdr:cNvSpPr/>
      </xdr:nvSpPr>
      <xdr:spPr>
        <a:xfrm>
          <a:off x="18605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74568</xdr:rowOff>
    </xdr:from>
    <xdr:to>
      <xdr:col>102</xdr:col>
      <xdr:colOff>114300</xdr:colOff>
      <xdr:row>107</xdr:row>
      <xdr:rowOff>80011</xdr:rowOff>
    </xdr:to>
    <xdr:cxnSp macro="">
      <xdr:nvCxnSpPr>
        <xdr:cNvPr id="547" name="直線コネクタ 546"/>
        <xdr:cNvCxnSpPr/>
      </xdr:nvCxnSpPr>
      <xdr:spPr>
        <a:xfrm flipV="1">
          <a:off x="18656300" y="1841971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24872</xdr:rowOff>
    </xdr:from>
    <xdr:ext cx="469744" cy="259045"/>
    <xdr:sp macro="" textlink="">
      <xdr:nvSpPr>
        <xdr:cNvPr id="548" name="n_1aveValue【庁舎】&#10;一人当たり面積"/>
        <xdr:cNvSpPr txBox="1"/>
      </xdr:nvSpPr>
      <xdr:spPr>
        <a:xfrm>
          <a:off x="21075727"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69504</xdr:rowOff>
    </xdr:from>
    <xdr:ext cx="469744" cy="259045"/>
    <xdr:sp macro="" textlink="">
      <xdr:nvSpPr>
        <xdr:cNvPr id="549" name="n_2aveValue【庁舎】&#10;一人当たり面積"/>
        <xdr:cNvSpPr txBox="1"/>
      </xdr:nvSpPr>
      <xdr:spPr>
        <a:xfrm>
          <a:off x="20199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550" name="n_3aveValue【庁舎】&#10;一人当たり面積"/>
        <xdr:cNvSpPr txBox="1"/>
      </xdr:nvSpPr>
      <xdr:spPr>
        <a:xfrm>
          <a:off x="19310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551" name="n_4aveValue【庁舎】&#10;一人当たり面積"/>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107785</xdr:rowOff>
    </xdr:from>
    <xdr:ext cx="469744" cy="259045"/>
    <xdr:sp macro="" textlink="">
      <xdr:nvSpPr>
        <xdr:cNvPr id="552" name="n_1mainValue【庁舎】&#10;一人当たり面積"/>
        <xdr:cNvSpPr txBox="1"/>
      </xdr:nvSpPr>
      <xdr:spPr>
        <a:xfrm>
          <a:off x="21075727" y="1845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112140</xdr:rowOff>
    </xdr:from>
    <xdr:ext cx="469744" cy="259045"/>
    <xdr:sp macro="" textlink="">
      <xdr:nvSpPr>
        <xdr:cNvPr id="553" name="n_2mainValue【庁舎】&#10;一人当たり面積"/>
        <xdr:cNvSpPr txBox="1"/>
      </xdr:nvSpPr>
      <xdr:spPr>
        <a:xfrm>
          <a:off x="20199427" y="1845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116495</xdr:rowOff>
    </xdr:from>
    <xdr:ext cx="469744" cy="259045"/>
    <xdr:sp macro="" textlink="">
      <xdr:nvSpPr>
        <xdr:cNvPr id="554" name="n_3mainValue【庁舎】&#10;一人当たり面積"/>
        <xdr:cNvSpPr txBox="1"/>
      </xdr:nvSpPr>
      <xdr:spPr>
        <a:xfrm>
          <a:off x="19310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121938</xdr:rowOff>
    </xdr:from>
    <xdr:ext cx="469744" cy="259045"/>
    <xdr:sp macro="" textlink="">
      <xdr:nvSpPr>
        <xdr:cNvPr id="555" name="n_4mainValue【庁舎】&#10;一人当たり面積"/>
        <xdr:cNvSpPr txBox="1"/>
      </xdr:nvSpPr>
      <xdr:spPr>
        <a:xfrm>
          <a:off x="18421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6" name="正方形/長方形 5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7" name="正方形/長方形 5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8" name="テキスト ボックス 5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体育館については有形固定資産減価償却率が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％となっており、耐用年数を過ぎて供用していることから補助金を活用し長寿命化を進めていく予定としている。一方で、</a:t>
          </a:r>
          <a:r>
            <a:rPr kumimoji="1" lang="ja-JP" altLang="en-US" sz="1100">
              <a:solidFill>
                <a:schemeClr val="dk1"/>
              </a:solidFill>
              <a:effectLst/>
              <a:latin typeface="+mn-lt"/>
              <a:ea typeface="+mn-ea"/>
              <a:cs typeface="+mn-cs"/>
            </a:rPr>
            <a:t>仙南地域</a:t>
          </a:r>
          <a:r>
            <a:rPr kumimoji="1" lang="ja-JP" altLang="ja-JP" sz="1100">
              <a:solidFill>
                <a:schemeClr val="dk1"/>
              </a:solidFill>
              <a:effectLst/>
              <a:latin typeface="+mn-lt"/>
              <a:ea typeface="+mn-ea"/>
              <a:cs typeface="+mn-cs"/>
            </a:rPr>
            <a:t>広域行政事務組合が管理する消防施設、庁舎においては、緊急防災・減災対策（消防施設）、耐震化事業（庁舎）により資産価値が増加している状況である。災害対策としてこれらの施設の整備が重要であることから、今後も長寿命化と適切な適切な管理に努めていきた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8,593
8,451
270.77
6,419,918
6,177,505
175,421
3,525,461
2,517,251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豪雪地域であることや森林面積割合が約８割の山間地域であること等地理的要素も相まって、企業の進出が低迷していること、また、従来から基幹産業とされた第一次産業の衰退も影響して財政基盤が弱く、類似団体や全国市町村平均を大幅に下回っている。企業誘致や地場産業活性化の伸展を図り、税収を基幹とした自主財源の確保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106741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106741</xdr:rowOff>
    </xdr:from>
    <xdr:to>
      <xdr:col>15</xdr:col>
      <xdr:colOff>82550</xdr:colOff>
      <xdr:row>43</xdr:row>
      <xdr:rowOff>106741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106741</xdr:rowOff>
    </xdr:from>
    <xdr:to>
      <xdr:col>11</xdr:col>
      <xdr:colOff>31750</xdr:colOff>
      <xdr:row>43</xdr:row>
      <xdr:rowOff>118231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55941</xdr:rowOff>
    </xdr:from>
    <xdr:to>
      <xdr:col>15</xdr:col>
      <xdr:colOff>133350</xdr:colOff>
      <xdr:row>43</xdr:row>
      <xdr:rowOff>157541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142318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55941</xdr:rowOff>
    </xdr:from>
    <xdr:to>
      <xdr:col>11</xdr:col>
      <xdr:colOff>82550</xdr:colOff>
      <xdr:row>43</xdr:row>
      <xdr:rowOff>157541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ポイントの減少となったが類似団体平均値と比較すると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ポイント高い比率となっている。前年度から減少した要因としては、職員数の多い世代が定年退職を迎えたことにより人件費が減少したことと、下水道会計への繰出金が減少したことが挙げられる。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また、一般財源についても普通交付税の増減により大きく左右されている状況であることから、経常的な経費の削減に努め、地方税を含めた自主財源の確保を強化し、安定した財政基盤の構築を目指す。</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46482</xdr:rowOff>
    </xdr:from>
    <xdr:to>
      <xdr:col>23</xdr:col>
      <xdr:colOff>133350</xdr:colOff>
      <xdr:row>65</xdr:row>
      <xdr:rowOff>118872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19073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65</xdr:row>
      <xdr:rowOff>118872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22934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41656</xdr:rowOff>
    </xdr:from>
    <xdr:to>
      <xdr:col>15</xdr:col>
      <xdr:colOff>82550</xdr:colOff>
      <xdr:row>65</xdr:row>
      <xdr:rowOff>85090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8590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155194</xdr:rowOff>
    </xdr:from>
    <xdr:to>
      <xdr:col>11</xdr:col>
      <xdr:colOff>31750</xdr:colOff>
      <xdr:row>65</xdr:row>
      <xdr:rowOff>41656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2799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167132</xdr:rowOff>
    </xdr:from>
    <xdr:to>
      <xdr:col>23</xdr:col>
      <xdr:colOff>184150</xdr:colOff>
      <xdr:row>65</xdr:row>
      <xdr:rowOff>97282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139209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1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68072</xdr:rowOff>
    </xdr:from>
    <xdr:to>
      <xdr:col>19</xdr:col>
      <xdr:colOff>184150</xdr:colOff>
      <xdr:row>65</xdr:row>
      <xdr:rowOff>169672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154449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9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162306</xdr:rowOff>
    </xdr:from>
    <xdr:to>
      <xdr:col>11</xdr:col>
      <xdr:colOff>82550</xdr:colOff>
      <xdr:row>65</xdr:row>
      <xdr:rowOff>92456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77233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104394</xdr:rowOff>
    </xdr:from>
    <xdr:to>
      <xdr:col>7</xdr:col>
      <xdr:colOff>31750</xdr:colOff>
      <xdr:row>65</xdr:row>
      <xdr:rowOff>34544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19321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[249,686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15,130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円の増加となったものの、類似団体よりも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円低い数値となった。これは、人件費において全国的に会計年度任用職員制度により総額が高くなったものの、当町は職員数が多い世代が定年退職を迎えたため、類似団体よりも低くなったと思われる。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までも物件費については各集落地区散在に伴うコミュニティ施設等の公共施設に係る維持管理経費などにより高水準であったが、それに加えて新型コロナウイルス感染症対策として消毒業務の委託や備品購入を行ったことにより前年度よりも高い数値となってい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148148</xdr:rowOff>
    </xdr:from>
    <xdr:to>
      <xdr:col>23</xdr:col>
      <xdr:colOff>133350</xdr:colOff>
      <xdr:row>83</xdr:row>
      <xdr:rowOff>28854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207048"/>
          <a:ext cx="838200" cy="5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129922</xdr:rowOff>
    </xdr:from>
    <xdr:to>
      <xdr:col>19</xdr:col>
      <xdr:colOff>133350</xdr:colOff>
      <xdr:row>82</xdr:row>
      <xdr:rowOff>148148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88822"/>
          <a:ext cx="889000" cy="1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24173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911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102642</xdr:rowOff>
    </xdr:from>
    <xdr:to>
      <xdr:col>15</xdr:col>
      <xdr:colOff>82550</xdr:colOff>
      <xdr:row>82</xdr:row>
      <xdr:rowOff>129922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61542"/>
          <a:ext cx="8890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87588</xdr:rowOff>
    </xdr:from>
    <xdr:to>
      <xdr:col>11</xdr:col>
      <xdr:colOff>31750</xdr:colOff>
      <xdr:row>82</xdr:row>
      <xdr:rowOff>102642</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146488"/>
          <a:ext cx="889000" cy="1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149504</xdr:rowOff>
    </xdr:from>
    <xdr:to>
      <xdr:col>23</xdr:col>
      <xdr:colOff>184150</xdr:colOff>
      <xdr:row>83</xdr:row>
      <xdr:rowOff>79654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20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166031</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5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97348</xdr:rowOff>
    </xdr:from>
    <xdr:to>
      <xdr:col>19</xdr:col>
      <xdr:colOff>184150</xdr:colOff>
      <xdr:row>83</xdr:row>
      <xdr:rowOff>27498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12275</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242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79122</xdr:rowOff>
    </xdr:from>
    <xdr:to>
      <xdr:col>15</xdr:col>
      <xdr:colOff>133350</xdr:colOff>
      <xdr:row>83</xdr:row>
      <xdr:rowOff>9272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3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165499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22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51842</xdr:rowOff>
    </xdr:from>
    <xdr:to>
      <xdr:col>11</xdr:col>
      <xdr:colOff>82550</xdr:colOff>
      <xdr:row>82</xdr:row>
      <xdr:rowOff>153442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11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163619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87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36788</xdr:rowOff>
    </xdr:from>
    <xdr:to>
      <xdr:col>7</xdr:col>
      <xdr:colOff>31750</xdr:colOff>
      <xdr:row>82</xdr:row>
      <xdr:rowOff>138388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148565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8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当町は、各階層における職員数が均衡でないため、経験年数階層の変動が大きく影響するが、現在は平成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年度から給料表の改定により７級制を導入したことから高水準となっている。</a:t>
          </a:r>
        </a:p>
        <a:p>
          <a:r>
            <a:rPr kumimoji="1" lang="ja-JP" altLang="en-US" sz="1300">
              <a:latin typeface="ＭＳ Ｐゴシック" panose="020B0600070205080204" pitchFamily="50" charset="-128"/>
              <a:ea typeface="ＭＳ Ｐゴシック" panose="020B0600070205080204" pitchFamily="50" charset="-128"/>
            </a:rPr>
            <a:t>今後も経験年数階層の平準化を図る。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113998</xdr:rowOff>
    </xdr:from>
    <xdr:to>
      <xdr:col>81</xdr:col>
      <xdr:colOff>44450</xdr:colOff>
      <xdr:row>87</xdr:row>
      <xdr:rowOff>113998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0301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113998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501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87</xdr:row>
      <xdr:rowOff>102507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685434"/>
          <a:ext cx="889000" cy="3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8768</xdr:rowOff>
    </xdr:from>
    <xdr:to>
      <xdr:col>68</xdr:col>
      <xdr:colOff>152400</xdr:colOff>
      <xdr:row>85</xdr:row>
      <xdr:rowOff>112184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582018"/>
          <a:ext cx="8890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63198</xdr:rowOff>
    </xdr:from>
    <xdr:to>
      <xdr:col>81</xdr:col>
      <xdr:colOff>95250</xdr:colOff>
      <xdr:row>87</xdr:row>
      <xdr:rowOff>164798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35275</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95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63198</xdr:rowOff>
    </xdr:from>
    <xdr:to>
      <xdr:col>77</xdr:col>
      <xdr:colOff>95250</xdr:colOff>
      <xdr:row>87</xdr:row>
      <xdr:rowOff>164798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149575</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06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129418</xdr:rowOff>
    </xdr:from>
    <xdr:to>
      <xdr:col>64</xdr:col>
      <xdr:colOff>152400</xdr:colOff>
      <xdr:row>85</xdr:row>
      <xdr:rowOff>59568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69745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職員数については、令和元年度に定年退職などを理由に職員数が減ったことから微減となったが、人口減少等により人口千人当たりの職員数が再び増加傾向にある。今後も民間への業務委託や事務の効率化を図り、さらに適正な定員管理を行っ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107442</xdr:rowOff>
    </xdr:from>
    <xdr:to>
      <xdr:col>81</xdr:col>
      <xdr:colOff>44450</xdr:colOff>
      <xdr:row>60</xdr:row>
      <xdr:rowOff>108648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94442"/>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107442</xdr:rowOff>
    </xdr:from>
    <xdr:to>
      <xdr:col>77</xdr:col>
      <xdr:colOff>44450</xdr:colOff>
      <xdr:row>60</xdr:row>
      <xdr:rowOff>123730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394442"/>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159973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04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113474</xdr:rowOff>
    </xdr:from>
    <xdr:to>
      <xdr:col>72</xdr:col>
      <xdr:colOff>203200</xdr:colOff>
      <xdr:row>60</xdr:row>
      <xdr:rowOff>123730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400474"/>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98393</xdr:rowOff>
    </xdr:from>
    <xdr:to>
      <xdr:col>68</xdr:col>
      <xdr:colOff>152400</xdr:colOff>
      <xdr:row>60</xdr:row>
      <xdr:rowOff>113474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385393"/>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112317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123176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57848</xdr:rowOff>
    </xdr:from>
    <xdr:to>
      <xdr:col>81</xdr:col>
      <xdr:colOff>95250</xdr:colOff>
      <xdr:row>60</xdr:row>
      <xdr:rowOff>159448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4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29925</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31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56642</xdr:rowOff>
    </xdr:from>
    <xdr:to>
      <xdr:col>77</xdr:col>
      <xdr:colOff>95250</xdr:colOff>
      <xdr:row>60</xdr:row>
      <xdr:rowOff>158242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143019</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43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72930</xdr:rowOff>
    </xdr:from>
    <xdr:to>
      <xdr:col>73</xdr:col>
      <xdr:colOff>44450</xdr:colOff>
      <xdr:row>61</xdr:row>
      <xdr:rowOff>3080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159307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44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62674</xdr:rowOff>
    </xdr:from>
    <xdr:to>
      <xdr:col>68</xdr:col>
      <xdr:colOff>203200</xdr:colOff>
      <xdr:row>60</xdr:row>
      <xdr:rowOff>164274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34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149051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43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47593</xdr:rowOff>
    </xdr:from>
    <xdr:to>
      <xdr:col>64</xdr:col>
      <xdr:colOff>152400</xdr:colOff>
      <xdr:row>60</xdr:row>
      <xdr:rowOff>149193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3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133970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42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将来負担比率でも説明したとおり、従来より起債（借金）に依存しない財政経営を行ってきたことに加え、地方財政措置を重視した地方債の発行コントロールにより類似団体平均より良好な数値となっている。しかしながら、近年頻発する災害に備えるための防災対策などにより地方債残高が増加していることから、今後も従来の財政経営方針を踏襲し、健全財政の伸展を図っていく必要があ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40</xdr:row>
      <xdr:rowOff>118956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96087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118956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9045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46567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8884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30480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68597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8483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69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将来負担比率が発生していないのは、従来より起債（借金）に依存しない財政経営を行ってきたことにより、地方債残高が他の類似団体と比較して少ないことに加え、基準財政需要額（借金の返済金のうち普通交付税として加算措置される額）に算入される割合が高いこと、及び地方公営企業や構成する一部事務組合に対する将来的負担が少ないことが挙げられる。また、大規模建設事業等を抑制しコンスタントに基金を積増ししてきたことも要因の一端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一方で、近年は地方債残高の増加と基金の減少傾向が見られるるため、改めて地方債発行額の抑制と基金の積み立てに努める必要がある。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8,593
8,451
270.77
6,419,918
6,177,505
175,421
3,525,461
2,517,251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職員数が多い世代が定年退職を迎えたため、前年度比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ポイントの減となり類似団体と同数になった。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職員定数管理の徹底や公共施設の運営に係る指定管理者制度の活用、給食業務等の外部委託を継続するほか、新たな業務の外部委託への移行を検討し人件費の削減に努める。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110998</xdr:rowOff>
    </xdr:from>
    <xdr:to>
      <xdr:col>24</xdr:col>
      <xdr:colOff>25400</xdr:colOff>
      <xdr:row>37</xdr:row>
      <xdr:rowOff>165862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5464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165862</xdr:rowOff>
    </xdr:from>
    <xdr:to>
      <xdr:col>19</xdr:col>
      <xdr:colOff>187325</xdr:colOff>
      <xdr:row>37</xdr:row>
      <xdr:rowOff>170434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095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37</xdr:row>
      <xdr:rowOff>170434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500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106426</xdr:rowOff>
    </xdr:from>
    <xdr:to>
      <xdr:col>11</xdr:col>
      <xdr:colOff>9525</xdr:colOff>
      <xdr:row>37</xdr:row>
      <xdr:rowOff>120142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50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32275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115062</xdr:rowOff>
    </xdr:from>
    <xdr:to>
      <xdr:col>20</xdr:col>
      <xdr:colOff>38100</xdr:colOff>
      <xdr:row>38</xdr:row>
      <xdr:rowOff>45212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29989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119634</xdr:rowOff>
    </xdr:from>
    <xdr:to>
      <xdr:col>15</xdr:col>
      <xdr:colOff>149225</xdr:colOff>
      <xdr:row>38</xdr:row>
      <xdr:rowOff>49785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34561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69342</xdr:rowOff>
    </xdr:from>
    <xdr:to>
      <xdr:col>6</xdr:col>
      <xdr:colOff>171450</xdr:colOff>
      <xdr:row>37</xdr:row>
      <xdr:rowOff>170942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155719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品及び公用車の集中管理や委託事業の見直し等により物件費の節減策を実行しているものの、類似団体及び全国平均と比較すると依然として高い水準である。これは、各地区に分散した公共施設に係る維持関連経費が高水準であることがあげられる。今後の対応方針としては、類似団体の物件費水準を目標に行財政改革を一層推進す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111760</xdr:rowOff>
    </xdr:from>
    <xdr:to>
      <xdr:col>82</xdr:col>
      <xdr:colOff>107950</xdr:colOff>
      <xdr:row>19</xdr:row>
      <xdr:rowOff>92710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9786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111760</xdr:rowOff>
    </xdr:from>
    <xdr:to>
      <xdr:col>78</xdr:col>
      <xdr:colOff>69850</xdr:colOff>
      <xdr:row>18</xdr:row>
      <xdr:rowOff>134620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197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134620</xdr:rowOff>
    </xdr:from>
    <xdr:to>
      <xdr:col>73</xdr:col>
      <xdr:colOff>180975</xdr:colOff>
      <xdr:row>19</xdr:row>
      <xdr:rowOff>1270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220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142240</xdr:rowOff>
    </xdr:from>
    <xdr:to>
      <xdr:col>69</xdr:col>
      <xdr:colOff>92075</xdr:colOff>
      <xdr:row>19</xdr:row>
      <xdr:rowOff>1270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228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41910</xdr:rowOff>
    </xdr:from>
    <xdr:to>
      <xdr:col>82</xdr:col>
      <xdr:colOff>158750</xdr:colOff>
      <xdr:row>19</xdr:row>
      <xdr:rowOff>143510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13987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60960</xdr:rowOff>
    </xdr:from>
    <xdr:to>
      <xdr:col>78</xdr:col>
      <xdr:colOff>120650</xdr:colOff>
      <xdr:row>18</xdr:row>
      <xdr:rowOff>162560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147337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3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83820</xdr:rowOff>
    </xdr:from>
    <xdr:to>
      <xdr:col>74</xdr:col>
      <xdr:colOff>31750</xdr:colOff>
      <xdr:row>19</xdr:row>
      <xdr:rowOff>13970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170197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121920</xdr:rowOff>
    </xdr:from>
    <xdr:to>
      <xdr:col>69</xdr:col>
      <xdr:colOff>142875</xdr:colOff>
      <xdr:row>19</xdr:row>
      <xdr:rowOff>52070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36847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91440</xdr:rowOff>
    </xdr:from>
    <xdr:to>
      <xdr:col>65</xdr:col>
      <xdr:colOff>53975</xdr:colOff>
      <xdr:row>19</xdr:row>
      <xdr:rowOff>21590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6367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経年での比較では大きな変動がないことから、引き続き人口動態の変化による財政運営全体への影響を注視していく。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138430</xdr:rowOff>
    </xdr:from>
    <xdr:to>
      <xdr:col>24</xdr:col>
      <xdr:colOff>25400</xdr:colOff>
      <xdr:row>55</xdr:row>
      <xdr:rowOff>161290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68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161290</xdr:rowOff>
    </xdr:from>
    <xdr:to>
      <xdr:col>19</xdr:col>
      <xdr:colOff>187325</xdr:colOff>
      <xdr:row>55</xdr:row>
      <xdr:rowOff>161290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591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161290</xdr:rowOff>
    </xdr:from>
    <xdr:to>
      <xdr:col>15</xdr:col>
      <xdr:colOff>98425</xdr:colOff>
      <xdr:row>56</xdr:row>
      <xdr:rowOff>35560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9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35560</xdr:rowOff>
    </xdr:from>
    <xdr:to>
      <xdr:col>11</xdr:col>
      <xdr:colOff>9525</xdr:colOff>
      <xdr:row>56</xdr:row>
      <xdr:rowOff>35560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36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104157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110490</xdr:rowOff>
    </xdr:from>
    <xdr:to>
      <xdr:col>20</xdr:col>
      <xdr:colOff>38100</xdr:colOff>
      <xdr:row>56</xdr:row>
      <xdr:rowOff>40640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50817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110490</xdr:rowOff>
    </xdr:from>
    <xdr:to>
      <xdr:col>15</xdr:col>
      <xdr:colOff>149225</xdr:colOff>
      <xdr:row>56</xdr:row>
      <xdr:rowOff>40640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50817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156210</xdr:rowOff>
    </xdr:from>
    <xdr:to>
      <xdr:col>11</xdr:col>
      <xdr:colOff>60325</xdr:colOff>
      <xdr:row>56</xdr:row>
      <xdr:rowOff>86360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96537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96537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下水道事業への経常的な繰出しが減少したため、前年度比で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大幅に上回っているのは、慢性的な繰出金の高水準化が挙げられる。下水道事業においては、集落が点在する不採算地区での経営に伴い大規模な設備投資が発生し、維持管理費や高資本費に対する繰出しが著しく多額なものとなっていることから、適切な運営計画を立て、経営改善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9949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96520</xdr:rowOff>
    </xdr:from>
    <xdr:to>
      <xdr:col>78</xdr:col>
      <xdr:colOff>69850</xdr:colOff>
      <xdr:row>58</xdr:row>
      <xdr:rowOff>134620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10040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96520</xdr:rowOff>
    </xdr:from>
    <xdr:to>
      <xdr:col>73</xdr:col>
      <xdr:colOff>180975</xdr:colOff>
      <xdr:row>59</xdr:row>
      <xdr:rowOff>16510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10040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157480</xdr:rowOff>
    </xdr:from>
    <xdr:to>
      <xdr:col>69</xdr:col>
      <xdr:colOff>92075</xdr:colOff>
      <xdr:row>59</xdr:row>
      <xdr:rowOff>16510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10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83820</xdr:rowOff>
    </xdr:from>
    <xdr:to>
      <xdr:col>78</xdr:col>
      <xdr:colOff>120650</xdr:colOff>
      <xdr:row>59</xdr:row>
      <xdr:rowOff>13970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170197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11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45720</xdr:rowOff>
    </xdr:from>
    <xdr:to>
      <xdr:col>74</xdr:col>
      <xdr:colOff>31750</xdr:colOff>
      <xdr:row>58</xdr:row>
      <xdr:rowOff>147320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132097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137160</xdr:rowOff>
    </xdr:from>
    <xdr:to>
      <xdr:col>69</xdr:col>
      <xdr:colOff>142875</xdr:colOff>
      <xdr:row>59</xdr:row>
      <xdr:rowOff>67310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52087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106680</xdr:rowOff>
    </xdr:from>
    <xdr:to>
      <xdr:col>65</xdr:col>
      <xdr:colOff>53975</xdr:colOff>
      <xdr:row>59</xdr:row>
      <xdr:rowOff>36830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21607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水道事業への補助金が年々減少していることを要因とし前年度比で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ポイントの減となった。しかしながら、病院事業会計への補助金が依然として高い水準にあるので適切な運営計画を立て、経営改善に努める。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76708</xdr:rowOff>
    </xdr:from>
    <xdr:to>
      <xdr:col>82</xdr:col>
      <xdr:colOff>107950</xdr:colOff>
      <xdr:row>38</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5918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90424</xdr:rowOff>
    </xdr:from>
    <xdr:to>
      <xdr:col>78</xdr:col>
      <xdr:colOff>69850</xdr:colOff>
      <xdr:row>38</xdr:row>
      <xdr:rowOff>99568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605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67564</xdr:rowOff>
    </xdr:from>
    <xdr:to>
      <xdr:col>73</xdr:col>
      <xdr:colOff>180975</xdr:colOff>
      <xdr:row>38</xdr:row>
      <xdr:rowOff>99568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5826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30988</xdr:rowOff>
    </xdr:from>
    <xdr:to>
      <xdr:col>69</xdr:col>
      <xdr:colOff>92075</xdr:colOff>
      <xdr:row>38</xdr:row>
      <xdr:rowOff>67564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5460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25908</xdr:rowOff>
    </xdr:from>
    <xdr:to>
      <xdr:col>82</xdr:col>
      <xdr:colOff>158750</xdr:colOff>
      <xdr:row>38</xdr:row>
      <xdr:rowOff>127508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169435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39624</xdr:rowOff>
    </xdr:from>
    <xdr:to>
      <xdr:col>78</xdr:col>
      <xdr:colOff>120650</xdr:colOff>
      <xdr:row>38</xdr:row>
      <xdr:rowOff>141224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126001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48768</xdr:rowOff>
    </xdr:from>
    <xdr:to>
      <xdr:col>74</xdr:col>
      <xdr:colOff>31750</xdr:colOff>
      <xdr:row>38</xdr:row>
      <xdr:rowOff>150368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135145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xdr:rowOff>
    </xdr:from>
    <xdr:to>
      <xdr:col>69</xdr:col>
      <xdr:colOff>142875</xdr:colOff>
      <xdr:row>38</xdr:row>
      <xdr:rowOff>118364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103141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151638</xdr:rowOff>
    </xdr:from>
    <xdr:to>
      <xdr:col>65</xdr:col>
      <xdr:colOff>53975</xdr:colOff>
      <xdr:row>38</xdr:row>
      <xdr:rowOff>81788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66565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及び全国平均値よりも良好な数値となっている。これは財政運営指針に基づき、一般会計における地方債の発行を抑制してきた成果ではあるが、近年は防災事業などに地方債を発行していることから増加傾向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今後は老朽化した施設の更新が迫る中で急激な増加を招かぬよう努めていく。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83566</xdr:rowOff>
    </xdr:from>
    <xdr:to>
      <xdr:col>24</xdr:col>
      <xdr:colOff>25400</xdr:colOff>
      <xdr:row>75</xdr:row>
      <xdr:rowOff>120142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29423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83566</xdr:rowOff>
    </xdr:from>
    <xdr:to>
      <xdr:col>19</xdr:col>
      <xdr:colOff>187325</xdr:colOff>
      <xdr:row>75</xdr:row>
      <xdr:rowOff>120142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29423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51562</xdr:rowOff>
    </xdr:from>
    <xdr:to>
      <xdr:col>15</xdr:col>
      <xdr:colOff>98425</xdr:colOff>
      <xdr:row>75</xdr:row>
      <xdr:rowOff>83566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29103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51562</xdr:rowOff>
    </xdr:from>
    <xdr:to>
      <xdr:col>11</xdr:col>
      <xdr:colOff>9525</xdr:colOff>
      <xdr:row>75</xdr:row>
      <xdr:rowOff>56134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2910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32766</xdr:rowOff>
    </xdr:from>
    <xdr:to>
      <xdr:col>24</xdr:col>
      <xdr:colOff>76200</xdr:colOff>
      <xdr:row>75</xdr:row>
      <xdr:rowOff>134366</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49293</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69342</xdr:rowOff>
    </xdr:from>
    <xdr:to>
      <xdr:col>20</xdr:col>
      <xdr:colOff>38100</xdr:colOff>
      <xdr:row>75</xdr:row>
      <xdr:rowOff>170942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9669</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69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32766</xdr:rowOff>
    </xdr:from>
    <xdr:to>
      <xdr:col>15</xdr:col>
      <xdr:colOff>149225</xdr:colOff>
      <xdr:row>75</xdr:row>
      <xdr:rowOff>134366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144543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xdr:rowOff>
    </xdr:from>
    <xdr:to>
      <xdr:col>11</xdr:col>
      <xdr:colOff>60325</xdr:colOff>
      <xdr:row>75</xdr:row>
      <xdr:rowOff>102362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112539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5334</xdr:rowOff>
    </xdr:from>
    <xdr:to>
      <xdr:col>6</xdr:col>
      <xdr:colOff>171450</xdr:colOff>
      <xdr:row>75</xdr:row>
      <xdr:rowOff>106934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117111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の経常収支比率が類似団体平均を上回っているのは、人件費をはじめ、経常的な物件費及び繰出金が他の団体より高い水準で推移していることが挙げられる。要因については他の分析欄でも記載したとおりであるため当該欄での分析は割愛するが、経常経費高水準化の要因分析を徹底し、慢性要因については抜本的な改革断行を図っていく。</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30987</xdr:rowOff>
    </xdr:from>
    <xdr:to>
      <xdr:col>82</xdr:col>
      <xdr:colOff>107950</xdr:colOff>
      <xdr:row>80</xdr:row>
      <xdr:rowOff>62992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3746987"/>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62992</xdr:rowOff>
    </xdr:from>
    <xdr:to>
      <xdr:col>78</xdr:col>
      <xdr:colOff>69850</xdr:colOff>
      <xdr:row>80</xdr:row>
      <xdr:rowOff>67563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7789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58420</xdr:rowOff>
    </xdr:from>
    <xdr:to>
      <xdr:col>73</xdr:col>
      <xdr:colOff>180975</xdr:colOff>
      <xdr:row>80</xdr:row>
      <xdr:rowOff>67563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7744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170435</xdr:rowOff>
    </xdr:from>
    <xdr:to>
      <xdr:col>69</xdr:col>
      <xdr:colOff>92075</xdr:colOff>
      <xdr:row>80</xdr:row>
      <xdr:rowOff>58420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7149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151637</xdr:rowOff>
    </xdr:from>
    <xdr:to>
      <xdr:col>82</xdr:col>
      <xdr:colOff>158750</xdr:colOff>
      <xdr:row>80</xdr:row>
      <xdr:rowOff>81787</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60214</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60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12192</xdr:rowOff>
    </xdr:from>
    <xdr:to>
      <xdr:col>78</xdr:col>
      <xdr:colOff>120650</xdr:colOff>
      <xdr:row>80</xdr:row>
      <xdr:rowOff>113792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98569</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81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16763</xdr:rowOff>
    </xdr:from>
    <xdr:to>
      <xdr:col>74</xdr:col>
      <xdr:colOff>31750</xdr:colOff>
      <xdr:row>80</xdr:row>
      <xdr:rowOff>118363</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103140</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7620</xdr:rowOff>
    </xdr:from>
    <xdr:to>
      <xdr:col>69</xdr:col>
      <xdr:colOff>142875</xdr:colOff>
      <xdr:row>80</xdr:row>
      <xdr:rowOff>109220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93997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119635</xdr:rowOff>
    </xdr:from>
    <xdr:to>
      <xdr:col>65</xdr:col>
      <xdr:colOff>53975</xdr:colOff>
      <xdr:row>80</xdr:row>
      <xdr:rowOff>49785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34562</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51090</xdr:rowOff>
    </xdr:from>
    <xdr:to>
      <xdr:col>29</xdr:col>
      <xdr:colOff>127000</xdr:colOff>
      <xdr:row>18</xdr:row>
      <xdr:rowOff>51327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184815"/>
          <a:ext cx="647700" cy="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51090</xdr:rowOff>
    </xdr:from>
    <xdr:to>
      <xdr:col>26</xdr:col>
      <xdr:colOff>50800</xdr:colOff>
      <xdr:row>18</xdr:row>
      <xdr:rowOff>91149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84815"/>
          <a:ext cx="698500" cy="40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82133</xdr:rowOff>
    </xdr:from>
    <xdr:to>
      <xdr:col>22</xdr:col>
      <xdr:colOff>114300</xdr:colOff>
      <xdr:row>18</xdr:row>
      <xdr:rowOff>91149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215858"/>
          <a:ext cx="698500" cy="9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82133</xdr:rowOff>
    </xdr:from>
    <xdr:to>
      <xdr:col>18</xdr:col>
      <xdr:colOff>177800</xdr:colOff>
      <xdr:row>18</xdr:row>
      <xdr:rowOff>124598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15858"/>
          <a:ext cx="698500" cy="42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527</xdr:rowOff>
    </xdr:from>
    <xdr:to>
      <xdr:col>29</xdr:col>
      <xdr:colOff>177800</xdr:colOff>
      <xdr:row>18</xdr:row>
      <xdr:rowOff>102127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34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144054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0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290</xdr:rowOff>
    </xdr:from>
    <xdr:to>
      <xdr:col>26</xdr:col>
      <xdr:colOff>101600</xdr:colOff>
      <xdr:row>18</xdr:row>
      <xdr:rowOff>101890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34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86667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20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40349</xdr:rowOff>
    </xdr:from>
    <xdr:to>
      <xdr:col>22</xdr:col>
      <xdr:colOff>165100</xdr:colOff>
      <xdr:row>18</xdr:row>
      <xdr:rowOff>141949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74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126726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6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31333</xdr:rowOff>
    </xdr:from>
    <xdr:to>
      <xdr:col>19</xdr:col>
      <xdr:colOff>38100</xdr:colOff>
      <xdr:row>18</xdr:row>
      <xdr:rowOff>132933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65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117710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5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73798</xdr:rowOff>
    </xdr:from>
    <xdr:to>
      <xdr:col>15</xdr:col>
      <xdr:colOff>101600</xdr:colOff>
      <xdr:row>19</xdr:row>
      <xdr:rowOff>3948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07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160175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93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308982</xdr:rowOff>
    </xdr:from>
    <xdr:to>
      <xdr:col>29</xdr:col>
      <xdr:colOff>127000</xdr:colOff>
      <xdr:row>36</xdr:row>
      <xdr:rowOff>106590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919332"/>
          <a:ext cx="647700" cy="140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308982</xdr:rowOff>
    </xdr:from>
    <xdr:to>
      <xdr:col>26</xdr:col>
      <xdr:colOff>50800</xdr:colOff>
      <xdr:row>36</xdr:row>
      <xdr:rowOff>118885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19332"/>
          <a:ext cx="698500" cy="152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88547</xdr:rowOff>
    </xdr:from>
    <xdr:to>
      <xdr:col>22</xdr:col>
      <xdr:colOff>114300</xdr:colOff>
      <xdr:row>36</xdr:row>
      <xdr:rowOff>118885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041797"/>
          <a:ext cx="698500" cy="30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328827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88547</xdr:rowOff>
    </xdr:from>
    <xdr:to>
      <xdr:col>18</xdr:col>
      <xdr:colOff>177800</xdr:colOff>
      <xdr:row>36</xdr:row>
      <xdr:rowOff>115897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41797"/>
          <a:ext cx="698500" cy="27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324418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321953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55790</xdr:rowOff>
    </xdr:from>
    <xdr:to>
      <xdr:col>29</xdr:col>
      <xdr:colOff>177800</xdr:colOff>
      <xdr:row>36</xdr:row>
      <xdr:rowOff>157390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09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27867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8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258182</xdr:rowOff>
    </xdr:from>
    <xdr:to>
      <xdr:col>26</xdr:col>
      <xdr:colOff>101600</xdr:colOff>
      <xdr:row>36</xdr:row>
      <xdr:rowOff>16882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68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1659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5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68085</xdr:rowOff>
    </xdr:from>
    <xdr:to>
      <xdr:col>22</xdr:col>
      <xdr:colOff>165100</xdr:colOff>
      <xdr:row>36</xdr:row>
      <xdr:rowOff>169685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21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154462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0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37747</xdr:rowOff>
    </xdr:from>
    <xdr:to>
      <xdr:col>19</xdr:col>
      <xdr:colOff>38100</xdr:colOff>
      <xdr:row>36</xdr:row>
      <xdr:rowOff>139347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90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124124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7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65097</xdr:rowOff>
    </xdr:from>
    <xdr:to>
      <xdr:col>15</xdr:col>
      <xdr:colOff>101600</xdr:colOff>
      <xdr:row>36</xdr:row>
      <xdr:rowOff>166697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18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151474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0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8,593
8,451
270.77
6,419,918
6,177,505
175,421
3,525,461
2,517,251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153248</xdr:rowOff>
    </xdr:from>
    <xdr:to>
      <xdr:col>24</xdr:col>
      <xdr:colOff>63500</xdr:colOff>
      <xdr:row>36</xdr:row>
      <xdr:rowOff>42194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53998"/>
          <a:ext cx="838200" cy="6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42194</xdr:rowOff>
    </xdr:from>
    <xdr:to>
      <xdr:col>19</xdr:col>
      <xdr:colOff>177800</xdr:colOff>
      <xdr:row>36</xdr:row>
      <xdr:rowOff>80454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14394"/>
          <a:ext cx="889000" cy="3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106357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80454</xdr:rowOff>
    </xdr:from>
    <xdr:to>
      <xdr:col>15</xdr:col>
      <xdr:colOff>50800</xdr:colOff>
      <xdr:row>36</xdr:row>
      <xdr:rowOff>102705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52654"/>
          <a:ext cx="889000" cy="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161183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102705</xdr:rowOff>
    </xdr:from>
    <xdr:to>
      <xdr:col>10</xdr:col>
      <xdr:colOff>114300</xdr:colOff>
      <xdr:row>36</xdr:row>
      <xdr:rowOff>123287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74905"/>
          <a:ext cx="889000" cy="2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164025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102448</xdr:rowOff>
    </xdr:from>
    <xdr:to>
      <xdr:col>24</xdr:col>
      <xdr:colOff>114300</xdr:colOff>
      <xdr:row>36</xdr:row>
      <xdr:rowOff>32598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0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80875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8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162844</xdr:rowOff>
    </xdr:from>
    <xdr:to>
      <xdr:col>20</xdr:col>
      <xdr:colOff>38100</xdr:colOff>
      <xdr:row>36</xdr:row>
      <xdr:rowOff>92994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6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109521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3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29654</xdr:rowOff>
    </xdr:from>
    <xdr:to>
      <xdr:col>15</xdr:col>
      <xdr:colOff>101600</xdr:colOff>
      <xdr:row>36</xdr:row>
      <xdr:rowOff>131254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0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147781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7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51905</xdr:rowOff>
    </xdr:from>
    <xdr:to>
      <xdr:col>10</xdr:col>
      <xdr:colOff>165100</xdr:colOff>
      <xdr:row>36</xdr:row>
      <xdr:rowOff>153505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2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170032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9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72487</xdr:rowOff>
    </xdr:from>
    <xdr:to>
      <xdr:col>6</xdr:col>
      <xdr:colOff>38100</xdr:colOff>
      <xdr:row>37</xdr:row>
      <xdr:rowOff>2637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4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165214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3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109380</xdr:rowOff>
    </xdr:from>
    <xdr:to>
      <xdr:col>24</xdr:col>
      <xdr:colOff>63500</xdr:colOff>
      <xdr:row>56</xdr:row>
      <xdr:rowOff>123260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10580"/>
          <a:ext cx="8382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123260</xdr:rowOff>
    </xdr:from>
    <xdr:to>
      <xdr:col>19</xdr:col>
      <xdr:colOff>177800</xdr:colOff>
      <xdr:row>56</xdr:row>
      <xdr:rowOff>133097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24460"/>
          <a:ext cx="889000" cy="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133097</xdr:rowOff>
    </xdr:from>
    <xdr:to>
      <xdr:col>15</xdr:col>
      <xdr:colOff>50800</xdr:colOff>
      <xdr:row>56</xdr:row>
      <xdr:rowOff>164137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34297"/>
          <a:ext cx="889000" cy="3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25141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4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157927</xdr:rowOff>
    </xdr:from>
    <xdr:to>
      <xdr:col>10</xdr:col>
      <xdr:colOff>114300</xdr:colOff>
      <xdr:row>56</xdr:row>
      <xdr:rowOff>164137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759127"/>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31020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4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58580</xdr:rowOff>
    </xdr:from>
    <xdr:to>
      <xdr:col>24</xdr:col>
      <xdr:colOff>114300</xdr:colOff>
      <xdr:row>56</xdr:row>
      <xdr:rowOff>160180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81457</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1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72460</xdr:rowOff>
    </xdr:from>
    <xdr:to>
      <xdr:col>20</xdr:col>
      <xdr:colOff>38100</xdr:colOff>
      <xdr:row>57</xdr:row>
      <xdr:rowOff>2610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19137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448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82297</xdr:rowOff>
    </xdr:from>
    <xdr:to>
      <xdr:col>15</xdr:col>
      <xdr:colOff>101600</xdr:colOff>
      <xdr:row>57</xdr:row>
      <xdr:rowOff>12447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8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3574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77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113337</xdr:rowOff>
    </xdr:from>
    <xdr:to>
      <xdr:col>10</xdr:col>
      <xdr:colOff>165100</xdr:colOff>
      <xdr:row>57</xdr:row>
      <xdr:rowOff>43487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34614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80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107127</xdr:rowOff>
    </xdr:from>
    <xdr:to>
      <xdr:col>6</xdr:col>
      <xdr:colOff>38100</xdr:colOff>
      <xdr:row>57</xdr:row>
      <xdr:rowOff>37277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0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28404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80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149440</xdr:rowOff>
    </xdr:from>
    <xdr:to>
      <xdr:col>24</xdr:col>
      <xdr:colOff>63500</xdr:colOff>
      <xdr:row>78</xdr:row>
      <xdr:rowOff>50788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351090"/>
          <a:ext cx="838200" cy="7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126420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28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20422</xdr:rowOff>
    </xdr:from>
    <xdr:to>
      <xdr:col>19</xdr:col>
      <xdr:colOff>177800</xdr:colOff>
      <xdr:row>78</xdr:row>
      <xdr:rowOff>50788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393522"/>
          <a:ext cx="8890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133735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162407</xdr:rowOff>
    </xdr:from>
    <xdr:to>
      <xdr:col>15</xdr:col>
      <xdr:colOff>50800</xdr:colOff>
      <xdr:row>78</xdr:row>
      <xdr:rowOff>20422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364057"/>
          <a:ext cx="889000" cy="2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118508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162407</xdr:rowOff>
    </xdr:from>
    <xdr:to>
      <xdr:col>10</xdr:col>
      <xdr:colOff>114300</xdr:colOff>
      <xdr:row>78</xdr:row>
      <xdr:rowOff>22733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64057"/>
          <a:ext cx="8890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127347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5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98640</xdr:rowOff>
    </xdr:from>
    <xdr:to>
      <xdr:col>24</xdr:col>
      <xdr:colOff>114300</xdr:colOff>
      <xdr:row>78</xdr:row>
      <xdr:rowOff>28790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0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121517</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15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171438</xdr:rowOff>
    </xdr:from>
    <xdr:to>
      <xdr:col>20</xdr:col>
      <xdr:colOff>38100</xdr:colOff>
      <xdr:row>78</xdr:row>
      <xdr:rowOff>101588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118115</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1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141072</xdr:rowOff>
    </xdr:from>
    <xdr:to>
      <xdr:col>15</xdr:col>
      <xdr:colOff>101600</xdr:colOff>
      <xdr:row>78</xdr:row>
      <xdr:rowOff>71222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87749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1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111607</xdr:rowOff>
    </xdr:from>
    <xdr:to>
      <xdr:col>10</xdr:col>
      <xdr:colOff>165100</xdr:colOff>
      <xdr:row>78</xdr:row>
      <xdr:rowOff>41757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1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58284</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08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143383</xdr:rowOff>
    </xdr:from>
    <xdr:to>
      <xdr:col>6</xdr:col>
      <xdr:colOff>38100</xdr:colOff>
      <xdr:row>78</xdr:row>
      <xdr:rowOff>73533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4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90060</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12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36170</xdr:rowOff>
    </xdr:from>
    <xdr:to>
      <xdr:col>24</xdr:col>
      <xdr:colOff>63500</xdr:colOff>
      <xdr:row>98</xdr:row>
      <xdr:rowOff>58992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838270"/>
          <a:ext cx="8382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58992</xdr:rowOff>
    </xdr:from>
    <xdr:to>
      <xdr:col>19</xdr:col>
      <xdr:colOff>177800</xdr:colOff>
      <xdr:row>98</xdr:row>
      <xdr:rowOff>77343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61092"/>
          <a:ext cx="889000" cy="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26391</xdr:rowOff>
    </xdr:from>
    <xdr:to>
      <xdr:col>15</xdr:col>
      <xdr:colOff>50800</xdr:colOff>
      <xdr:row>98</xdr:row>
      <xdr:rowOff>77343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828491"/>
          <a:ext cx="889000" cy="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21413</xdr:rowOff>
    </xdr:from>
    <xdr:to>
      <xdr:col>10</xdr:col>
      <xdr:colOff>114300</xdr:colOff>
      <xdr:row>98</xdr:row>
      <xdr:rowOff>26391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823513"/>
          <a:ext cx="889000" cy="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156820</xdr:rowOff>
    </xdr:from>
    <xdr:to>
      <xdr:col>24</xdr:col>
      <xdr:colOff>114300</xdr:colOff>
      <xdr:row>98</xdr:row>
      <xdr:rowOff>86970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8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71747</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0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8192</xdr:rowOff>
    </xdr:from>
    <xdr:to>
      <xdr:col>20</xdr:col>
      <xdr:colOff>38100</xdr:colOff>
      <xdr:row>98</xdr:row>
      <xdr:rowOff>109792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1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100919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0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26543</xdr:rowOff>
    </xdr:from>
    <xdr:to>
      <xdr:col>15</xdr:col>
      <xdr:colOff>101600</xdr:colOff>
      <xdr:row>98</xdr:row>
      <xdr:rowOff>128143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2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119270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2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147041</xdr:rowOff>
    </xdr:from>
    <xdr:to>
      <xdr:col>10</xdr:col>
      <xdr:colOff>165100</xdr:colOff>
      <xdr:row>98</xdr:row>
      <xdr:rowOff>77191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7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68318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7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142063</xdr:rowOff>
    </xdr:from>
    <xdr:to>
      <xdr:col>6</xdr:col>
      <xdr:colOff>38100</xdr:colOff>
      <xdr:row>98</xdr:row>
      <xdr:rowOff>72213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7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63340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6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149299</xdr:rowOff>
    </xdr:from>
    <xdr:to>
      <xdr:col>55</xdr:col>
      <xdr:colOff>0</xdr:colOff>
      <xdr:row>38</xdr:row>
      <xdr:rowOff>40209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21499"/>
          <a:ext cx="838200" cy="23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40209</xdr:rowOff>
    </xdr:from>
    <xdr:to>
      <xdr:col>50</xdr:col>
      <xdr:colOff>114300</xdr:colOff>
      <xdr:row>38</xdr:row>
      <xdr:rowOff>49056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55309"/>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49056</xdr:rowOff>
    </xdr:from>
    <xdr:to>
      <xdr:col>45</xdr:col>
      <xdr:colOff>177800</xdr:colOff>
      <xdr:row>38</xdr:row>
      <xdr:rowOff>50952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64156"/>
          <a:ext cx="889000" cy="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96602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44271</xdr:rowOff>
    </xdr:from>
    <xdr:to>
      <xdr:col>41</xdr:col>
      <xdr:colOff>50800</xdr:colOff>
      <xdr:row>38</xdr:row>
      <xdr:rowOff>50952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59371"/>
          <a:ext cx="889000" cy="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98499</xdr:rowOff>
    </xdr:from>
    <xdr:to>
      <xdr:col>55</xdr:col>
      <xdr:colOff>50800</xdr:colOff>
      <xdr:row>37</xdr:row>
      <xdr:rowOff>28649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7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36637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0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160859</xdr:rowOff>
    </xdr:from>
    <xdr:to>
      <xdr:col>50</xdr:col>
      <xdr:colOff>165100</xdr:colOff>
      <xdr:row>38</xdr:row>
      <xdr:rowOff>91009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82136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169706</xdr:rowOff>
    </xdr:from>
    <xdr:to>
      <xdr:col>46</xdr:col>
      <xdr:colOff>38100</xdr:colOff>
      <xdr:row>38</xdr:row>
      <xdr:rowOff>99856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1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90983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0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152</xdr:rowOff>
    </xdr:from>
    <xdr:to>
      <xdr:col>41</xdr:col>
      <xdr:colOff>101600</xdr:colOff>
      <xdr:row>38</xdr:row>
      <xdr:rowOff>101752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1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92879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164921</xdr:rowOff>
    </xdr:from>
    <xdr:to>
      <xdr:col>36</xdr:col>
      <xdr:colOff>165100</xdr:colOff>
      <xdr:row>38</xdr:row>
      <xdr:rowOff>95071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86198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0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112202</xdr:rowOff>
    </xdr:from>
    <xdr:to>
      <xdr:col>55</xdr:col>
      <xdr:colOff>0</xdr:colOff>
      <xdr:row>58</xdr:row>
      <xdr:rowOff>113310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56302"/>
          <a:ext cx="838200" cy="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100502</xdr:rowOff>
    </xdr:from>
    <xdr:to>
      <xdr:col>50</xdr:col>
      <xdr:colOff>114300</xdr:colOff>
      <xdr:row>58</xdr:row>
      <xdr:rowOff>112202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44602"/>
          <a:ext cx="889000" cy="1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100502</xdr:rowOff>
    </xdr:from>
    <xdr:to>
      <xdr:col>45</xdr:col>
      <xdr:colOff>177800</xdr:colOff>
      <xdr:row>58</xdr:row>
      <xdr:rowOff>101335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44602"/>
          <a:ext cx="8890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101335</xdr:rowOff>
    </xdr:from>
    <xdr:to>
      <xdr:col>41</xdr:col>
      <xdr:colOff>50800</xdr:colOff>
      <xdr:row>58</xdr:row>
      <xdr:rowOff>111232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45435"/>
          <a:ext cx="889000" cy="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62510</xdr:rowOff>
    </xdr:from>
    <xdr:to>
      <xdr:col>55</xdr:col>
      <xdr:colOff>50800</xdr:colOff>
      <xdr:row>58</xdr:row>
      <xdr:rowOff>164110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9479</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61402</xdr:rowOff>
    </xdr:from>
    <xdr:to>
      <xdr:col>50</xdr:col>
      <xdr:colOff>165100</xdr:colOff>
      <xdr:row>58</xdr:row>
      <xdr:rowOff>163002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0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154129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9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49702</xdr:rowOff>
    </xdr:from>
    <xdr:to>
      <xdr:col>46</xdr:col>
      <xdr:colOff>38100</xdr:colOff>
      <xdr:row>58</xdr:row>
      <xdr:rowOff>151302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9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142429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8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50535</xdr:rowOff>
    </xdr:from>
    <xdr:to>
      <xdr:col>41</xdr:col>
      <xdr:colOff>101600</xdr:colOff>
      <xdr:row>58</xdr:row>
      <xdr:rowOff>152135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9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143262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8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60432</xdr:rowOff>
    </xdr:from>
    <xdr:to>
      <xdr:col>36</xdr:col>
      <xdr:colOff>165100</xdr:colOff>
      <xdr:row>58</xdr:row>
      <xdr:rowOff>162032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0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153159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9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39613</xdr:rowOff>
    </xdr:from>
    <xdr:to>
      <xdr:col>55</xdr:col>
      <xdr:colOff>0</xdr:colOff>
      <xdr:row>79</xdr:row>
      <xdr:rowOff>41945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84163"/>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39613</xdr:rowOff>
    </xdr:from>
    <xdr:to>
      <xdr:col>50</xdr:col>
      <xdr:colOff>114300</xdr:colOff>
      <xdr:row>79</xdr:row>
      <xdr:rowOff>40007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84163"/>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10987</xdr:rowOff>
    </xdr:from>
    <xdr:to>
      <xdr:col>45</xdr:col>
      <xdr:colOff>177800</xdr:colOff>
      <xdr:row>79</xdr:row>
      <xdr:rowOff>40007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55537"/>
          <a:ext cx="889000" cy="2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10006</xdr:rowOff>
    </xdr:from>
    <xdr:to>
      <xdr:col>41</xdr:col>
      <xdr:colOff>50800</xdr:colOff>
      <xdr:row>79</xdr:row>
      <xdr:rowOff>10987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554556"/>
          <a:ext cx="889000" cy="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162595</xdr:rowOff>
    </xdr:from>
    <xdr:to>
      <xdr:col>55</xdr:col>
      <xdr:colOff>50800</xdr:colOff>
      <xdr:row>79</xdr:row>
      <xdr:rowOff>92745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3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97984</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7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160263</xdr:rowOff>
    </xdr:from>
    <xdr:to>
      <xdr:col>50</xdr:col>
      <xdr:colOff>165100</xdr:colOff>
      <xdr:row>79</xdr:row>
      <xdr:rowOff>90413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81540</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2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160657</xdr:rowOff>
    </xdr:from>
    <xdr:to>
      <xdr:col>46</xdr:col>
      <xdr:colOff>38100</xdr:colOff>
      <xdr:row>79</xdr:row>
      <xdr:rowOff>90807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3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81934</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2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131637</xdr:rowOff>
    </xdr:from>
    <xdr:to>
      <xdr:col>41</xdr:col>
      <xdr:colOff>101600</xdr:colOff>
      <xdr:row>79</xdr:row>
      <xdr:rowOff>61787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52914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9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130656</xdr:rowOff>
    </xdr:from>
    <xdr:to>
      <xdr:col>36</xdr:col>
      <xdr:colOff>165100</xdr:colOff>
      <xdr:row>79</xdr:row>
      <xdr:rowOff>60806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0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51933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146884</xdr:rowOff>
    </xdr:from>
    <xdr:to>
      <xdr:col>55</xdr:col>
      <xdr:colOff>0</xdr:colOff>
      <xdr:row>98</xdr:row>
      <xdr:rowOff>155080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48984"/>
          <a:ext cx="838200" cy="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117700</xdr:rowOff>
    </xdr:from>
    <xdr:to>
      <xdr:col>50</xdr:col>
      <xdr:colOff>114300</xdr:colOff>
      <xdr:row>98</xdr:row>
      <xdr:rowOff>155080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919800"/>
          <a:ext cx="889000" cy="3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117700</xdr:rowOff>
    </xdr:from>
    <xdr:to>
      <xdr:col>45</xdr:col>
      <xdr:colOff>177800</xdr:colOff>
      <xdr:row>98</xdr:row>
      <xdr:rowOff>147444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19800"/>
          <a:ext cx="889000" cy="2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97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147444</xdr:rowOff>
    </xdr:from>
    <xdr:to>
      <xdr:col>41</xdr:col>
      <xdr:colOff>50800</xdr:colOff>
      <xdr:row>99</xdr:row>
      <xdr:rowOff>4463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49544"/>
          <a:ext cx="889000" cy="2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96084</xdr:rowOff>
    </xdr:from>
    <xdr:to>
      <xdr:col>55</xdr:col>
      <xdr:colOff>50800</xdr:colOff>
      <xdr:row>99</xdr:row>
      <xdr:rowOff>26234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53739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5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104280</xdr:rowOff>
    </xdr:from>
    <xdr:to>
      <xdr:col>50</xdr:col>
      <xdr:colOff>165100</xdr:colOff>
      <xdr:row>99</xdr:row>
      <xdr:rowOff>34430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9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25557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9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66900</xdr:rowOff>
    </xdr:from>
    <xdr:to>
      <xdr:col>46</xdr:col>
      <xdr:colOff>38100</xdr:colOff>
      <xdr:row>98</xdr:row>
      <xdr:rowOff>168500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13577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64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96644</xdr:rowOff>
    </xdr:from>
    <xdr:to>
      <xdr:col>41</xdr:col>
      <xdr:colOff>101600</xdr:colOff>
      <xdr:row>99</xdr:row>
      <xdr:rowOff>26794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17921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125113</xdr:rowOff>
    </xdr:from>
    <xdr:to>
      <xdr:col>36</xdr:col>
      <xdr:colOff>165100</xdr:colOff>
      <xdr:row>99</xdr:row>
      <xdr:rowOff>55263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2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46390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1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107952</xdr:rowOff>
    </xdr:from>
    <xdr:to>
      <xdr:col>85</xdr:col>
      <xdr:colOff>127000</xdr:colOff>
      <xdr:row>39</xdr:row>
      <xdr:rowOff>20988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23052"/>
          <a:ext cx="838200" cy="8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104120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20988</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07538"/>
          <a:ext cx="889000" cy="2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23735</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10285"/>
          <a:ext cx="889000" cy="2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57152</xdr:rowOff>
    </xdr:from>
    <xdr:to>
      <xdr:col>85</xdr:col>
      <xdr:colOff>177800</xdr:colOff>
      <xdr:row>38</xdr:row>
      <xdr:rowOff>158752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16528</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141638</xdr:rowOff>
    </xdr:from>
    <xdr:to>
      <xdr:col>81</xdr:col>
      <xdr:colOff>101600</xdr:colOff>
      <xdr:row>39</xdr:row>
      <xdr:rowOff>71788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5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62915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4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144385</xdr:rowOff>
    </xdr:from>
    <xdr:to>
      <xdr:col>67</xdr:col>
      <xdr:colOff>101600</xdr:colOff>
      <xdr:row>39</xdr:row>
      <xdr:rowOff>74535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5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65662</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5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7586</xdr:rowOff>
    </xdr:from>
    <xdr:to>
      <xdr:col>85</xdr:col>
      <xdr:colOff>127000</xdr:colOff>
      <xdr:row>77</xdr:row>
      <xdr:rowOff>13508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209236"/>
          <a:ext cx="838200" cy="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7586</xdr:rowOff>
    </xdr:from>
    <xdr:to>
      <xdr:col>81</xdr:col>
      <xdr:colOff>50800</xdr:colOff>
      <xdr:row>77</xdr:row>
      <xdr:rowOff>28172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09236"/>
          <a:ext cx="889000" cy="2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28172</xdr:rowOff>
    </xdr:from>
    <xdr:to>
      <xdr:col>76</xdr:col>
      <xdr:colOff>114300</xdr:colOff>
      <xdr:row>77</xdr:row>
      <xdr:rowOff>41100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29822"/>
          <a:ext cx="889000" cy="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41100</xdr:rowOff>
    </xdr:from>
    <xdr:to>
      <xdr:col>71</xdr:col>
      <xdr:colOff>177800</xdr:colOff>
      <xdr:row>77</xdr:row>
      <xdr:rowOff>44693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42750"/>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134158</xdr:rowOff>
    </xdr:from>
    <xdr:to>
      <xdr:col>85</xdr:col>
      <xdr:colOff>177800</xdr:colOff>
      <xdr:row>77</xdr:row>
      <xdr:rowOff>64308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6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112585</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4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128236</xdr:rowOff>
    </xdr:from>
    <xdr:to>
      <xdr:col>81</xdr:col>
      <xdr:colOff>101600</xdr:colOff>
      <xdr:row>77</xdr:row>
      <xdr:rowOff>58386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5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49513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5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148822</xdr:rowOff>
    </xdr:from>
    <xdr:to>
      <xdr:col>76</xdr:col>
      <xdr:colOff>165100</xdr:colOff>
      <xdr:row>77</xdr:row>
      <xdr:rowOff>78972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7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70099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7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161750</xdr:rowOff>
    </xdr:from>
    <xdr:to>
      <xdr:col>72</xdr:col>
      <xdr:colOff>38100</xdr:colOff>
      <xdr:row>77</xdr:row>
      <xdr:rowOff>91900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9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83027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8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165343</xdr:rowOff>
    </xdr:from>
    <xdr:to>
      <xdr:col>67</xdr:col>
      <xdr:colOff>101600</xdr:colOff>
      <xdr:row>77</xdr:row>
      <xdr:rowOff>95493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9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86620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8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81031</xdr:rowOff>
    </xdr:from>
    <xdr:to>
      <xdr:col>85</xdr:col>
      <xdr:colOff>127000</xdr:colOff>
      <xdr:row>99</xdr:row>
      <xdr:rowOff>83111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7054581"/>
          <a:ext cx="8382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83111</xdr:rowOff>
    </xdr:from>
    <xdr:to>
      <xdr:col>81</xdr:col>
      <xdr:colOff>50800</xdr:colOff>
      <xdr:row>99</xdr:row>
      <xdr:rowOff>85522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7056661"/>
          <a:ext cx="889000" cy="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85522</xdr:rowOff>
    </xdr:from>
    <xdr:to>
      <xdr:col>76</xdr:col>
      <xdr:colOff>114300</xdr:colOff>
      <xdr:row>99</xdr:row>
      <xdr:rowOff>87824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59072"/>
          <a:ext cx="8890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85486</xdr:rowOff>
    </xdr:from>
    <xdr:to>
      <xdr:col>71</xdr:col>
      <xdr:colOff>177800</xdr:colOff>
      <xdr:row>99</xdr:row>
      <xdr:rowOff>87824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59036"/>
          <a:ext cx="889000" cy="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30231</xdr:rowOff>
    </xdr:from>
    <xdr:to>
      <xdr:col>85</xdr:col>
      <xdr:colOff>177800</xdr:colOff>
      <xdr:row>99</xdr:row>
      <xdr:rowOff>131831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700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116608</xdr:rowOff>
    </xdr:from>
    <xdr:ext cx="469744"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91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32311</xdr:rowOff>
    </xdr:from>
    <xdr:to>
      <xdr:col>81</xdr:col>
      <xdr:colOff>101600</xdr:colOff>
      <xdr:row>99</xdr:row>
      <xdr:rowOff>133911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700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125038</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709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34722</xdr:rowOff>
    </xdr:from>
    <xdr:to>
      <xdr:col>76</xdr:col>
      <xdr:colOff>165100</xdr:colOff>
      <xdr:row>99</xdr:row>
      <xdr:rowOff>136322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70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127449</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710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37024</xdr:rowOff>
    </xdr:from>
    <xdr:to>
      <xdr:col>72</xdr:col>
      <xdr:colOff>38100</xdr:colOff>
      <xdr:row>99</xdr:row>
      <xdr:rowOff>138624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701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129751</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710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34686</xdr:rowOff>
    </xdr:from>
    <xdr:to>
      <xdr:col>67</xdr:col>
      <xdr:colOff>101600</xdr:colOff>
      <xdr:row>99</xdr:row>
      <xdr:rowOff>136286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70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127413</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710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25236</xdr:rowOff>
    </xdr:from>
    <xdr:to>
      <xdr:col>116</xdr:col>
      <xdr:colOff>63500</xdr:colOff>
      <xdr:row>38</xdr:row>
      <xdr:rowOff>31311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540336"/>
          <a:ext cx="838200" cy="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106254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621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31311</xdr:rowOff>
    </xdr:from>
    <xdr:to>
      <xdr:col>111</xdr:col>
      <xdr:colOff>177800</xdr:colOff>
      <xdr:row>38</xdr:row>
      <xdr:rowOff>39900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546411"/>
          <a:ext cx="8890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66315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39900</xdr:rowOff>
    </xdr:from>
    <xdr:to>
      <xdr:col>107</xdr:col>
      <xdr:colOff>50800</xdr:colOff>
      <xdr:row>38</xdr:row>
      <xdr:rowOff>51526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555000"/>
          <a:ext cx="8890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68372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5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51526</xdr:rowOff>
    </xdr:from>
    <xdr:to>
      <xdr:col>102</xdr:col>
      <xdr:colOff>114300</xdr:colOff>
      <xdr:row>38</xdr:row>
      <xdr:rowOff>67985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566626"/>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64747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61906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74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145887</xdr:rowOff>
    </xdr:from>
    <xdr:to>
      <xdr:col>116</xdr:col>
      <xdr:colOff>114300</xdr:colOff>
      <xdr:row>38</xdr:row>
      <xdr:rowOff>76037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48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168764</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34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151961</xdr:rowOff>
    </xdr:from>
    <xdr:to>
      <xdr:col>112</xdr:col>
      <xdr:colOff>38100</xdr:colOff>
      <xdr:row>38</xdr:row>
      <xdr:rowOff>82111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49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98638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27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160550</xdr:rowOff>
    </xdr:from>
    <xdr:to>
      <xdr:col>107</xdr:col>
      <xdr:colOff>101600</xdr:colOff>
      <xdr:row>38</xdr:row>
      <xdr:rowOff>90700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50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107227</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27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726</xdr:rowOff>
    </xdr:from>
    <xdr:to>
      <xdr:col>102</xdr:col>
      <xdr:colOff>165100</xdr:colOff>
      <xdr:row>38</xdr:row>
      <xdr:rowOff>102326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5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118853</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29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17185</xdr:rowOff>
    </xdr:from>
    <xdr:to>
      <xdr:col>98</xdr:col>
      <xdr:colOff>38100</xdr:colOff>
      <xdr:row>38</xdr:row>
      <xdr:rowOff>118785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53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135312</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30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142786</xdr:rowOff>
    </xdr:from>
    <xdr:to>
      <xdr:col>116</xdr:col>
      <xdr:colOff>63500</xdr:colOff>
      <xdr:row>59</xdr:row>
      <xdr:rowOff>14897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086886"/>
          <a:ext cx="838200" cy="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142786</xdr:rowOff>
    </xdr:from>
    <xdr:to>
      <xdr:col>111</xdr:col>
      <xdr:colOff>177800</xdr:colOff>
      <xdr:row>59</xdr:row>
      <xdr:rowOff>15608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086886"/>
          <a:ext cx="8890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52049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1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15608</xdr:rowOff>
    </xdr:from>
    <xdr:to>
      <xdr:col>107</xdr:col>
      <xdr:colOff>50800</xdr:colOff>
      <xdr:row>59</xdr:row>
      <xdr:rowOff>23902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131158"/>
          <a:ext cx="8890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16713</xdr:rowOff>
    </xdr:from>
    <xdr:to>
      <xdr:col>102</xdr:col>
      <xdr:colOff>114300</xdr:colOff>
      <xdr:row>59</xdr:row>
      <xdr:rowOff>23902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32263"/>
          <a:ext cx="889000" cy="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135547</xdr:rowOff>
    </xdr:from>
    <xdr:to>
      <xdr:col>116</xdr:col>
      <xdr:colOff>114300</xdr:colOff>
      <xdr:row>59</xdr:row>
      <xdr:rowOff>65697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4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91986</xdr:rowOff>
    </xdr:from>
    <xdr:to>
      <xdr:col>112</xdr:col>
      <xdr:colOff>38100</xdr:colOff>
      <xdr:row>59</xdr:row>
      <xdr:rowOff>22136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3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38663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81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136258</xdr:rowOff>
    </xdr:from>
    <xdr:to>
      <xdr:col>107</xdr:col>
      <xdr:colOff>101600</xdr:colOff>
      <xdr:row>59</xdr:row>
      <xdr:rowOff>66408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8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57535</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1017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144552</xdr:rowOff>
    </xdr:from>
    <xdr:to>
      <xdr:col>102</xdr:col>
      <xdr:colOff>165100</xdr:colOff>
      <xdr:row>59</xdr:row>
      <xdr:rowOff>74702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8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65829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18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137363</xdr:rowOff>
    </xdr:from>
    <xdr:to>
      <xdr:col>98</xdr:col>
      <xdr:colOff>38100</xdr:colOff>
      <xdr:row>59</xdr:row>
      <xdr:rowOff>67513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8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58640</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17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36089</xdr:rowOff>
    </xdr:from>
    <xdr:to>
      <xdr:col>116</xdr:col>
      <xdr:colOff>63500</xdr:colOff>
      <xdr:row>77</xdr:row>
      <xdr:rowOff>72286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32377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74952</xdr:rowOff>
    </xdr:from>
    <xdr:to>
      <xdr:col>111</xdr:col>
      <xdr:colOff>177800</xdr:colOff>
      <xdr:row>77</xdr:row>
      <xdr:rowOff>36089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3105152"/>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36524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74952</xdr:rowOff>
    </xdr:from>
    <xdr:to>
      <xdr:col>107</xdr:col>
      <xdr:colOff>50800</xdr:colOff>
      <xdr:row>77</xdr:row>
      <xdr:rowOff>39551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105152"/>
          <a:ext cx="889000" cy="13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39551</xdr:rowOff>
    </xdr:from>
    <xdr:to>
      <xdr:col>102</xdr:col>
      <xdr:colOff>114300</xdr:colOff>
      <xdr:row>77</xdr:row>
      <xdr:rowOff>50589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241201"/>
          <a:ext cx="8890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21486</xdr:rowOff>
    </xdr:from>
    <xdr:to>
      <xdr:col>116</xdr:col>
      <xdr:colOff>114300</xdr:colOff>
      <xdr:row>77</xdr:row>
      <xdr:rowOff>123086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22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171363</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20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156739</xdr:rowOff>
    </xdr:from>
    <xdr:to>
      <xdr:col>112</xdr:col>
      <xdr:colOff>38100</xdr:colOff>
      <xdr:row>77</xdr:row>
      <xdr:rowOff>86889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18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78016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27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24152</xdr:rowOff>
    </xdr:from>
    <xdr:to>
      <xdr:col>107</xdr:col>
      <xdr:colOff>101600</xdr:colOff>
      <xdr:row>76</xdr:row>
      <xdr:rowOff>125752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05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142279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82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160201</xdr:rowOff>
    </xdr:from>
    <xdr:to>
      <xdr:col>102</xdr:col>
      <xdr:colOff>165100</xdr:colOff>
      <xdr:row>77</xdr:row>
      <xdr:rowOff>90351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19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81478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28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171239</xdr:rowOff>
    </xdr:from>
    <xdr:to>
      <xdr:col>98</xdr:col>
      <xdr:colOff>38100</xdr:colOff>
      <xdr:row>77</xdr:row>
      <xdr:rowOff>101389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2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92516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29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　従来より大規模建設事業及び地方債の発行抑制を図ってきたことにより公債費、普通建設事業費については低い水準であるが、各施設の老朽化による維持補修工事を行っていかなければならないことから、急激的なコスト上昇とならないよう計画的な整備に努めたい。</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また、前年度が類似団体の平均値よりも高かった人件費、貸付金では低い数値となった。人件費は職員数の多い世代が定年退職を迎えたことによるもの、貸付金は前年度に指定管理としているスキー場が雪不足による経営難となったことから特別に貸付を行ったもので</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あるが、令和２年度は比較的経営が安定したことから貸付を行わなったためである。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一方で、前年度が類似団体の平均値よりも低かった災害復旧事業については、令和元年度繰越事業である台風</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号による災害復旧工事が一部完了したことにより大幅に増加したため類似団体平均値よりも高い数値となった。また、前年度比で数値が高くなっている指</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標についてであるが、まず維持補修費では除雪経費の大幅な増加によるものであるほか、新型コロナウイルス感染症対策事業を行ったことで、支援金などを計上した補助費や委託事業や多くの備品を購入した物件費が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8,593
8,451
270.77
6,419,918
6,177,505
175,421
3,525,461
2,517,251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134148</xdr:rowOff>
    </xdr:from>
    <xdr:to>
      <xdr:col>24</xdr:col>
      <xdr:colOff>63500</xdr:colOff>
      <xdr:row>34</xdr:row>
      <xdr:rowOff>51852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791998"/>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134148</xdr:rowOff>
    </xdr:from>
    <xdr:to>
      <xdr:col>19</xdr:col>
      <xdr:colOff>177800</xdr:colOff>
      <xdr:row>33</xdr:row>
      <xdr:rowOff>138720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7919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138720</xdr:rowOff>
    </xdr:from>
    <xdr:to>
      <xdr:col>15</xdr:col>
      <xdr:colOff>50800</xdr:colOff>
      <xdr:row>33</xdr:row>
      <xdr:rowOff>142476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796570"/>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142476</xdr:rowOff>
    </xdr:from>
    <xdr:to>
      <xdr:col>10</xdr:col>
      <xdr:colOff>114300</xdr:colOff>
      <xdr:row>34</xdr:row>
      <xdr:rowOff>38626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00326"/>
          <a:ext cx="889000" cy="6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107985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1052</xdr:rowOff>
    </xdr:from>
    <xdr:to>
      <xdr:col>24</xdr:col>
      <xdr:colOff>114300</xdr:colOff>
      <xdr:row>34</xdr:row>
      <xdr:rowOff>102652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3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23929</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8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83348</xdr:rowOff>
    </xdr:from>
    <xdr:to>
      <xdr:col>20</xdr:col>
      <xdr:colOff>38100</xdr:colOff>
      <xdr:row>34</xdr:row>
      <xdr:rowOff>13498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30025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51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87920</xdr:rowOff>
    </xdr:from>
    <xdr:to>
      <xdr:col>15</xdr:col>
      <xdr:colOff>101600</xdr:colOff>
      <xdr:row>34</xdr:row>
      <xdr:rowOff>18070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34597</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5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91676</xdr:rowOff>
    </xdr:from>
    <xdr:to>
      <xdr:col>10</xdr:col>
      <xdr:colOff>165100</xdr:colOff>
      <xdr:row>34</xdr:row>
      <xdr:rowOff>21826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4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38353</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52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159276</xdr:rowOff>
    </xdr:from>
    <xdr:to>
      <xdr:col>6</xdr:col>
      <xdr:colOff>38100</xdr:colOff>
      <xdr:row>34</xdr:row>
      <xdr:rowOff>89426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1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105953</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5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49641</xdr:rowOff>
    </xdr:from>
    <xdr:to>
      <xdr:col>24</xdr:col>
      <xdr:colOff>63500</xdr:colOff>
      <xdr:row>58</xdr:row>
      <xdr:rowOff>165402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993741"/>
          <a:ext cx="838200" cy="11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165402</xdr:rowOff>
    </xdr:from>
    <xdr:to>
      <xdr:col>19</xdr:col>
      <xdr:colOff>177800</xdr:colOff>
      <xdr:row>59</xdr:row>
      <xdr:rowOff>5900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109502"/>
          <a:ext cx="889000" cy="1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5900</xdr:rowOff>
    </xdr:from>
    <xdr:to>
      <xdr:col>15</xdr:col>
      <xdr:colOff>50800</xdr:colOff>
      <xdr:row>59</xdr:row>
      <xdr:rowOff>7701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121450"/>
          <a:ext cx="889000" cy="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7701</xdr:rowOff>
    </xdr:from>
    <xdr:to>
      <xdr:col>10</xdr:col>
      <xdr:colOff>114300</xdr:colOff>
      <xdr:row>59</xdr:row>
      <xdr:rowOff>8560</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123251"/>
          <a:ext cx="889000" cy="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170291</xdr:rowOff>
    </xdr:from>
    <xdr:to>
      <xdr:col>24</xdr:col>
      <xdr:colOff>114300</xdr:colOff>
      <xdr:row>58</xdr:row>
      <xdr:rowOff>100441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4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85218</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57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114602</xdr:rowOff>
    </xdr:from>
    <xdr:to>
      <xdr:col>20</xdr:col>
      <xdr:colOff>38100</xdr:colOff>
      <xdr:row>59</xdr:row>
      <xdr:rowOff>44752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5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35879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5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126550</xdr:rowOff>
    </xdr:from>
    <xdr:to>
      <xdr:col>15</xdr:col>
      <xdr:colOff>101600</xdr:colOff>
      <xdr:row>59</xdr:row>
      <xdr:rowOff>56700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47827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6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128351</xdr:rowOff>
    </xdr:from>
    <xdr:to>
      <xdr:col>10</xdr:col>
      <xdr:colOff>165100</xdr:colOff>
      <xdr:row>59</xdr:row>
      <xdr:rowOff>58501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7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49628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6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129210</xdr:rowOff>
    </xdr:from>
    <xdr:to>
      <xdr:col>6</xdr:col>
      <xdr:colOff>38100</xdr:colOff>
      <xdr:row>59</xdr:row>
      <xdr:rowOff>59360</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50487</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6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102364</xdr:rowOff>
    </xdr:from>
    <xdr:to>
      <xdr:col>24</xdr:col>
      <xdr:colOff>63500</xdr:colOff>
      <xdr:row>76</xdr:row>
      <xdr:rowOff>139266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32564"/>
          <a:ext cx="8382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78659</xdr:rowOff>
    </xdr:from>
    <xdr:to>
      <xdr:col>19</xdr:col>
      <xdr:colOff>177800</xdr:colOff>
      <xdr:row>76</xdr:row>
      <xdr:rowOff>139266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08859"/>
          <a:ext cx="889000" cy="6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78659</xdr:rowOff>
    </xdr:from>
    <xdr:to>
      <xdr:col>15</xdr:col>
      <xdr:colOff>50800</xdr:colOff>
      <xdr:row>76</xdr:row>
      <xdr:rowOff>127612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08859"/>
          <a:ext cx="889000" cy="4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120890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127612</xdr:rowOff>
    </xdr:from>
    <xdr:to>
      <xdr:col>10</xdr:col>
      <xdr:colOff>114300</xdr:colOff>
      <xdr:row>76</xdr:row>
      <xdr:rowOff>147244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57812"/>
          <a:ext cx="889000" cy="1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51564</xdr:rowOff>
    </xdr:from>
    <xdr:to>
      <xdr:col>24</xdr:col>
      <xdr:colOff>114300</xdr:colOff>
      <xdr:row>76</xdr:row>
      <xdr:rowOff>153164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8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29991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6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88466</xdr:rowOff>
    </xdr:from>
    <xdr:to>
      <xdr:col>20</xdr:col>
      <xdr:colOff>38100</xdr:colOff>
      <xdr:row>77</xdr:row>
      <xdr:rowOff>18616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1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9743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11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27859</xdr:rowOff>
    </xdr:from>
    <xdr:to>
      <xdr:col>15</xdr:col>
      <xdr:colOff>101600</xdr:colOff>
      <xdr:row>76</xdr:row>
      <xdr:rowOff>129459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5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120586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5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76812</xdr:rowOff>
    </xdr:from>
    <xdr:to>
      <xdr:col>10</xdr:col>
      <xdr:colOff>165100</xdr:colOff>
      <xdr:row>77</xdr:row>
      <xdr:rowOff>6962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169539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9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96444</xdr:rowOff>
    </xdr:from>
    <xdr:to>
      <xdr:col>6</xdr:col>
      <xdr:colOff>38100</xdr:colOff>
      <xdr:row>77</xdr:row>
      <xdr:rowOff>26594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17721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1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62508</xdr:rowOff>
    </xdr:from>
    <xdr:to>
      <xdr:col>24</xdr:col>
      <xdr:colOff>63500</xdr:colOff>
      <xdr:row>95</xdr:row>
      <xdr:rowOff>155719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350258"/>
          <a:ext cx="838200" cy="9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73854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61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155719</xdr:rowOff>
    </xdr:from>
    <xdr:to>
      <xdr:col>19</xdr:col>
      <xdr:colOff>177800</xdr:colOff>
      <xdr:row>95</xdr:row>
      <xdr:rowOff>162640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443469"/>
          <a:ext cx="889000" cy="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41575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0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156600</xdr:rowOff>
    </xdr:from>
    <xdr:to>
      <xdr:col>15</xdr:col>
      <xdr:colOff>50800</xdr:colOff>
      <xdr:row>95</xdr:row>
      <xdr:rowOff>162640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444350"/>
          <a:ext cx="889000" cy="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72237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121977</xdr:rowOff>
    </xdr:from>
    <xdr:to>
      <xdr:col>10</xdr:col>
      <xdr:colOff>114300</xdr:colOff>
      <xdr:row>95</xdr:row>
      <xdr:rowOff>156600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409727"/>
          <a:ext cx="889000" cy="3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59234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1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35631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49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11708</xdr:rowOff>
    </xdr:from>
    <xdr:to>
      <xdr:col>24</xdr:col>
      <xdr:colOff>114300</xdr:colOff>
      <xdr:row>95</xdr:row>
      <xdr:rowOff>113308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29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34585</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15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104919</xdr:rowOff>
    </xdr:from>
    <xdr:to>
      <xdr:col>20</xdr:col>
      <xdr:colOff>38100</xdr:colOff>
      <xdr:row>96</xdr:row>
      <xdr:rowOff>35069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39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51596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16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111840</xdr:rowOff>
    </xdr:from>
    <xdr:to>
      <xdr:col>15</xdr:col>
      <xdr:colOff>101600</xdr:colOff>
      <xdr:row>96</xdr:row>
      <xdr:rowOff>41990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39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58517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17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105800</xdr:rowOff>
    </xdr:from>
    <xdr:to>
      <xdr:col>10</xdr:col>
      <xdr:colOff>165100</xdr:colOff>
      <xdr:row>96</xdr:row>
      <xdr:rowOff>35950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39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52477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16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71177</xdr:rowOff>
    </xdr:from>
    <xdr:to>
      <xdr:col>6</xdr:col>
      <xdr:colOff>38100</xdr:colOff>
      <xdr:row>96</xdr:row>
      <xdr:rowOff>1327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35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17854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1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166096</xdr:rowOff>
    </xdr:from>
    <xdr:to>
      <xdr:col>55</xdr:col>
      <xdr:colOff>0</xdr:colOff>
      <xdr:row>59</xdr:row>
      <xdr:rowOff>6563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10110196"/>
          <a:ext cx="838200" cy="1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166096</xdr:rowOff>
    </xdr:from>
    <xdr:to>
      <xdr:col>50</xdr:col>
      <xdr:colOff>114300</xdr:colOff>
      <xdr:row>58</xdr:row>
      <xdr:rowOff>171368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110196"/>
          <a:ext cx="889000" cy="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171368</xdr:rowOff>
    </xdr:from>
    <xdr:to>
      <xdr:col>45</xdr:col>
      <xdr:colOff>177800</xdr:colOff>
      <xdr:row>59</xdr:row>
      <xdr:rowOff>146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11546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146</xdr:rowOff>
    </xdr:from>
    <xdr:to>
      <xdr:col>41</xdr:col>
      <xdr:colOff>50800</xdr:colOff>
      <xdr:row>59</xdr:row>
      <xdr:rowOff>12509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115696"/>
          <a:ext cx="889000" cy="1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127213</xdr:rowOff>
    </xdr:from>
    <xdr:to>
      <xdr:col>55</xdr:col>
      <xdr:colOff>50800</xdr:colOff>
      <xdr:row>59</xdr:row>
      <xdr:rowOff>57363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7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74821</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1001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115296</xdr:rowOff>
    </xdr:from>
    <xdr:to>
      <xdr:col>50</xdr:col>
      <xdr:colOff>165100</xdr:colOff>
      <xdr:row>59</xdr:row>
      <xdr:rowOff>45446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5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36573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15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120568</xdr:rowOff>
    </xdr:from>
    <xdr:to>
      <xdr:col>46</xdr:col>
      <xdr:colOff>38100</xdr:colOff>
      <xdr:row>59</xdr:row>
      <xdr:rowOff>50718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6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41845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15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120796</xdr:rowOff>
    </xdr:from>
    <xdr:to>
      <xdr:col>41</xdr:col>
      <xdr:colOff>101600</xdr:colOff>
      <xdr:row>59</xdr:row>
      <xdr:rowOff>50946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6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42073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15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133159</xdr:rowOff>
    </xdr:from>
    <xdr:to>
      <xdr:col>36</xdr:col>
      <xdr:colOff>165100</xdr:colOff>
      <xdr:row>59</xdr:row>
      <xdr:rowOff>63309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7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54436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16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148405</xdr:rowOff>
    </xdr:from>
    <xdr:to>
      <xdr:col>55</xdr:col>
      <xdr:colOff>0</xdr:colOff>
      <xdr:row>78</xdr:row>
      <xdr:rowOff>30387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350055"/>
          <a:ext cx="838200" cy="5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107787</xdr:rowOff>
    </xdr:from>
    <xdr:to>
      <xdr:col>50</xdr:col>
      <xdr:colOff>114300</xdr:colOff>
      <xdr:row>78</xdr:row>
      <xdr:rowOff>30387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309437"/>
          <a:ext cx="889000" cy="9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98379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107787</xdr:rowOff>
    </xdr:from>
    <xdr:to>
      <xdr:col>45</xdr:col>
      <xdr:colOff>177800</xdr:colOff>
      <xdr:row>78</xdr:row>
      <xdr:rowOff>29775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309437"/>
          <a:ext cx="889000" cy="9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97114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29775</xdr:rowOff>
    </xdr:from>
    <xdr:to>
      <xdr:col>41</xdr:col>
      <xdr:colOff>50800</xdr:colOff>
      <xdr:row>78</xdr:row>
      <xdr:rowOff>56618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402875"/>
          <a:ext cx="889000" cy="2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84244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99244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4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97605</xdr:rowOff>
    </xdr:from>
    <xdr:to>
      <xdr:col>55</xdr:col>
      <xdr:colOff>50800</xdr:colOff>
      <xdr:row>78</xdr:row>
      <xdr:rowOff>27755</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29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120482</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15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151037</xdr:rowOff>
    </xdr:from>
    <xdr:to>
      <xdr:col>50</xdr:col>
      <xdr:colOff>165100</xdr:colOff>
      <xdr:row>78</xdr:row>
      <xdr:rowOff>81187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5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97714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12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56987</xdr:rowOff>
    </xdr:from>
    <xdr:to>
      <xdr:col>46</xdr:col>
      <xdr:colOff>38100</xdr:colOff>
      <xdr:row>77</xdr:row>
      <xdr:rowOff>158587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2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3664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03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150425</xdr:rowOff>
    </xdr:from>
    <xdr:to>
      <xdr:col>41</xdr:col>
      <xdr:colOff>101600</xdr:colOff>
      <xdr:row>78</xdr:row>
      <xdr:rowOff>80575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97102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1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5818</xdr:rowOff>
    </xdr:from>
    <xdr:to>
      <xdr:col>36</xdr:col>
      <xdr:colOff>165100</xdr:colOff>
      <xdr:row>78</xdr:row>
      <xdr:rowOff>107418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7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123945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15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84134</xdr:rowOff>
    </xdr:from>
    <xdr:to>
      <xdr:col>55</xdr:col>
      <xdr:colOff>0</xdr:colOff>
      <xdr:row>98</xdr:row>
      <xdr:rowOff>85603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886234"/>
          <a:ext cx="8382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83624</xdr:rowOff>
    </xdr:from>
    <xdr:to>
      <xdr:col>50</xdr:col>
      <xdr:colOff>114300</xdr:colOff>
      <xdr:row>98</xdr:row>
      <xdr:rowOff>85603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885724"/>
          <a:ext cx="889000" cy="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61824</xdr:rowOff>
    </xdr:from>
    <xdr:to>
      <xdr:col>45</xdr:col>
      <xdr:colOff>177800</xdr:colOff>
      <xdr:row>98</xdr:row>
      <xdr:rowOff>83624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863924"/>
          <a:ext cx="889000" cy="2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61824</xdr:rowOff>
    </xdr:from>
    <xdr:to>
      <xdr:col>41</xdr:col>
      <xdr:colOff>50800</xdr:colOff>
      <xdr:row>98</xdr:row>
      <xdr:rowOff>70872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863924"/>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109839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9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33334</xdr:rowOff>
    </xdr:from>
    <xdr:to>
      <xdr:col>55</xdr:col>
      <xdr:colOff>50800</xdr:colOff>
      <xdr:row>98</xdr:row>
      <xdr:rowOff>134934</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3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155426</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8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34803</xdr:rowOff>
    </xdr:from>
    <xdr:to>
      <xdr:col>50</xdr:col>
      <xdr:colOff>165100</xdr:colOff>
      <xdr:row>98</xdr:row>
      <xdr:rowOff>136403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3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127530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2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32824</xdr:rowOff>
    </xdr:from>
    <xdr:to>
      <xdr:col>46</xdr:col>
      <xdr:colOff>38100</xdr:colOff>
      <xdr:row>98</xdr:row>
      <xdr:rowOff>134424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3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125551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2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11024</xdr:rowOff>
    </xdr:from>
    <xdr:to>
      <xdr:col>41</xdr:col>
      <xdr:colOff>101600</xdr:colOff>
      <xdr:row>98</xdr:row>
      <xdr:rowOff>112624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1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129151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58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20072</xdr:rowOff>
    </xdr:from>
    <xdr:to>
      <xdr:col>36</xdr:col>
      <xdr:colOff>165100</xdr:colOff>
      <xdr:row>98</xdr:row>
      <xdr:rowOff>121672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112799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1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20179</xdr:rowOff>
    </xdr:from>
    <xdr:to>
      <xdr:col>85</xdr:col>
      <xdr:colOff>127000</xdr:colOff>
      <xdr:row>38</xdr:row>
      <xdr:rowOff>26813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5481300" y="6535279"/>
          <a:ext cx="838200" cy="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15049</xdr:rowOff>
    </xdr:from>
    <xdr:to>
      <xdr:col>81</xdr:col>
      <xdr:colOff>50800</xdr:colOff>
      <xdr:row>38</xdr:row>
      <xdr:rowOff>20179</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4592300" y="6530149"/>
          <a:ext cx="889000" cy="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15049</xdr:rowOff>
    </xdr:from>
    <xdr:to>
      <xdr:col>76</xdr:col>
      <xdr:colOff>114300</xdr:colOff>
      <xdr:row>38</xdr:row>
      <xdr:rowOff>30311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3703300" y="6530149"/>
          <a:ext cx="889000" cy="1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30311</xdr:rowOff>
    </xdr:from>
    <xdr:to>
      <xdr:col>71</xdr:col>
      <xdr:colOff>177800</xdr:colOff>
      <xdr:row>38</xdr:row>
      <xdr:rowOff>32962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2814300" y="6545411"/>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147463</xdr:rowOff>
    </xdr:from>
    <xdr:to>
      <xdr:col>85</xdr:col>
      <xdr:colOff>177800</xdr:colOff>
      <xdr:row>38</xdr:row>
      <xdr:rowOff>77612</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4911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62390</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40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140829</xdr:rowOff>
    </xdr:from>
    <xdr:to>
      <xdr:col>81</xdr:col>
      <xdr:colOff>101600</xdr:colOff>
      <xdr:row>38</xdr:row>
      <xdr:rowOff>70979</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4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62106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5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135699</xdr:rowOff>
    </xdr:from>
    <xdr:to>
      <xdr:col>76</xdr:col>
      <xdr:colOff>165100</xdr:colOff>
      <xdr:row>38</xdr:row>
      <xdr:rowOff>65849</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4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56976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57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150960</xdr:rowOff>
    </xdr:from>
    <xdr:to>
      <xdr:col>72</xdr:col>
      <xdr:colOff>38100</xdr:colOff>
      <xdr:row>38</xdr:row>
      <xdr:rowOff>81110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49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72238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8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153612</xdr:rowOff>
    </xdr:from>
    <xdr:to>
      <xdr:col>67</xdr:col>
      <xdr:colOff>101600</xdr:colOff>
      <xdr:row>38</xdr:row>
      <xdr:rowOff>83762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49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74889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8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166984</xdr:rowOff>
    </xdr:from>
    <xdr:to>
      <xdr:col>85</xdr:col>
      <xdr:colOff>127000</xdr:colOff>
      <xdr:row>58</xdr:row>
      <xdr:rowOff>170992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10111084"/>
          <a:ext cx="838200" cy="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164652</xdr:rowOff>
    </xdr:from>
    <xdr:to>
      <xdr:col>81</xdr:col>
      <xdr:colOff>50800</xdr:colOff>
      <xdr:row>58</xdr:row>
      <xdr:rowOff>170992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10108752"/>
          <a:ext cx="889000" cy="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46264</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9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164652</xdr:rowOff>
    </xdr:from>
    <xdr:to>
      <xdr:col>76</xdr:col>
      <xdr:colOff>114300</xdr:colOff>
      <xdr:row>59</xdr:row>
      <xdr:rowOff>13546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10108752"/>
          <a:ext cx="889000" cy="2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8489</xdr:rowOff>
    </xdr:from>
    <xdr:to>
      <xdr:col>71</xdr:col>
      <xdr:colOff>177800</xdr:colOff>
      <xdr:row>59</xdr:row>
      <xdr:rowOff>13546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10124039"/>
          <a:ext cx="889000" cy="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116184</xdr:rowOff>
    </xdr:from>
    <xdr:to>
      <xdr:col>85</xdr:col>
      <xdr:colOff>177800</xdr:colOff>
      <xdr:row>59</xdr:row>
      <xdr:rowOff>46334</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6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67994</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1001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120192</xdr:rowOff>
    </xdr:from>
    <xdr:to>
      <xdr:col>81</xdr:col>
      <xdr:colOff>101600</xdr:colOff>
      <xdr:row>59</xdr:row>
      <xdr:rowOff>50342</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41469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15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113852</xdr:rowOff>
    </xdr:from>
    <xdr:to>
      <xdr:col>76</xdr:col>
      <xdr:colOff>165100</xdr:colOff>
      <xdr:row>59</xdr:row>
      <xdr:rowOff>44002</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35129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15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134196</xdr:rowOff>
    </xdr:from>
    <xdr:to>
      <xdr:col>72</xdr:col>
      <xdr:colOff>38100</xdr:colOff>
      <xdr:row>59</xdr:row>
      <xdr:rowOff>64346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7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55473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17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129139</xdr:rowOff>
    </xdr:from>
    <xdr:to>
      <xdr:col>67</xdr:col>
      <xdr:colOff>101600</xdr:colOff>
      <xdr:row>59</xdr:row>
      <xdr:rowOff>59289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07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50416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16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107952</xdr:rowOff>
    </xdr:from>
    <xdr:to>
      <xdr:col>85</xdr:col>
      <xdr:colOff>127000</xdr:colOff>
      <xdr:row>79</xdr:row>
      <xdr:rowOff>20988</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481052"/>
          <a:ext cx="838200" cy="8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104081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47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20988</xdr:rowOff>
    </xdr:from>
    <xdr:to>
      <xdr:col>81</xdr:col>
      <xdr:colOff>50800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565538"/>
          <a:ext cx="889000" cy="2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23735</xdr:rowOff>
    </xdr:from>
    <xdr:to>
      <xdr:col>71</xdr:col>
      <xdr:colOff>177800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68285"/>
          <a:ext cx="889000" cy="2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57152</xdr:rowOff>
    </xdr:from>
    <xdr:to>
      <xdr:col>85</xdr:col>
      <xdr:colOff>177800</xdr:colOff>
      <xdr:row>78</xdr:row>
      <xdr:rowOff>158752</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3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16529</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21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141638</xdr:rowOff>
    </xdr:from>
    <xdr:to>
      <xdr:col>81</xdr:col>
      <xdr:colOff>101600</xdr:colOff>
      <xdr:row>79</xdr:row>
      <xdr:rowOff>71788</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1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62915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60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144385</xdr:rowOff>
    </xdr:from>
    <xdr:to>
      <xdr:col>67</xdr:col>
      <xdr:colOff>101600</xdr:colOff>
      <xdr:row>79</xdr:row>
      <xdr:rowOff>74535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1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65662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610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7586</xdr:rowOff>
    </xdr:from>
    <xdr:to>
      <xdr:col>85</xdr:col>
      <xdr:colOff>127000</xdr:colOff>
      <xdr:row>97</xdr:row>
      <xdr:rowOff>13508</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5481300" y="16638236"/>
          <a:ext cx="838200" cy="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7586</xdr:rowOff>
    </xdr:from>
    <xdr:to>
      <xdr:col>81</xdr:col>
      <xdr:colOff>50800</xdr:colOff>
      <xdr:row>97</xdr:row>
      <xdr:rowOff>28172</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638236"/>
          <a:ext cx="889000" cy="2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28172</xdr:rowOff>
    </xdr:from>
    <xdr:to>
      <xdr:col>76</xdr:col>
      <xdr:colOff>114300</xdr:colOff>
      <xdr:row>97</xdr:row>
      <xdr:rowOff>41100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3703300" y="16658822"/>
          <a:ext cx="889000" cy="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41100</xdr:rowOff>
    </xdr:from>
    <xdr:to>
      <xdr:col>71</xdr:col>
      <xdr:colOff>177800</xdr:colOff>
      <xdr:row>97</xdr:row>
      <xdr:rowOff>44693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2814300" y="16671750"/>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134158</xdr:rowOff>
    </xdr:from>
    <xdr:to>
      <xdr:col>85</xdr:col>
      <xdr:colOff>177800</xdr:colOff>
      <xdr:row>97</xdr:row>
      <xdr:rowOff>64308</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59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112585</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5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128236</xdr:rowOff>
    </xdr:from>
    <xdr:to>
      <xdr:col>81</xdr:col>
      <xdr:colOff>101600</xdr:colOff>
      <xdr:row>97</xdr:row>
      <xdr:rowOff>58386</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58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49513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8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148822</xdr:rowOff>
    </xdr:from>
    <xdr:to>
      <xdr:col>76</xdr:col>
      <xdr:colOff>165100</xdr:colOff>
      <xdr:row>97</xdr:row>
      <xdr:rowOff>78972</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60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70099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70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161750</xdr:rowOff>
    </xdr:from>
    <xdr:to>
      <xdr:col>72</xdr:col>
      <xdr:colOff>38100</xdr:colOff>
      <xdr:row>97</xdr:row>
      <xdr:rowOff>91900</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6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83027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71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165343</xdr:rowOff>
    </xdr:from>
    <xdr:to>
      <xdr:col>67</xdr:col>
      <xdr:colOff>101600</xdr:colOff>
      <xdr:row>97</xdr:row>
      <xdr:rowOff>95493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62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86620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71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令和２年度については新型コロナウイルス感染症の影響により、</a:t>
          </a:r>
          <a:r>
            <a:rPr kumimoji="1" lang="ja-JP" altLang="en-US" sz="1300">
              <a:solidFill>
                <a:schemeClr val="dk1"/>
              </a:solidFill>
              <a:latin typeface="ＭＳ ゴシック" pitchFamily="49" charset="-128"/>
              <a:ea typeface="ＭＳ ゴシック" pitchFamily="49" charset="-128"/>
              <a:cs typeface="+mn-cs"/>
            </a:rPr>
            <a:t>前年度比で大幅に増加した指標が見られる。まず、総務費では</a:t>
          </a:r>
          <a:r>
            <a:rPr kumimoji="1" lang="ja-JP" altLang="en-US" sz="1300">
              <a:latin typeface="ＭＳ Ｐゴシック" panose="020B0600070205080204" pitchFamily="50" charset="-128"/>
              <a:ea typeface="ＭＳ Ｐゴシック" panose="020B0600070205080204" pitchFamily="50" charset="-128"/>
            </a:rPr>
            <a:t>特別定額給付金事業、衛生費では地方創生臨時交付金を活用した多くの事業、商工費の減収した事業者への支援金などである。令和３年度への繰越事業も</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あることから後年度も商工費などは高い水準が継続するものと思われる。また、教育費においても、これまで推進してきた</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スクール構想が新型コロナウイルス感染症などの緊急時に対応するため、整備が加速化されたことから数値が増加した。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農林水産業費では農道整備事業の県営事業負担金など普通建設事業費が減少したほか、議会費では人口に対して議員定数が過大となっていることが従来より課題となっていたが、令和元年末に執行された町議議会選挙において定数を１名削減したことから、歳出のなかでも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割合を占めている議員報酬が減少した。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宮城県川崎町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財政調整基金残高は、新型コロナウイルス感染症の影響による各事業の中止などにより基金残高が増加した。また、実質収支額では</a:t>
          </a:r>
          <a:r>
            <a:rPr kumimoji="1" lang="en-US" altLang="ja-JP" sz="1400">
              <a:solidFill>
                <a:sysClr val="windowText" lastClr="000000"/>
              </a:solidFill>
              <a:latin typeface="ＭＳ ゴシック" pitchFamily="49" charset="-128"/>
              <a:ea typeface="ＭＳ ゴシック" pitchFamily="49" charset="-128"/>
            </a:rPr>
            <a:t>1.64</a:t>
          </a:r>
          <a:r>
            <a:rPr kumimoji="1" lang="ja-JP" altLang="en-US" sz="1400">
              <a:solidFill>
                <a:sysClr val="windowText" lastClr="000000"/>
              </a:solidFill>
              <a:latin typeface="ＭＳ ゴシック" pitchFamily="49" charset="-128"/>
              <a:ea typeface="ＭＳ ゴシック" pitchFamily="49" charset="-128"/>
            </a:rPr>
            <a:t>ポイントの増加となり、実質単年度収支においても</a:t>
          </a:r>
          <a:r>
            <a:rPr kumimoji="1" lang="en-US" altLang="ja-JP" sz="1400">
              <a:solidFill>
                <a:sysClr val="windowText" lastClr="000000"/>
              </a:solidFill>
              <a:latin typeface="ＭＳ ゴシック" pitchFamily="49" charset="-128"/>
              <a:ea typeface="ＭＳ ゴシック" pitchFamily="49" charset="-128"/>
            </a:rPr>
            <a:t>8.76</a:t>
          </a:r>
          <a:r>
            <a:rPr kumimoji="1" lang="ja-JP" altLang="en-US" sz="1400">
              <a:solidFill>
                <a:sysClr val="windowText" lastClr="000000"/>
              </a:solidFill>
              <a:latin typeface="ＭＳ ゴシック" pitchFamily="49" charset="-128"/>
              <a:ea typeface="ＭＳ ゴシック" pitchFamily="49" charset="-128"/>
            </a:rPr>
            <a:t>ポイントの増加となっている。今後も経常的な経費の見直しに努めるとともに、今後も施設の老朽化等に伴う更新事業の増加が想定されることから、急激な収支の悪化を招かぬよう、施設総量の見直しや長寿命化により対応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宮城県川崎町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赤字額（公営企業会計＝資金不足額）が発生している会計が皆無であることから、いずれの会計も数字上は健全経営であることが示されている。一般会計の増加により令和２年度は全体の黒字比率が増加したものの、年々減少傾向にあり、中でも水道事業の減少が顕著である。水道事業では令和２年度まで老朽化した設備の更新等を行ったことが原因の一つと考えられる。また、病院事業、下水道事業においても繰出金により収支均衡を図っている状況である。</a:t>
          </a:r>
        </a:p>
        <a:p>
          <a:r>
            <a:rPr kumimoji="1" lang="ja-JP" altLang="en-US" sz="1400">
              <a:solidFill>
                <a:sysClr val="windowText" lastClr="000000"/>
              </a:solidFill>
              <a:latin typeface="ＭＳ ゴシック" pitchFamily="49" charset="-128"/>
              <a:ea typeface="ＭＳ ゴシック" pitchFamily="49" charset="-128"/>
            </a:rPr>
            <a:t>　当町の一般会計は、歳入構成の約</a:t>
          </a:r>
          <a:r>
            <a:rPr kumimoji="1" lang="en-US" altLang="ja-JP" sz="1400">
              <a:solidFill>
                <a:sysClr val="windowText" lastClr="000000"/>
              </a:solidFill>
              <a:latin typeface="ＭＳ ゴシック" pitchFamily="49" charset="-128"/>
              <a:ea typeface="ＭＳ ゴシック" pitchFamily="49" charset="-128"/>
            </a:rPr>
            <a:t>7</a:t>
          </a:r>
          <a:r>
            <a:rPr kumimoji="1" lang="ja-JP" altLang="en-US" sz="1400">
              <a:solidFill>
                <a:sysClr val="windowText" lastClr="000000"/>
              </a:solidFill>
              <a:latin typeface="ＭＳ ゴシック" pitchFamily="49" charset="-128"/>
              <a:ea typeface="ＭＳ ゴシック" pitchFamily="49" charset="-128"/>
            </a:rPr>
            <a:t>割にも上る依存財源に頼らざるを得ない綱渡り的な財政運営を強いられており、国の財政状況に起因して地方交付税や各種交付金等が抑制されれば、たちまち町政経営が立ちゆかなくなり、その場合ほぼ全ての会計で資金不足が発生することとなる。</a:t>
          </a:r>
        </a:p>
        <a:p>
          <a:r>
            <a:rPr kumimoji="1" lang="ja-JP" altLang="en-US" sz="1400">
              <a:solidFill>
                <a:sysClr val="windowText" lastClr="000000"/>
              </a:solidFill>
              <a:latin typeface="ＭＳ ゴシック" pitchFamily="49" charset="-128"/>
              <a:ea typeface="ＭＳ ゴシック" pitchFamily="49" charset="-128"/>
            </a:rPr>
            <a:t>　このことから、一般会計においては自主財源の確保とさらに徹底した行政コスト削減策を行い、特別会計については適切な運営計画を立て、経営改善に努める。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9&#26376;&#36861;&#21152;&#20998;/&#12304;&#36001;&#25919;&#29366;&#27841;&#36039;&#26009;&#38598;&#12305;_043249_&#24029;&#23822;&#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61.7</v>
          </cell>
          <cell r="BX53">
            <v>62.3</v>
          </cell>
          <cell r="CF53">
            <v>63.6</v>
          </cell>
          <cell r="CN53">
            <v>61.3</v>
          </cell>
          <cell r="CV53">
            <v>62.9</v>
          </cell>
        </row>
        <row r="55">
          <cell r="AN55" t="str">
            <v>類似団体内平均値</v>
          </cell>
          <cell r="BP55">
            <v>0</v>
          </cell>
          <cell r="BX55">
            <v>0</v>
          </cell>
          <cell r="CF55">
            <v>0</v>
          </cell>
          <cell r="CN55">
            <v>0</v>
          </cell>
          <cell r="CV55">
            <v>0</v>
          </cell>
        </row>
        <row r="57">
          <cell r="BP57">
            <v>58.6</v>
          </cell>
          <cell r="BX57">
            <v>59.1</v>
          </cell>
          <cell r="CF57">
            <v>61.2</v>
          </cell>
          <cell r="CN57">
            <v>62.9</v>
          </cell>
          <cell r="CV57">
            <v>64.2</v>
          </cell>
        </row>
        <row r="72">
          <cell r="BP72" t="str">
            <v>H28</v>
          </cell>
          <cell r="BX72" t="str">
            <v>H29</v>
          </cell>
          <cell r="CF72" t="str">
            <v>H30</v>
          </cell>
          <cell r="CN72" t="str">
            <v>R01</v>
          </cell>
          <cell r="CV72" t="str">
            <v>R02</v>
          </cell>
        </row>
        <row r="73">
          <cell r="AN73" t="str">
            <v>当該団体値</v>
          </cell>
        </row>
        <row r="75">
          <cell r="BP75">
            <v>3.2</v>
          </cell>
          <cell r="BX75">
            <v>3.8</v>
          </cell>
          <cell r="CF75">
            <v>4</v>
          </cell>
          <cell r="CN75">
            <v>4.9000000000000004</v>
          </cell>
          <cell r="CV75">
            <v>4.7</v>
          </cell>
        </row>
        <row r="77">
          <cell r="AN77" t="str">
            <v>類似団体内平均値</v>
          </cell>
          <cell r="BP77">
            <v>0</v>
          </cell>
          <cell r="BX77">
            <v>0</v>
          </cell>
          <cell r="CF77">
            <v>0</v>
          </cell>
          <cell r="CN77">
            <v>0</v>
          </cell>
          <cell r="CV77">
            <v>0</v>
          </cell>
        </row>
        <row r="79">
          <cell r="BP79">
            <v>7.3</v>
          </cell>
          <cell r="BX79">
            <v>7.2</v>
          </cell>
          <cell r="CF79">
            <v>7.2</v>
          </cell>
          <cell r="CN79">
            <v>7.7</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6419918</v>
      </c>
      <c r="BO4" s="426"/>
      <c r="BP4" s="426"/>
      <c r="BQ4" s="426"/>
      <c r="BR4" s="426"/>
      <c r="BS4" s="426"/>
      <c r="BT4" s="426"/>
      <c r="BU4" s="427"/>
      <c r="BV4" s="425">
        <v>5174334</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5</v>
      </c>
      <c r="CU4" s="610"/>
      <c r="CV4" s="610"/>
      <c r="CW4" s="610"/>
      <c r="CX4" s="610"/>
      <c r="CY4" s="610"/>
      <c r="CZ4" s="610"/>
      <c r="DA4" s="611"/>
      <c r="DB4" s="609">
        <v>3.3</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6177505</v>
      </c>
      <c r="BO5" s="431"/>
      <c r="BP5" s="431"/>
      <c r="BQ5" s="431"/>
      <c r="BR5" s="431"/>
      <c r="BS5" s="431"/>
      <c r="BT5" s="431"/>
      <c r="BU5" s="432"/>
      <c r="BV5" s="430">
        <v>4900820</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93.2</v>
      </c>
      <c r="CU5" s="401"/>
      <c r="CV5" s="401"/>
      <c r="CW5" s="401"/>
      <c r="CX5" s="401"/>
      <c r="CY5" s="401"/>
      <c r="CZ5" s="401"/>
      <c r="DA5" s="402"/>
      <c r="DB5" s="400">
        <v>94.7</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242413</v>
      </c>
      <c r="BO6" s="431"/>
      <c r="BP6" s="431"/>
      <c r="BQ6" s="431"/>
      <c r="BR6" s="431"/>
      <c r="BS6" s="431"/>
      <c r="BT6" s="431"/>
      <c r="BU6" s="432"/>
      <c r="BV6" s="430">
        <v>273514</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96.5</v>
      </c>
      <c r="CU6" s="584"/>
      <c r="CV6" s="584"/>
      <c r="CW6" s="584"/>
      <c r="CX6" s="584"/>
      <c r="CY6" s="584"/>
      <c r="CZ6" s="584"/>
      <c r="DA6" s="585"/>
      <c r="DB6" s="583">
        <v>98</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66992</v>
      </c>
      <c r="BO7" s="431"/>
      <c r="BP7" s="431"/>
      <c r="BQ7" s="431"/>
      <c r="BR7" s="431"/>
      <c r="BS7" s="431"/>
      <c r="BT7" s="431"/>
      <c r="BU7" s="432"/>
      <c r="BV7" s="430">
        <v>161381</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3525461</v>
      </c>
      <c r="CU7" s="431"/>
      <c r="CV7" s="431"/>
      <c r="CW7" s="431"/>
      <c r="CX7" s="431"/>
      <c r="CY7" s="431"/>
      <c r="CZ7" s="431"/>
      <c r="DA7" s="432"/>
      <c r="DB7" s="430">
        <v>3362024</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105</v>
      </c>
      <c r="AV8" s="488"/>
      <c r="AW8" s="488"/>
      <c r="AX8" s="488"/>
      <c r="AY8" s="410" t="s">
        <v>109</v>
      </c>
      <c r="AZ8" s="411"/>
      <c r="BA8" s="411"/>
      <c r="BB8" s="411"/>
      <c r="BC8" s="411"/>
      <c r="BD8" s="411"/>
      <c r="BE8" s="411"/>
      <c r="BF8" s="411"/>
      <c r="BG8" s="411"/>
      <c r="BH8" s="411"/>
      <c r="BI8" s="411"/>
      <c r="BJ8" s="411"/>
      <c r="BK8" s="411"/>
      <c r="BL8" s="411"/>
      <c r="BM8" s="412"/>
      <c r="BN8" s="430">
        <v>175421</v>
      </c>
      <c r="BO8" s="431"/>
      <c r="BP8" s="431"/>
      <c r="BQ8" s="431"/>
      <c r="BR8" s="431"/>
      <c r="BS8" s="431"/>
      <c r="BT8" s="431"/>
      <c r="BU8" s="432"/>
      <c r="BV8" s="430">
        <v>112133</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0.33</v>
      </c>
      <c r="CU8" s="544"/>
      <c r="CV8" s="544"/>
      <c r="CW8" s="544"/>
      <c r="CX8" s="544"/>
      <c r="CY8" s="544"/>
      <c r="CZ8" s="544"/>
      <c r="DA8" s="545"/>
      <c r="DB8" s="543">
        <v>0.33</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8345</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115</v>
      </c>
      <c r="AV9" s="488"/>
      <c r="AW9" s="488"/>
      <c r="AX9" s="488"/>
      <c r="AY9" s="410" t="s">
        <v>116</v>
      </c>
      <c r="AZ9" s="411"/>
      <c r="BA9" s="411"/>
      <c r="BB9" s="411"/>
      <c r="BC9" s="411"/>
      <c r="BD9" s="411"/>
      <c r="BE9" s="411"/>
      <c r="BF9" s="411"/>
      <c r="BG9" s="411"/>
      <c r="BH9" s="411"/>
      <c r="BI9" s="411"/>
      <c r="BJ9" s="411"/>
      <c r="BK9" s="411"/>
      <c r="BL9" s="411"/>
      <c r="BM9" s="412"/>
      <c r="BN9" s="430">
        <v>63288</v>
      </c>
      <c r="BO9" s="431"/>
      <c r="BP9" s="431"/>
      <c r="BQ9" s="431"/>
      <c r="BR9" s="431"/>
      <c r="BS9" s="431"/>
      <c r="BT9" s="431"/>
      <c r="BU9" s="432"/>
      <c r="BV9" s="430">
        <v>20574</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6.4</v>
      </c>
      <c r="CU9" s="401"/>
      <c r="CV9" s="401"/>
      <c r="CW9" s="401"/>
      <c r="CX9" s="401"/>
      <c r="CY9" s="401"/>
      <c r="CZ9" s="401"/>
      <c r="DA9" s="402"/>
      <c r="DB9" s="400">
        <v>6.9</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9167</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115</v>
      </c>
      <c r="AV10" s="488"/>
      <c r="AW10" s="488"/>
      <c r="AX10" s="488"/>
      <c r="AY10" s="410" t="s">
        <v>120</v>
      </c>
      <c r="AZ10" s="411"/>
      <c r="BA10" s="411"/>
      <c r="BB10" s="411"/>
      <c r="BC10" s="411"/>
      <c r="BD10" s="411"/>
      <c r="BE10" s="411"/>
      <c r="BF10" s="411"/>
      <c r="BG10" s="411"/>
      <c r="BH10" s="411"/>
      <c r="BI10" s="411"/>
      <c r="BJ10" s="411"/>
      <c r="BK10" s="411"/>
      <c r="BL10" s="411"/>
      <c r="BM10" s="412"/>
      <c r="BN10" s="430">
        <v>500</v>
      </c>
      <c r="BO10" s="431"/>
      <c r="BP10" s="431"/>
      <c r="BQ10" s="431"/>
      <c r="BR10" s="431"/>
      <c r="BS10" s="431"/>
      <c r="BT10" s="431"/>
      <c r="BU10" s="432"/>
      <c r="BV10" s="430">
        <v>500</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8593</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254572</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128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8451</v>
      </c>
      <c r="S13" s="534"/>
      <c r="T13" s="534"/>
      <c r="U13" s="534"/>
      <c r="V13" s="535"/>
      <c r="W13" s="521" t="s">
        <v>138</v>
      </c>
      <c r="X13" s="443"/>
      <c r="Y13" s="443"/>
      <c r="Z13" s="443"/>
      <c r="AA13" s="443"/>
      <c r="AB13" s="444"/>
      <c r="AC13" s="406">
        <v>487</v>
      </c>
      <c r="AD13" s="407"/>
      <c r="AE13" s="407"/>
      <c r="AF13" s="407"/>
      <c r="AG13" s="408"/>
      <c r="AH13" s="406">
        <v>613</v>
      </c>
      <c r="AI13" s="407"/>
      <c r="AJ13" s="407"/>
      <c r="AK13" s="407"/>
      <c r="AL13" s="409"/>
      <c r="AM13" s="499" t="s">
        <v>139</v>
      </c>
      <c r="AN13" s="404"/>
      <c r="AO13" s="404"/>
      <c r="AP13" s="404"/>
      <c r="AQ13" s="404"/>
      <c r="AR13" s="404"/>
      <c r="AS13" s="404"/>
      <c r="AT13" s="405"/>
      <c r="AU13" s="487" t="s">
        <v>125</v>
      </c>
      <c r="AV13" s="488"/>
      <c r="AW13" s="488"/>
      <c r="AX13" s="488"/>
      <c r="AY13" s="410" t="s">
        <v>140</v>
      </c>
      <c r="AZ13" s="411"/>
      <c r="BA13" s="411"/>
      <c r="BB13" s="411"/>
      <c r="BC13" s="411"/>
      <c r="BD13" s="411"/>
      <c r="BE13" s="411"/>
      <c r="BF13" s="411"/>
      <c r="BG13" s="411"/>
      <c r="BH13" s="411"/>
      <c r="BI13" s="411"/>
      <c r="BJ13" s="411"/>
      <c r="BK13" s="411"/>
      <c r="BL13" s="411"/>
      <c r="BM13" s="412"/>
      <c r="BN13" s="430">
        <v>63788</v>
      </c>
      <c r="BO13" s="431"/>
      <c r="BP13" s="431"/>
      <c r="BQ13" s="431"/>
      <c r="BR13" s="431"/>
      <c r="BS13" s="431"/>
      <c r="BT13" s="431"/>
      <c r="BU13" s="432"/>
      <c r="BV13" s="430">
        <v>-233498</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4.7</v>
      </c>
      <c r="CU13" s="401"/>
      <c r="CV13" s="401"/>
      <c r="CW13" s="401"/>
      <c r="CX13" s="401"/>
      <c r="CY13" s="401"/>
      <c r="CZ13" s="401"/>
      <c r="DA13" s="402"/>
      <c r="DB13" s="400">
        <v>4.9000000000000004</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8685</v>
      </c>
      <c r="S14" s="534"/>
      <c r="T14" s="534"/>
      <c r="U14" s="534"/>
      <c r="V14" s="535"/>
      <c r="W14" s="536"/>
      <c r="X14" s="446"/>
      <c r="Y14" s="446"/>
      <c r="Z14" s="446"/>
      <c r="AA14" s="446"/>
      <c r="AB14" s="447"/>
      <c r="AC14" s="526">
        <v>10.3</v>
      </c>
      <c r="AD14" s="527"/>
      <c r="AE14" s="527"/>
      <c r="AF14" s="527"/>
      <c r="AG14" s="528"/>
      <c r="AH14" s="526">
        <v>12.5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t="s">
        <v>144</v>
      </c>
      <c r="CU14" s="538"/>
      <c r="CV14" s="538"/>
      <c r="CW14" s="538"/>
      <c r="CX14" s="538"/>
      <c r="CY14" s="538"/>
      <c r="CZ14" s="538"/>
      <c r="DA14" s="539"/>
      <c r="DB14" s="537" t="s">
        <v>145</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146</v>
      </c>
      <c r="N15" s="531"/>
      <c r="O15" s="531"/>
      <c r="P15" s="531"/>
      <c r="Q15" s="532"/>
      <c r="R15" s="533">
        <v>8567</v>
      </c>
      <c r="S15" s="534"/>
      <c r="T15" s="534"/>
      <c r="U15" s="534"/>
      <c r="V15" s="535"/>
      <c r="W15" s="521" t="s">
        <v>147</v>
      </c>
      <c r="X15" s="443"/>
      <c r="Y15" s="443"/>
      <c r="Z15" s="443"/>
      <c r="AA15" s="443"/>
      <c r="AB15" s="444"/>
      <c r="AC15" s="406">
        <v>1540</v>
      </c>
      <c r="AD15" s="407"/>
      <c r="AE15" s="407"/>
      <c r="AF15" s="407"/>
      <c r="AG15" s="408"/>
      <c r="AH15" s="406">
        <v>1533</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1028847</v>
      </c>
      <c r="BO15" s="426"/>
      <c r="BP15" s="426"/>
      <c r="BQ15" s="426"/>
      <c r="BR15" s="426"/>
      <c r="BS15" s="426"/>
      <c r="BT15" s="426"/>
      <c r="BU15" s="427"/>
      <c r="BV15" s="425">
        <v>991524</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32.4</v>
      </c>
      <c r="AD16" s="527"/>
      <c r="AE16" s="527"/>
      <c r="AF16" s="527"/>
      <c r="AG16" s="528"/>
      <c r="AH16" s="526">
        <v>31.3</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3163665</v>
      </c>
      <c r="BO16" s="431"/>
      <c r="BP16" s="431"/>
      <c r="BQ16" s="431"/>
      <c r="BR16" s="431"/>
      <c r="BS16" s="431"/>
      <c r="BT16" s="431"/>
      <c r="BU16" s="432"/>
      <c r="BV16" s="430">
        <v>2994027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3"/>
      <c r="Y17" s="443"/>
      <c r="Z17" s="443"/>
      <c r="AA17" s="443"/>
      <c r="AB17" s="444"/>
      <c r="AC17" s="406">
        <v>2723</v>
      </c>
      <c r="AD17" s="407"/>
      <c r="AE17" s="407"/>
      <c r="AF17" s="407"/>
      <c r="AG17" s="408"/>
      <c r="AH17" s="406">
        <v>2758</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1283798</v>
      </c>
      <c r="BO17" s="431"/>
      <c r="BP17" s="431"/>
      <c r="BQ17" s="431"/>
      <c r="BR17" s="431"/>
      <c r="BS17" s="431"/>
      <c r="BT17" s="431"/>
      <c r="BU17" s="432"/>
      <c r="BV17" s="430">
        <v>1248663</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157</v>
      </c>
      <c r="C18" s="493"/>
      <c r="D18" s="493"/>
      <c r="E18" s="494"/>
      <c r="F18" s="494"/>
      <c r="G18" s="494"/>
      <c r="H18" s="494"/>
      <c r="I18" s="494"/>
      <c r="J18" s="494"/>
      <c r="K18" s="494"/>
      <c r="L18" s="495">
        <v>270.77</v>
      </c>
      <c r="M18" s="495"/>
      <c r="N18" s="495"/>
      <c r="O18" s="495"/>
      <c r="P18" s="495"/>
      <c r="Q18" s="495"/>
      <c r="R18" s="496"/>
      <c r="S18" s="496"/>
      <c r="T18" s="496"/>
      <c r="U18" s="496"/>
      <c r="V18" s="497"/>
      <c r="W18" s="511"/>
      <c r="X18" s="512"/>
      <c r="Y18" s="512"/>
      <c r="Z18" s="512"/>
      <c r="AA18" s="512"/>
      <c r="AB18" s="522"/>
      <c r="AC18" s="394">
        <v>57.3</v>
      </c>
      <c r="AD18" s="395"/>
      <c r="AE18" s="395"/>
      <c r="AF18" s="395"/>
      <c r="AG18" s="498"/>
      <c r="AH18" s="394">
        <v>56.2</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3252427</v>
      </c>
      <c r="BO18" s="431"/>
      <c r="BP18" s="431"/>
      <c r="BQ18" s="431"/>
      <c r="BR18" s="431"/>
      <c r="BS18" s="431"/>
      <c r="BT18" s="431"/>
      <c r="BU18" s="432"/>
      <c r="BV18" s="430">
        <v>3180180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159</v>
      </c>
      <c r="C19" s="493"/>
      <c r="D19" s="493"/>
      <c r="E19" s="494"/>
      <c r="F19" s="494"/>
      <c r="G19" s="494"/>
      <c r="H19" s="494"/>
      <c r="I19" s="494"/>
      <c r="J19" s="494"/>
      <c r="K19" s="494"/>
      <c r="L19" s="500">
        <v>31</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4298785</v>
      </c>
      <c r="BO19" s="431"/>
      <c r="BP19" s="431"/>
      <c r="BQ19" s="431"/>
      <c r="BR19" s="431"/>
      <c r="BS19" s="431"/>
      <c r="BT19" s="431"/>
      <c r="BU19" s="432"/>
      <c r="BV19" s="430">
        <v>4142816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161</v>
      </c>
      <c r="C20" s="493"/>
      <c r="D20" s="493"/>
      <c r="E20" s="494"/>
      <c r="F20" s="494"/>
      <c r="G20" s="494"/>
      <c r="H20" s="494"/>
      <c r="I20" s="494"/>
      <c r="J20" s="494"/>
      <c r="K20" s="494"/>
      <c r="L20" s="500">
        <v>2967</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2517251</v>
      </c>
      <c r="BO23" s="431"/>
      <c r="BP23" s="431"/>
      <c r="BQ23" s="431"/>
      <c r="BR23" s="431"/>
      <c r="BS23" s="431"/>
      <c r="BT23" s="431"/>
      <c r="BU23" s="432"/>
      <c r="BV23" s="430">
        <v>2399428</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170</v>
      </c>
      <c r="F24" s="404"/>
      <c r="G24" s="404"/>
      <c r="H24" s="404"/>
      <c r="I24" s="404"/>
      <c r="J24" s="404"/>
      <c r="K24" s="405"/>
      <c r="L24" s="406">
        <v>1</v>
      </c>
      <c r="M24" s="407"/>
      <c r="N24" s="407"/>
      <c r="O24" s="407"/>
      <c r="P24" s="408"/>
      <c r="Q24" s="406">
        <v>8450</v>
      </c>
      <c r="R24" s="407"/>
      <c r="S24" s="407"/>
      <c r="T24" s="407"/>
      <c r="U24" s="407"/>
      <c r="V24" s="408"/>
      <c r="W24" s="472"/>
      <c r="X24" s="463"/>
      <c r="Y24" s="464"/>
      <c r="Z24" s="403" t="s">
        <v>171</v>
      </c>
      <c r="AA24" s="404"/>
      <c r="AB24" s="404"/>
      <c r="AC24" s="404"/>
      <c r="AD24" s="404"/>
      <c r="AE24" s="404"/>
      <c r="AF24" s="404"/>
      <c r="AG24" s="405"/>
      <c r="AH24" s="406">
        <v>103</v>
      </c>
      <c r="AI24" s="407"/>
      <c r="AJ24" s="407"/>
      <c r="AK24" s="407"/>
      <c r="AL24" s="408"/>
      <c r="AM24" s="406">
        <v>291696</v>
      </c>
      <c r="AN24" s="407"/>
      <c r="AO24" s="407"/>
      <c r="AP24" s="407"/>
      <c r="AQ24" s="407"/>
      <c r="AR24" s="408"/>
      <c r="AS24" s="406">
        <v>2832</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2172969</v>
      </c>
      <c r="BO24" s="431"/>
      <c r="BP24" s="431"/>
      <c r="BQ24" s="431"/>
      <c r="BR24" s="431"/>
      <c r="BS24" s="431"/>
      <c r="BT24" s="431"/>
      <c r="BU24" s="432"/>
      <c r="BV24" s="430">
        <v>2114128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173</v>
      </c>
      <c r="F25" s="404"/>
      <c r="G25" s="404"/>
      <c r="H25" s="404"/>
      <c r="I25" s="404"/>
      <c r="J25" s="404"/>
      <c r="K25" s="405"/>
      <c r="L25" s="406">
        <v>1</v>
      </c>
      <c r="M25" s="407"/>
      <c r="N25" s="407"/>
      <c r="O25" s="407"/>
      <c r="P25" s="408"/>
      <c r="Q25" s="406">
        <v>6100</v>
      </c>
      <c r="R25" s="407"/>
      <c r="S25" s="407"/>
      <c r="T25" s="407"/>
      <c r="U25" s="407"/>
      <c r="V25" s="408"/>
      <c r="W25" s="472"/>
      <c r="X25" s="463"/>
      <c r="Y25" s="464"/>
      <c r="Z25" s="403" t="s">
        <v>174</v>
      </c>
      <c r="AA25" s="404"/>
      <c r="AB25" s="404"/>
      <c r="AC25" s="404"/>
      <c r="AD25" s="404"/>
      <c r="AE25" s="404"/>
      <c r="AF25" s="404"/>
      <c r="AG25" s="405"/>
      <c r="AH25" s="406" t="s">
        <v>144</v>
      </c>
      <c r="AI25" s="407"/>
      <c r="AJ25" s="407"/>
      <c r="AK25" s="407"/>
      <c r="AL25" s="408"/>
      <c r="AM25" s="406" t="s">
        <v>144</v>
      </c>
      <c r="AN25" s="407"/>
      <c r="AO25" s="407"/>
      <c r="AP25" s="407"/>
      <c r="AQ25" s="407"/>
      <c r="AR25" s="408"/>
      <c r="AS25" s="406" t="s">
        <v>144</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154258</v>
      </c>
      <c r="BO25" s="426"/>
      <c r="BP25" s="426"/>
      <c r="BQ25" s="426"/>
      <c r="BR25" s="426"/>
      <c r="BS25" s="426"/>
      <c r="BT25" s="426"/>
      <c r="BU25" s="427"/>
      <c r="BV25" s="425">
        <v>124516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176</v>
      </c>
      <c r="F26" s="404"/>
      <c r="G26" s="404"/>
      <c r="H26" s="404"/>
      <c r="I26" s="404"/>
      <c r="J26" s="404"/>
      <c r="K26" s="405"/>
      <c r="L26" s="406">
        <v>1</v>
      </c>
      <c r="M26" s="407"/>
      <c r="N26" s="407"/>
      <c r="O26" s="407"/>
      <c r="P26" s="408"/>
      <c r="Q26" s="406">
        <v>5390</v>
      </c>
      <c r="R26" s="407"/>
      <c r="S26" s="407"/>
      <c r="T26" s="407"/>
      <c r="U26" s="407"/>
      <c r="V26" s="408"/>
      <c r="W26" s="472"/>
      <c r="X26" s="463"/>
      <c r="Y26" s="464"/>
      <c r="Z26" s="403" t="s">
        <v>177</v>
      </c>
      <c r="AA26" s="485"/>
      <c r="AB26" s="485"/>
      <c r="AC26" s="485"/>
      <c r="AD26" s="485"/>
      <c r="AE26" s="485"/>
      <c r="AF26" s="485"/>
      <c r="AG26" s="486"/>
      <c r="AH26" s="406">
        <v>2</v>
      </c>
      <c r="AI26" s="407"/>
      <c r="AJ26" s="407"/>
      <c r="AK26" s="407"/>
      <c r="AL26" s="408"/>
      <c r="AM26" s="406" t="s">
        <v>178</v>
      </c>
      <c r="AN26" s="407"/>
      <c r="AO26" s="407"/>
      <c r="AP26" s="407"/>
      <c r="AQ26" s="407"/>
      <c r="AR26" s="408"/>
      <c r="AS26" s="406" t="s">
        <v>179</v>
      </c>
      <c r="AT26" s="407"/>
      <c r="AU26" s="407"/>
      <c r="AV26" s="407"/>
      <c r="AW26" s="407"/>
      <c r="AX26" s="409"/>
      <c r="AY26" s="439" t="s">
        <v>180</v>
      </c>
      <c r="AZ26" s="440"/>
      <c r="BA26" s="440"/>
      <c r="BB26" s="440"/>
      <c r="BC26" s="440"/>
      <c r="BD26" s="440"/>
      <c r="BE26" s="440"/>
      <c r="BF26" s="440"/>
      <c r="BG26" s="440"/>
      <c r="BH26" s="440"/>
      <c r="BI26" s="440"/>
      <c r="BJ26" s="440"/>
      <c r="BK26" s="440"/>
      <c r="BL26" s="440"/>
      <c r="BM26" s="441"/>
      <c r="BN26" s="430" t="s">
        <v>144</v>
      </c>
      <c r="BO26" s="431"/>
      <c r="BP26" s="431"/>
      <c r="BQ26" s="431"/>
      <c r="BR26" s="431"/>
      <c r="BS26" s="431"/>
      <c r="BT26" s="431"/>
      <c r="BU26" s="432"/>
      <c r="BV26" s="430" t="s">
        <v>144</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181</v>
      </c>
      <c r="F27" s="404"/>
      <c r="G27" s="404"/>
      <c r="H27" s="404"/>
      <c r="I27" s="404"/>
      <c r="J27" s="404"/>
      <c r="K27" s="405"/>
      <c r="L27" s="406">
        <v>1</v>
      </c>
      <c r="M27" s="407"/>
      <c r="N27" s="407"/>
      <c r="O27" s="407"/>
      <c r="P27" s="408"/>
      <c r="Q27" s="406">
        <v>3200</v>
      </c>
      <c r="R27" s="407"/>
      <c r="S27" s="407"/>
      <c r="T27" s="407"/>
      <c r="U27" s="407"/>
      <c r="V27" s="408"/>
      <c r="W27" s="472"/>
      <c r="X27" s="463"/>
      <c r="Y27" s="464"/>
      <c r="Z27" s="403" t="s">
        <v>182</v>
      </c>
      <c r="AA27" s="404"/>
      <c r="AB27" s="404"/>
      <c r="AC27" s="404"/>
      <c r="AD27" s="404"/>
      <c r="AE27" s="404"/>
      <c r="AF27" s="404"/>
      <c r="AG27" s="405"/>
      <c r="AH27" s="406">
        <v>12</v>
      </c>
      <c r="AI27" s="407"/>
      <c r="AJ27" s="407"/>
      <c r="AK27" s="407"/>
      <c r="AL27" s="408"/>
      <c r="AM27" s="406">
        <v>33783</v>
      </c>
      <c r="AN27" s="407"/>
      <c r="AO27" s="407"/>
      <c r="AP27" s="407"/>
      <c r="AQ27" s="407"/>
      <c r="AR27" s="408"/>
      <c r="AS27" s="406">
        <v>2815</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v>307607</v>
      </c>
      <c r="BO27" s="434"/>
      <c r="BP27" s="434"/>
      <c r="BQ27" s="434"/>
      <c r="BR27" s="434"/>
      <c r="BS27" s="434"/>
      <c r="BT27" s="434"/>
      <c r="BU27" s="435"/>
      <c r="BV27" s="433">
        <v>307557</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184</v>
      </c>
      <c r="F28" s="404"/>
      <c r="G28" s="404"/>
      <c r="H28" s="404"/>
      <c r="I28" s="404"/>
      <c r="J28" s="404"/>
      <c r="K28" s="405"/>
      <c r="L28" s="406">
        <v>1</v>
      </c>
      <c r="M28" s="407"/>
      <c r="N28" s="407"/>
      <c r="O28" s="407"/>
      <c r="P28" s="408"/>
      <c r="Q28" s="406">
        <v>2720</v>
      </c>
      <c r="R28" s="407"/>
      <c r="S28" s="407"/>
      <c r="T28" s="407"/>
      <c r="U28" s="407"/>
      <c r="V28" s="408"/>
      <c r="W28" s="472"/>
      <c r="X28" s="463"/>
      <c r="Y28" s="464"/>
      <c r="Z28" s="403" t="s">
        <v>185</v>
      </c>
      <c r="AA28" s="404"/>
      <c r="AB28" s="404"/>
      <c r="AC28" s="404"/>
      <c r="AD28" s="404"/>
      <c r="AE28" s="404"/>
      <c r="AF28" s="404"/>
      <c r="AG28" s="405"/>
      <c r="AH28" s="406" t="s">
        <v>144</v>
      </c>
      <c r="AI28" s="407"/>
      <c r="AJ28" s="407"/>
      <c r="AK28" s="407"/>
      <c r="AL28" s="408"/>
      <c r="AM28" s="406" t="s">
        <v>144</v>
      </c>
      <c r="AN28" s="407"/>
      <c r="AO28" s="407"/>
      <c r="AP28" s="407"/>
      <c r="AQ28" s="407"/>
      <c r="AR28" s="408"/>
      <c r="AS28" s="406" t="s">
        <v>144</v>
      </c>
      <c r="AT28" s="407"/>
      <c r="AU28" s="407"/>
      <c r="AV28" s="407"/>
      <c r="AW28" s="407"/>
      <c r="AX28" s="409"/>
      <c r="AY28" s="413" t="s">
        <v>186</v>
      </c>
      <c r="AZ28" s="414"/>
      <c r="BA28" s="414"/>
      <c r="BB28" s="415"/>
      <c r="BC28" s="422" t="s">
        <v>48</v>
      </c>
      <c r="BD28" s="423"/>
      <c r="BE28" s="423"/>
      <c r="BF28" s="423"/>
      <c r="BG28" s="423"/>
      <c r="BH28" s="423"/>
      <c r="BI28" s="423"/>
      <c r="BJ28" s="423"/>
      <c r="BK28" s="423"/>
      <c r="BL28" s="423"/>
      <c r="BM28" s="424"/>
      <c r="BN28" s="425">
        <v>851315</v>
      </c>
      <c r="BO28" s="426"/>
      <c r="BP28" s="426"/>
      <c r="BQ28" s="426"/>
      <c r="BR28" s="426"/>
      <c r="BS28" s="426"/>
      <c r="BT28" s="426"/>
      <c r="BU28" s="427"/>
      <c r="BV28" s="425">
        <v>780815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187</v>
      </c>
      <c r="F29" s="404"/>
      <c r="G29" s="404"/>
      <c r="H29" s="404"/>
      <c r="I29" s="404"/>
      <c r="J29" s="404"/>
      <c r="K29" s="405"/>
      <c r="L29" s="406">
        <v>11</v>
      </c>
      <c r="M29" s="407"/>
      <c r="N29" s="407"/>
      <c r="O29" s="407"/>
      <c r="P29" s="408"/>
      <c r="Q29" s="406">
        <v>2620</v>
      </c>
      <c r="R29" s="407"/>
      <c r="S29" s="407"/>
      <c r="T29" s="407"/>
      <c r="U29" s="407"/>
      <c r="V29" s="408"/>
      <c r="W29" s="473"/>
      <c r="X29" s="474"/>
      <c r="Y29" s="475"/>
      <c r="Z29" s="403" t="s">
        <v>188</v>
      </c>
      <c r="AA29" s="404"/>
      <c r="AB29" s="404"/>
      <c r="AC29" s="404"/>
      <c r="AD29" s="404"/>
      <c r="AE29" s="404"/>
      <c r="AF29" s="404"/>
      <c r="AG29" s="405"/>
      <c r="AH29" s="406">
        <v>115</v>
      </c>
      <c r="AI29" s="407"/>
      <c r="AJ29" s="407"/>
      <c r="AK29" s="407"/>
      <c r="AL29" s="408"/>
      <c r="AM29" s="406">
        <v>325479</v>
      </c>
      <c r="AN29" s="407"/>
      <c r="AO29" s="407"/>
      <c r="AP29" s="407"/>
      <c r="AQ29" s="407"/>
      <c r="AR29" s="408"/>
      <c r="AS29" s="406">
        <v>2830</v>
      </c>
      <c r="AT29" s="407"/>
      <c r="AU29" s="407"/>
      <c r="AV29" s="407"/>
      <c r="AW29" s="407"/>
      <c r="AX29" s="409"/>
      <c r="AY29" s="416"/>
      <c r="AZ29" s="417"/>
      <c r="BA29" s="417"/>
      <c r="BB29" s="418"/>
      <c r="BC29" s="410" t="s">
        <v>189</v>
      </c>
      <c r="BD29" s="411"/>
      <c r="BE29" s="411"/>
      <c r="BF29" s="411"/>
      <c r="BG29" s="411"/>
      <c r="BH29" s="411"/>
      <c r="BI29" s="411"/>
      <c r="BJ29" s="411"/>
      <c r="BK29" s="411"/>
      <c r="BL29" s="411"/>
      <c r="BM29" s="412"/>
      <c r="BN29" s="430">
        <v>116638</v>
      </c>
      <c r="BO29" s="431"/>
      <c r="BP29" s="431"/>
      <c r="BQ29" s="431"/>
      <c r="BR29" s="431"/>
      <c r="BS29" s="431"/>
      <c r="BT29" s="431"/>
      <c r="BU29" s="432"/>
      <c r="BV29" s="430">
        <v>116538</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190</v>
      </c>
      <c r="X30" s="483"/>
      <c r="Y30" s="483"/>
      <c r="Z30" s="483"/>
      <c r="AA30" s="483"/>
      <c r="AB30" s="483"/>
      <c r="AC30" s="483"/>
      <c r="AD30" s="483"/>
      <c r="AE30" s="483"/>
      <c r="AF30" s="483"/>
      <c r="AG30" s="484"/>
      <c r="AH30" s="394">
        <v>98.2</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889699</v>
      </c>
      <c r="BO30" s="434"/>
      <c r="BP30" s="434"/>
      <c r="BQ30" s="434"/>
      <c r="BR30" s="434"/>
      <c r="BS30" s="434"/>
      <c r="BT30" s="434"/>
      <c r="BU30" s="435"/>
      <c r="BV30" s="433">
        <v>869314</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197</v>
      </c>
      <c r="AN33" s="393"/>
      <c r="AO33" s="392" t="s">
        <v>198</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202</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川崎町国民健康保険特別会計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川崎町水道事業会計</v>
      </c>
      <c r="AP34" s="388"/>
      <c r="AQ34" s="388"/>
      <c r="AR34" s="388"/>
      <c r="AS34" s="388"/>
      <c r="AT34" s="388"/>
      <c r="AU34" s="388"/>
      <c r="AV34" s="388"/>
      <c r="AW34" s="388"/>
      <c r="AX34" s="388"/>
      <c r="AY34" s="388"/>
      <c r="AZ34" s="388"/>
      <c r="BA34" s="388"/>
      <c r="BB34" s="388"/>
      <c r="BC34" s="388"/>
      <c r="BD34" s="214"/>
      <c r="BE34" s="389">
        <f>IF(BG34="","",MAX(C34:D43,U34:V43,AM34:AN43)+1)</f>
        <v>7</v>
      </c>
      <c r="BF34" s="389"/>
      <c r="BG34" s="388" t="str">
        <f>IF('各会計、関係団体の財政状況及び健全化判断比率'!B33="","",'各会計、関係団体の財政状況及び健全化判断比率'!B33)</f>
        <v>川崎町公共下水道事業特別会計</v>
      </c>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宮城県市町村職員退職手当組合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川崎町介護保険特別会計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川崎町病院事業会計</v>
      </c>
      <c r="AP35" s="388"/>
      <c r="AQ35" s="388"/>
      <c r="AR35" s="388"/>
      <c r="AS35" s="388"/>
      <c r="AT35" s="388"/>
      <c r="AU35" s="388"/>
      <c r="AV35" s="388"/>
      <c r="AW35" s="388"/>
      <c r="AX35" s="388"/>
      <c r="AY35" s="388"/>
      <c r="AZ35" s="388"/>
      <c r="BA35" s="388"/>
      <c r="BB35" s="388"/>
      <c r="BC35" s="388"/>
      <c r="BD35" s="214"/>
      <c r="BE35" s="389">
        <f t="shared" ref="BE35:BE43" si="1">IF(BG35="","",BE34+1)</f>
        <v>8</v>
      </c>
      <c r="BF35" s="389"/>
      <c r="BG35" s="388" t="str">
        <f>IF('各会計、関係団体の財政状況及び健全化判断比率'!B34="","",'各会計、関係団体の財政状況及び健全化判断比率'!B34)</f>
        <v>川崎町温泉事業特別会計</v>
      </c>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宮城県市町村非常勤消防団員補償報償組合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川崎町後期高齢者医療保険特別会計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仙南地域広域行政事務組合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宮城県市町村自治振興センター</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13</v>
      </c>
      <c r="BX38" s="389"/>
      <c r="BY38" s="388" t="str">
        <f>IF('各会計、関係団体の財政状況及び健全化判断比率'!B72="","",'各会計、関係団体の財政状況及び健全化判断比率'!B72)</f>
        <v>宮城県後期高齢者医療広域連合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14</v>
      </c>
      <c r="BX39" s="389"/>
      <c r="BY39" s="388" t="str">
        <f>IF('各会計、関係団体の財政状況及び健全化判断比率'!B73="","",'各会計、関係団体の財政状況及び健全化判断比率'!B73)</f>
        <v>宮城県後期高齢者医療事業会計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12" t="s">
        <v>558</v>
      </c>
      <c r="D34" s="1212"/>
      <c r="E34" s="1213"/>
      <c r="F34" s="32">
        <v>16.079999999999998</v>
      </c>
      <c r="G34" s="33">
        <v>13.39</v>
      </c>
      <c r="H34" s="33">
        <v>11.81</v>
      </c>
      <c r="I34" s="33">
        <v>9.44</v>
      </c>
      <c r="J34" s="34">
        <v>8.35</v>
      </c>
      <c r="K34" s="22"/>
      <c r="L34" s="22"/>
      <c r="M34" s="22"/>
      <c r="N34" s="22"/>
      <c r="O34" s="22"/>
      <c r="P34" s="22"/>
    </row>
    <row r="35" spans="1:16" ht="39" customHeight="1" x14ac:dyDescent="0.15">
      <c r="A35" s="22"/>
      <c r="B35" s="35"/>
      <c r="C35" s="1206" t="s">
        <v>559</v>
      </c>
      <c r="D35" s="1207"/>
      <c r="E35" s="1208"/>
      <c r="F35" s="36">
        <v>1.78</v>
      </c>
      <c r="G35" s="37">
        <v>1.87</v>
      </c>
      <c r="H35" s="37">
        <v>2.73</v>
      </c>
      <c r="I35" s="37">
        <v>3.33</v>
      </c>
      <c r="J35" s="38">
        <v>4.97</v>
      </c>
      <c r="K35" s="22"/>
      <c r="L35" s="22"/>
      <c r="M35" s="22"/>
      <c r="N35" s="22"/>
      <c r="O35" s="22"/>
      <c r="P35" s="22"/>
    </row>
    <row r="36" spans="1:16" ht="39" customHeight="1" x14ac:dyDescent="0.15">
      <c r="A36" s="22"/>
      <c r="B36" s="35"/>
      <c r="C36" s="1206" t="s">
        <v>560</v>
      </c>
      <c r="D36" s="1207"/>
      <c r="E36" s="1208"/>
      <c r="F36" s="36">
        <v>0</v>
      </c>
      <c r="G36" s="37">
        <v>0.18</v>
      </c>
      <c r="H36" s="37">
        <v>1.46</v>
      </c>
      <c r="I36" s="37">
        <v>1.44</v>
      </c>
      <c r="J36" s="38">
        <v>1.5</v>
      </c>
      <c r="K36" s="22"/>
      <c r="L36" s="22"/>
      <c r="M36" s="22"/>
      <c r="N36" s="22"/>
      <c r="O36" s="22"/>
      <c r="P36" s="22"/>
    </row>
    <row r="37" spans="1:16" ht="39" customHeight="1" x14ac:dyDescent="0.15">
      <c r="A37" s="22"/>
      <c r="B37" s="35"/>
      <c r="C37" s="1206" t="s">
        <v>561</v>
      </c>
      <c r="D37" s="1207"/>
      <c r="E37" s="1208"/>
      <c r="F37" s="36">
        <v>2.67</v>
      </c>
      <c r="G37" s="37">
        <v>2.59</v>
      </c>
      <c r="H37" s="37">
        <v>1.68</v>
      </c>
      <c r="I37" s="37">
        <v>1.44</v>
      </c>
      <c r="J37" s="38">
        <v>0.98</v>
      </c>
      <c r="K37" s="22"/>
      <c r="L37" s="22"/>
      <c r="M37" s="22"/>
      <c r="N37" s="22"/>
      <c r="O37" s="22"/>
      <c r="P37" s="22"/>
    </row>
    <row r="38" spans="1:16" ht="39" customHeight="1" x14ac:dyDescent="0.15">
      <c r="A38" s="22"/>
      <c r="B38" s="35"/>
      <c r="C38" s="1206" t="s">
        <v>562</v>
      </c>
      <c r="D38" s="1207"/>
      <c r="E38" s="1208"/>
      <c r="F38" s="36">
        <v>1.31</v>
      </c>
      <c r="G38" s="37">
        <v>1.41</v>
      </c>
      <c r="H38" s="37">
        <v>1.17</v>
      </c>
      <c r="I38" s="37">
        <v>0.7</v>
      </c>
      <c r="J38" s="38">
        <v>0.84</v>
      </c>
      <c r="K38" s="22"/>
      <c r="L38" s="22"/>
      <c r="M38" s="22"/>
      <c r="N38" s="22"/>
      <c r="O38" s="22"/>
      <c r="P38" s="22"/>
    </row>
    <row r="39" spans="1:16" ht="39" customHeight="1" x14ac:dyDescent="0.15">
      <c r="A39" s="22"/>
      <c r="B39" s="35"/>
      <c r="C39" s="1206" t="s">
        <v>563</v>
      </c>
      <c r="D39" s="1207"/>
      <c r="E39" s="1208"/>
      <c r="F39" s="36">
        <v>0</v>
      </c>
      <c r="G39" s="37">
        <v>0</v>
      </c>
      <c r="H39" s="37">
        <v>0</v>
      </c>
      <c r="I39" s="37">
        <v>0</v>
      </c>
      <c r="J39" s="38">
        <v>0.23</v>
      </c>
      <c r="K39" s="22"/>
      <c r="L39" s="22"/>
      <c r="M39" s="22"/>
      <c r="N39" s="22"/>
      <c r="O39" s="22"/>
      <c r="P39" s="22"/>
    </row>
    <row r="40" spans="1:16" ht="39" customHeight="1" x14ac:dyDescent="0.15">
      <c r="A40" s="22"/>
      <c r="B40" s="35"/>
      <c r="C40" s="1206" t="s">
        <v>564</v>
      </c>
      <c r="D40" s="1207"/>
      <c r="E40" s="1208"/>
      <c r="F40" s="36">
        <v>0</v>
      </c>
      <c r="G40" s="37">
        <v>0</v>
      </c>
      <c r="H40" s="37">
        <v>0</v>
      </c>
      <c r="I40" s="37">
        <v>0.02</v>
      </c>
      <c r="J40" s="38">
        <v>0.02</v>
      </c>
      <c r="K40" s="22"/>
      <c r="L40" s="22"/>
      <c r="M40" s="22"/>
      <c r="N40" s="22"/>
      <c r="O40" s="22"/>
      <c r="P40" s="22"/>
    </row>
    <row r="41" spans="1:16" ht="39" customHeight="1" x14ac:dyDescent="0.15">
      <c r="A41" s="22"/>
      <c r="B41" s="35"/>
      <c r="C41" s="1206" t="s">
        <v>565</v>
      </c>
      <c r="D41" s="1207"/>
      <c r="E41" s="1208"/>
      <c r="F41" s="36">
        <v>0</v>
      </c>
      <c r="G41" s="37">
        <v>0</v>
      </c>
      <c r="H41" s="37">
        <v>0.05</v>
      </c>
      <c r="I41" s="37">
        <v>0.18</v>
      </c>
      <c r="J41" s="38">
        <v>0</v>
      </c>
      <c r="K41" s="22"/>
      <c r="L41" s="22"/>
      <c r="M41" s="22"/>
      <c r="N41" s="22"/>
      <c r="O41" s="22"/>
      <c r="P41" s="22"/>
    </row>
    <row r="42" spans="1:16" ht="39" customHeight="1" x14ac:dyDescent="0.15">
      <c r="A42" s="22"/>
      <c r="B42" s="39"/>
      <c r="C42" s="1206" t="s">
        <v>566</v>
      </c>
      <c r="D42" s="1207"/>
      <c r="E42" s="1208"/>
      <c r="F42" s="36" t="s">
        <v>508</v>
      </c>
      <c r="G42" s="37" t="s">
        <v>508</v>
      </c>
      <c r="H42" s="37" t="s">
        <v>508</v>
      </c>
      <c r="I42" s="37" t="s">
        <v>508</v>
      </c>
      <c r="J42" s="38" t="s">
        <v>508</v>
      </c>
      <c r="K42" s="22"/>
      <c r="L42" s="22"/>
      <c r="M42" s="22"/>
      <c r="N42" s="22"/>
      <c r="O42" s="22"/>
      <c r="P42" s="22"/>
    </row>
    <row r="43" spans="1:16" ht="39" customHeight="1" thickBot="1" x14ac:dyDescent="0.2">
      <c r="A43" s="22"/>
      <c r="B43" s="40"/>
      <c r="C43" s="1209" t="s">
        <v>567</v>
      </c>
      <c r="D43" s="1210"/>
      <c r="E43" s="1211"/>
      <c r="F43" s="41" t="s">
        <v>508</v>
      </c>
      <c r="G43" s="42" t="s">
        <v>508</v>
      </c>
      <c r="H43" s="42" t="s">
        <v>508</v>
      </c>
      <c r="I43" s="42" t="s">
        <v>508</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242</v>
      </c>
      <c r="L45" s="60">
        <v>243</v>
      </c>
      <c r="M45" s="60">
        <v>260</v>
      </c>
      <c r="N45" s="60">
        <v>288</v>
      </c>
      <c r="O45" s="61">
        <v>276</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508</v>
      </c>
      <c r="L46" s="64" t="s">
        <v>508</v>
      </c>
      <c r="M46" s="64" t="s">
        <v>508</v>
      </c>
      <c r="N46" s="64" t="s">
        <v>508</v>
      </c>
      <c r="O46" s="65" t="s">
        <v>508</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508</v>
      </c>
      <c r="L47" s="64" t="s">
        <v>508</v>
      </c>
      <c r="M47" s="64" t="s">
        <v>508</v>
      </c>
      <c r="N47" s="64" t="s">
        <v>508</v>
      </c>
      <c r="O47" s="65" t="s">
        <v>508</v>
      </c>
      <c r="P47" s="48"/>
      <c r="Q47" s="48"/>
      <c r="R47" s="48"/>
      <c r="S47" s="48"/>
      <c r="T47" s="48"/>
      <c r="U47" s="48"/>
    </row>
    <row r="48" spans="1:21" ht="30.75" customHeight="1" x14ac:dyDescent="0.15">
      <c r="A48" s="48"/>
      <c r="B48" s="1234"/>
      <c r="C48" s="1235"/>
      <c r="D48" s="62"/>
      <c r="E48" s="1216" t="s">
        <v>14</v>
      </c>
      <c r="F48" s="1216"/>
      <c r="G48" s="1216"/>
      <c r="H48" s="1216"/>
      <c r="I48" s="1216"/>
      <c r="J48" s="1217"/>
      <c r="K48" s="63">
        <v>291</v>
      </c>
      <c r="L48" s="64">
        <v>300</v>
      </c>
      <c r="M48" s="64">
        <v>259</v>
      </c>
      <c r="N48" s="64">
        <v>295</v>
      </c>
      <c r="O48" s="65">
        <v>234</v>
      </c>
      <c r="P48" s="48"/>
      <c r="Q48" s="48"/>
      <c r="R48" s="48"/>
      <c r="S48" s="48"/>
      <c r="T48" s="48"/>
      <c r="U48" s="48"/>
    </row>
    <row r="49" spans="1:21" ht="30.75" customHeight="1" x14ac:dyDescent="0.15">
      <c r="A49" s="48"/>
      <c r="B49" s="1234"/>
      <c r="C49" s="1235"/>
      <c r="D49" s="62"/>
      <c r="E49" s="1216" t="s">
        <v>15</v>
      </c>
      <c r="F49" s="1216"/>
      <c r="G49" s="1216"/>
      <c r="H49" s="1216"/>
      <c r="I49" s="1216"/>
      <c r="J49" s="1217"/>
      <c r="K49" s="63">
        <v>8</v>
      </c>
      <c r="L49" s="64">
        <v>8</v>
      </c>
      <c r="M49" s="64">
        <v>10</v>
      </c>
      <c r="N49" s="64">
        <v>14</v>
      </c>
      <c r="O49" s="65">
        <v>19</v>
      </c>
      <c r="P49" s="48"/>
      <c r="Q49" s="48"/>
      <c r="R49" s="48"/>
      <c r="S49" s="48"/>
      <c r="T49" s="48"/>
      <c r="U49" s="48"/>
    </row>
    <row r="50" spans="1:21" ht="30.75" customHeight="1" x14ac:dyDescent="0.15">
      <c r="A50" s="48"/>
      <c r="B50" s="1234"/>
      <c r="C50" s="1235"/>
      <c r="D50" s="62"/>
      <c r="E50" s="1216" t="s">
        <v>16</v>
      </c>
      <c r="F50" s="1216"/>
      <c r="G50" s="1216"/>
      <c r="H50" s="1216"/>
      <c r="I50" s="1216"/>
      <c r="J50" s="1217"/>
      <c r="K50" s="63">
        <v>0</v>
      </c>
      <c r="L50" s="64">
        <v>0</v>
      </c>
      <c r="M50" s="64">
        <v>0</v>
      </c>
      <c r="N50" s="64">
        <v>0</v>
      </c>
      <c r="O50" s="65">
        <v>0</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508</v>
      </c>
      <c r="L51" s="64" t="s">
        <v>508</v>
      </c>
      <c r="M51" s="64" t="s">
        <v>508</v>
      </c>
      <c r="N51" s="64" t="s">
        <v>508</v>
      </c>
      <c r="O51" s="65" t="s">
        <v>508</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421</v>
      </c>
      <c r="L52" s="64">
        <v>419</v>
      </c>
      <c r="M52" s="64">
        <v>414</v>
      </c>
      <c r="N52" s="64">
        <v>403</v>
      </c>
      <c r="O52" s="65">
        <v>411</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120</v>
      </c>
      <c r="L53" s="69">
        <v>132</v>
      </c>
      <c r="M53" s="69">
        <v>115</v>
      </c>
      <c r="N53" s="69">
        <v>194</v>
      </c>
      <c r="O53" s="70">
        <v>118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24</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508</v>
      </c>
      <c r="L57" s="84" t="s">
        <v>508</v>
      </c>
      <c r="M57" s="84" t="s">
        <v>508</v>
      </c>
      <c r="N57" s="84" t="s">
        <v>508</v>
      </c>
      <c r="O57" s="85" t="s">
        <v>508</v>
      </c>
    </row>
    <row r="58" spans="1:21" ht="31.5" customHeight="1" thickBot="1" x14ac:dyDescent="0.2">
      <c r="B58" s="1224"/>
      <c r="C58" s="1225"/>
      <c r="D58" s="1229" t="s">
        <v>27</v>
      </c>
      <c r="E58" s="1230"/>
      <c r="F58" s="1230"/>
      <c r="G58" s="1230"/>
      <c r="H58" s="1230"/>
      <c r="I58" s="1230"/>
      <c r="J58" s="1231"/>
      <c r="K58" s="86" t="s">
        <v>508</v>
      </c>
      <c r="L58" s="87" t="s">
        <v>508</v>
      </c>
      <c r="M58" s="87" t="s">
        <v>508</v>
      </c>
      <c r="N58" s="87" t="s">
        <v>508</v>
      </c>
      <c r="O58" s="88" t="s">
        <v>508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549</v>
      </c>
      <c r="J40" s="100" t="s">
        <v>550</v>
      </c>
      <c r="K40" s="100" t="s">
        <v>551</v>
      </c>
      <c r="L40" s="100" t="s">
        <v>552</v>
      </c>
      <c r="M40" s="101" t="s">
        <v>553</v>
      </c>
    </row>
    <row r="41" spans="2:13" ht="27.75" customHeight="1" x14ac:dyDescent="0.15">
      <c r="B41" s="1252" t="s">
        <v>30</v>
      </c>
      <c r="C41" s="1253"/>
      <c r="D41" s="102"/>
      <c r="E41" s="1254" t="s">
        <v>31</v>
      </c>
      <c r="F41" s="1254"/>
      <c r="G41" s="1254"/>
      <c r="H41" s="1255"/>
      <c r="I41" s="103">
        <v>1908</v>
      </c>
      <c r="J41" s="104">
        <v>2021</v>
      </c>
      <c r="K41" s="104">
        <v>2329</v>
      </c>
      <c r="L41" s="104">
        <v>2399</v>
      </c>
      <c r="M41" s="105">
        <v>2476</v>
      </c>
    </row>
    <row r="42" spans="2:13" ht="27.75" customHeight="1" x14ac:dyDescent="0.15">
      <c r="B42" s="1242"/>
      <c r="C42" s="1243"/>
      <c r="D42" s="106"/>
      <c r="E42" s="1246" t="s">
        <v>32</v>
      </c>
      <c r="F42" s="1246"/>
      <c r="G42" s="1246"/>
      <c r="H42" s="1247"/>
      <c r="I42" s="107" t="s">
        <v>508</v>
      </c>
      <c r="J42" s="108" t="s">
        <v>508</v>
      </c>
      <c r="K42" s="108" t="s">
        <v>508</v>
      </c>
      <c r="L42" s="108" t="s">
        <v>508</v>
      </c>
      <c r="M42" s="109" t="s">
        <v>508</v>
      </c>
    </row>
    <row r="43" spans="2:13" ht="27.75" customHeight="1" x14ac:dyDescent="0.15">
      <c r="B43" s="1242"/>
      <c r="C43" s="1243"/>
      <c r="D43" s="106"/>
      <c r="E43" s="1246" t="s">
        <v>33</v>
      </c>
      <c r="F43" s="1246"/>
      <c r="G43" s="1246"/>
      <c r="H43" s="1247"/>
      <c r="I43" s="107">
        <v>2140</v>
      </c>
      <c r="J43" s="108">
        <v>2166</v>
      </c>
      <c r="K43" s="108">
        <v>1974</v>
      </c>
      <c r="L43" s="108">
        <v>1838</v>
      </c>
      <c r="M43" s="109">
        <v>1591</v>
      </c>
    </row>
    <row r="44" spans="2:13" ht="27.75" customHeight="1" x14ac:dyDescent="0.15">
      <c r="B44" s="1242"/>
      <c r="C44" s="1243"/>
      <c r="D44" s="106"/>
      <c r="E44" s="1246" t="s">
        <v>34</v>
      </c>
      <c r="F44" s="1246"/>
      <c r="G44" s="1246"/>
      <c r="H44" s="1247"/>
      <c r="I44" s="107">
        <v>190</v>
      </c>
      <c r="J44" s="108">
        <v>190</v>
      </c>
      <c r="K44" s="108">
        <v>185</v>
      </c>
      <c r="L44" s="108">
        <v>184</v>
      </c>
      <c r="M44" s="109">
        <v>174</v>
      </c>
    </row>
    <row r="45" spans="2:13" ht="27.75" customHeight="1" x14ac:dyDescent="0.15">
      <c r="B45" s="1242"/>
      <c r="C45" s="1243"/>
      <c r="D45" s="106"/>
      <c r="E45" s="1246" t="s">
        <v>35</v>
      </c>
      <c r="F45" s="1246"/>
      <c r="G45" s="1246"/>
      <c r="H45" s="1247"/>
      <c r="I45" s="107">
        <v>839</v>
      </c>
      <c r="J45" s="108">
        <v>669</v>
      </c>
      <c r="K45" s="108">
        <v>800</v>
      </c>
      <c r="L45" s="108">
        <v>886</v>
      </c>
      <c r="M45" s="109">
        <v>723</v>
      </c>
    </row>
    <row r="46" spans="2:13" ht="27.75" customHeight="1" x14ac:dyDescent="0.15">
      <c r="B46" s="1242"/>
      <c r="C46" s="1243"/>
      <c r="D46" s="110"/>
      <c r="E46" s="1246" t="s">
        <v>36</v>
      </c>
      <c r="F46" s="1246"/>
      <c r="G46" s="1246"/>
      <c r="H46" s="1247"/>
      <c r="I46" s="107">
        <v>0</v>
      </c>
      <c r="J46" s="108">
        <v>3</v>
      </c>
      <c r="K46" s="108">
        <v>2</v>
      </c>
      <c r="L46" s="108">
        <v>2</v>
      </c>
      <c r="M46" s="109">
        <v>3</v>
      </c>
    </row>
    <row r="47" spans="2:13" ht="27.75" customHeight="1" x14ac:dyDescent="0.15">
      <c r="B47" s="1242"/>
      <c r="C47" s="1243"/>
      <c r="D47" s="111"/>
      <c r="E47" s="1256" t="s">
        <v>37</v>
      </c>
      <c r="F47" s="1257"/>
      <c r="G47" s="1257"/>
      <c r="H47" s="1258"/>
      <c r="I47" s="107" t="s">
        <v>508</v>
      </c>
      <c r="J47" s="108" t="s">
        <v>508</v>
      </c>
      <c r="K47" s="108" t="s">
        <v>508</v>
      </c>
      <c r="L47" s="108" t="s">
        <v>508</v>
      </c>
      <c r="M47" s="109" t="s">
        <v>508</v>
      </c>
    </row>
    <row r="48" spans="2:13" ht="27.75" customHeight="1" x14ac:dyDescent="0.15">
      <c r="B48" s="1242"/>
      <c r="C48" s="1243"/>
      <c r="D48" s="106"/>
      <c r="E48" s="1246" t="s">
        <v>38</v>
      </c>
      <c r="F48" s="1246"/>
      <c r="G48" s="1246"/>
      <c r="H48" s="1247"/>
      <c r="I48" s="107" t="s">
        <v>508</v>
      </c>
      <c r="J48" s="108" t="s">
        <v>508</v>
      </c>
      <c r="K48" s="108" t="s">
        <v>508</v>
      </c>
      <c r="L48" s="108" t="s">
        <v>508</v>
      </c>
      <c r="M48" s="109" t="s">
        <v>508</v>
      </c>
    </row>
    <row r="49" spans="2:13" ht="27.75" customHeight="1" x14ac:dyDescent="0.15">
      <c r="B49" s="1244"/>
      <c r="C49" s="1245"/>
      <c r="D49" s="106"/>
      <c r="E49" s="1246" t="s">
        <v>39</v>
      </c>
      <c r="F49" s="1246"/>
      <c r="G49" s="1246"/>
      <c r="H49" s="1247"/>
      <c r="I49" s="107" t="s">
        <v>508</v>
      </c>
      <c r="J49" s="108" t="s">
        <v>508</v>
      </c>
      <c r="K49" s="108" t="s">
        <v>508</v>
      </c>
      <c r="L49" s="108" t="s">
        <v>508</v>
      </c>
      <c r="M49" s="109" t="s">
        <v>508</v>
      </c>
    </row>
    <row r="50" spans="2:13" ht="27.75" customHeight="1" x14ac:dyDescent="0.15">
      <c r="B50" s="1240" t="s">
        <v>40</v>
      </c>
      <c r="C50" s="1241"/>
      <c r="D50" s="112"/>
      <c r="E50" s="1246" t="s">
        <v>41</v>
      </c>
      <c r="F50" s="1246"/>
      <c r="G50" s="1246"/>
      <c r="H50" s="1247"/>
      <c r="I50" s="107">
        <v>2568</v>
      </c>
      <c r="J50" s="108">
        <v>2484</v>
      </c>
      <c r="K50" s="108">
        <v>2451</v>
      </c>
      <c r="L50" s="108">
        <v>2270</v>
      </c>
      <c r="M50" s="109">
        <v>2405</v>
      </c>
    </row>
    <row r="51" spans="2:13" ht="27.75" customHeight="1" x14ac:dyDescent="0.15">
      <c r="B51" s="1242"/>
      <c r="C51" s="1243"/>
      <c r="D51" s="106"/>
      <c r="E51" s="1246" t="s">
        <v>42</v>
      </c>
      <c r="F51" s="1246"/>
      <c r="G51" s="1246"/>
      <c r="H51" s="1247"/>
      <c r="I51" s="107" t="s">
        <v>508</v>
      </c>
      <c r="J51" s="108">
        <v>5</v>
      </c>
      <c r="K51" s="108">
        <v>5</v>
      </c>
      <c r="L51" s="108">
        <v>4</v>
      </c>
      <c r="M51" s="109" t="s">
        <v>508</v>
      </c>
    </row>
    <row r="52" spans="2:13" ht="27.75" customHeight="1" x14ac:dyDescent="0.15">
      <c r="B52" s="1244"/>
      <c r="C52" s="1245"/>
      <c r="D52" s="106"/>
      <c r="E52" s="1246" t="s">
        <v>43</v>
      </c>
      <c r="F52" s="1246"/>
      <c r="G52" s="1246"/>
      <c r="H52" s="1247"/>
      <c r="I52" s="107">
        <v>4007</v>
      </c>
      <c r="J52" s="108">
        <v>3852</v>
      </c>
      <c r="K52" s="108">
        <v>3950</v>
      </c>
      <c r="L52" s="108">
        <v>3816</v>
      </c>
      <c r="M52" s="109">
        <v>3761</v>
      </c>
    </row>
    <row r="53" spans="2:13" ht="27.75" customHeight="1" thickBot="1" x14ac:dyDescent="0.2">
      <c r="B53" s="1248" t="s">
        <v>44</v>
      </c>
      <c r="C53" s="1249"/>
      <c r="D53" s="113"/>
      <c r="E53" s="1250" t="s">
        <v>45</v>
      </c>
      <c r="F53" s="1250"/>
      <c r="G53" s="1250"/>
      <c r="H53" s="1251"/>
      <c r="I53" s="114">
        <v>-1498</v>
      </c>
      <c r="J53" s="115">
        <v>-1293</v>
      </c>
      <c r="K53" s="115">
        <v>-1116</v>
      </c>
      <c r="L53" s="115">
        <v>-781</v>
      </c>
      <c r="M53" s="116">
        <v>-1199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267" t="s">
        <v>48</v>
      </c>
      <c r="D55" s="1267"/>
      <c r="E55" s="1268"/>
      <c r="F55" s="128">
        <v>985</v>
      </c>
      <c r="G55" s="128">
        <v>781</v>
      </c>
      <c r="H55" s="129">
        <v>851</v>
      </c>
    </row>
    <row r="56" spans="2:8" ht="52.5" customHeight="1" x14ac:dyDescent="0.15">
      <c r="B56" s="130"/>
      <c r="C56" s="1269" t="s">
        <v>49</v>
      </c>
      <c r="D56" s="1269"/>
      <c r="E56" s="1270"/>
      <c r="F56" s="131">
        <v>116</v>
      </c>
      <c r="G56" s="131">
        <v>117</v>
      </c>
      <c r="H56" s="132">
        <v>117</v>
      </c>
    </row>
    <row r="57" spans="2:8" ht="53.25" customHeight="1" x14ac:dyDescent="0.15">
      <c r="B57" s="130"/>
      <c r="C57" s="1271" t="s">
        <v>50</v>
      </c>
      <c r="D57" s="1271"/>
      <c r="E57" s="1272"/>
      <c r="F57" s="133">
        <v>875</v>
      </c>
      <c r="G57" s="133">
        <v>869</v>
      </c>
      <c r="H57" s="134">
        <v>890</v>
      </c>
    </row>
    <row r="58" spans="2:8" ht="45.75" customHeight="1" x14ac:dyDescent="0.15">
      <c r="B58" s="135"/>
      <c r="C58" s="1259" t="s">
        <v>573</v>
      </c>
      <c r="D58" s="1260"/>
      <c r="E58" s="1261"/>
      <c r="F58" s="136">
        <v>303</v>
      </c>
      <c r="G58" s="136">
        <v>293</v>
      </c>
      <c r="H58" s="137">
        <v>286</v>
      </c>
    </row>
    <row r="59" spans="2:8" ht="45.75" customHeight="1" x14ac:dyDescent="0.15">
      <c r="B59" s="135"/>
      <c r="C59" s="1259" t="s">
        <v>574</v>
      </c>
      <c r="D59" s="1260"/>
      <c r="E59" s="1261"/>
      <c r="F59" s="136">
        <v>225</v>
      </c>
      <c r="G59" s="136">
        <v>217</v>
      </c>
      <c r="H59" s="137">
        <v>217</v>
      </c>
    </row>
    <row r="60" spans="2:8" ht="45.75" customHeight="1" x14ac:dyDescent="0.15">
      <c r="B60" s="135"/>
      <c r="C60" s="1259" t="s">
        <v>575</v>
      </c>
      <c r="D60" s="1260"/>
      <c r="E60" s="1261"/>
      <c r="F60" s="136">
        <v>119</v>
      </c>
      <c r="G60" s="136">
        <v>130</v>
      </c>
      <c r="H60" s="137">
        <v>143</v>
      </c>
    </row>
    <row r="61" spans="2:8" ht="45.75" customHeight="1" x14ac:dyDescent="0.15">
      <c r="B61" s="135"/>
      <c r="C61" s="1259" t="s">
        <v>576</v>
      </c>
      <c r="D61" s="1260"/>
      <c r="E61" s="1261"/>
      <c r="F61" s="136">
        <v>103</v>
      </c>
      <c r="G61" s="136">
        <v>103</v>
      </c>
      <c r="H61" s="137">
        <v>103</v>
      </c>
    </row>
    <row r="62" spans="2:8" ht="45.75" customHeight="1" thickBot="1" x14ac:dyDescent="0.2">
      <c r="B62" s="138"/>
      <c r="C62" s="1262" t="s">
        <v>577</v>
      </c>
      <c r="D62" s="1263"/>
      <c r="E62" s="1264"/>
      <c r="F62" s="139">
        <v>102</v>
      </c>
      <c r="G62" s="139">
        <v>102</v>
      </c>
      <c r="H62" s="140">
        <v>102</v>
      </c>
    </row>
    <row r="63" spans="2:8" ht="52.5" customHeight="1" thickBot="1" x14ac:dyDescent="0.2">
      <c r="B63" s="141"/>
      <c r="C63" s="1265" t="s">
        <v>51</v>
      </c>
      <c r="D63" s="1265"/>
      <c r="E63" s="1266"/>
      <c r="F63" s="142">
        <v>1976</v>
      </c>
      <c r="G63" s="142">
        <v>1767</v>
      </c>
      <c r="H63" s="143">
        <v>1858</v>
      </c>
    </row>
    <row r="64" spans="2:8" ht="15" customHeight="1" x14ac:dyDescent="0.15"/>
  </sheetData>
  <sheetProtection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584</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584</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585</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586</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587</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588</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549</v>
      </c>
      <c r="BQ50" s="1307"/>
      <c r="BR50" s="1307"/>
      <c r="BS50" s="1307"/>
      <c r="BT50" s="1307"/>
      <c r="BU50" s="1307"/>
      <c r="BV50" s="1307"/>
      <c r="BW50" s="1307"/>
      <c r="BX50" s="1307" t="s">
        <v>550</v>
      </c>
      <c r="BY50" s="1307"/>
      <c r="BZ50" s="1307"/>
      <c r="CA50" s="1307"/>
      <c r="CB50" s="1307"/>
      <c r="CC50" s="1307"/>
      <c r="CD50" s="1307"/>
      <c r="CE50" s="1307"/>
      <c r="CF50" s="1307" t="s">
        <v>551</v>
      </c>
      <c r="CG50" s="1307"/>
      <c r="CH50" s="1307"/>
      <c r="CI50" s="1307"/>
      <c r="CJ50" s="1307"/>
      <c r="CK50" s="1307"/>
      <c r="CL50" s="1307"/>
      <c r="CM50" s="1307"/>
      <c r="CN50" s="1307" t="s">
        <v>552</v>
      </c>
      <c r="CO50" s="1307"/>
      <c r="CP50" s="1307"/>
      <c r="CQ50" s="1307"/>
      <c r="CR50" s="1307"/>
      <c r="CS50" s="1307"/>
      <c r="CT50" s="1307"/>
      <c r="CU50" s="1307"/>
      <c r="CV50" s="1307" t="s">
        <v>553</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589</v>
      </c>
      <c r="AO51" s="1311"/>
      <c r="AP51" s="1311"/>
      <c r="AQ51" s="1311"/>
      <c r="AR51" s="1311"/>
      <c r="AS51" s="1311"/>
      <c r="AT51" s="1311"/>
      <c r="AU51" s="1311"/>
      <c r="AV51" s="1311"/>
      <c r="AW51" s="1311"/>
      <c r="AX51" s="1311"/>
      <c r="AY51" s="1311"/>
      <c r="AZ51" s="1311"/>
      <c r="BA51" s="1311"/>
      <c r="BB51" s="1311" t="s">
        <v>590</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591</v>
      </c>
      <c r="BC53" s="1311"/>
      <c r="BD53" s="1311"/>
      <c r="BE53" s="1311"/>
      <c r="BF53" s="1311"/>
      <c r="BG53" s="1311"/>
      <c r="BH53" s="1311"/>
      <c r="BI53" s="1311"/>
      <c r="BJ53" s="1311"/>
      <c r="BK53" s="1311"/>
      <c r="BL53" s="1311"/>
      <c r="BM53" s="1311"/>
      <c r="BN53" s="1311"/>
      <c r="BO53" s="1311"/>
      <c r="BP53" s="1312">
        <v>61.7</v>
      </c>
      <c r="BQ53" s="1312"/>
      <c r="BR53" s="1312"/>
      <c r="BS53" s="1312"/>
      <c r="BT53" s="1312"/>
      <c r="BU53" s="1312"/>
      <c r="BV53" s="1312"/>
      <c r="BW53" s="1312"/>
      <c r="BX53" s="1312">
        <v>62.3</v>
      </c>
      <c r="BY53" s="1312"/>
      <c r="BZ53" s="1312"/>
      <c r="CA53" s="1312"/>
      <c r="CB53" s="1312"/>
      <c r="CC53" s="1312"/>
      <c r="CD53" s="1312"/>
      <c r="CE53" s="1312"/>
      <c r="CF53" s="1312">
        <v>63.6</v>
      </c>
      <c r="CG53" s="1312"/>
      <c r="CH53" s="1312"/>
      <c r="CI53" s="1312"/>
      <c r="CJ53" s="1312"/>
      <c r="CK53" s="1312"/>
      <c r="CL53" s="1312"/>
      <c r="CM53" s="1312"/>
      <c r="CN53" s="1312">
        <v>61.3</v>
      </c>
      <c r="CO53" s="1312"/>
      <c r="CP53" s="1312"/>
      <c r="CQ53" s="1312"/>
      <c r="CR53" s="1312"/>
      <c r="CS53" s="1312"/>
      <c r="CT53" s="1312"/>
      <c r="CU53" s="1312"/>
      <c r="CV53" s="1312">
        <v>62.9</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592</v>
      </c>
      <c r="AO55" s="1307"/>
      <c r="AP55" s="1307"/>
      <c r="AQ55" s="1307"/>
      <c r="AR55" s="1307"/>
      <c r="AS55" s="1307"/>
      <c r="AT55" s="1307"/>
      <c r="AU55" s="1307"/>
      <c r="AV55" s="1307"/>
      <c r="AW55" s="1307"/>
      <c r="AX55" s="1307"/>
      <c r="AY55" s="1307"/>
      <c r="AZ55" s="1307"/>
      <c r="BA55" s="1307"/>
      <c r="BB55" s="1311" t="s">
        <v>590</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591</v>
      </c>
      <c r="BC57" s="1311"/>
      <c r="BD57" s="1311"/>
      <c r="BE57" s="1311"/>
      <c r="BF57" s="1311"/>
      <c r="BG57" s="1311"/>
      <c r="BH57" s="1311"/>
      <c r="BI57" s="1311"/>
      <c r="BJ57" s="1311"/>
      <c r="BK57" s="1311"/>
      <c r="BL57" s="1311"/>
      <c r="BM57" s="1311"/>
      <c r="BN57" s="1311"/>
      <c r="BO57" s="1311"/>
      <c r="BP57" s="1312">
        <v>58.6</v>
      </c>
      <c r="BQ57" s="1312"/>
      <c r="BR57" s="1312"/>
      <c r="BS57" s="1312"/>
      <c r="BT57" s="1312"/>
      <c r="BU57" s="1312"/>
      <c r="BV57" s="1312"/>
      <c r="BW57" s="1312"/>
      <c r="BX57" s="1312">
        <v>59.1</v>
      </c>
      <c r="BY57" s="1312"/>
      <c r="BZ57" s="1312"/>
      <c r="CA57" s="1312"/>
      <c r="CB57" s="1312"/>
      <c r="CC57" s="1312"/>
      <c r="CD57" s="1312"/>
      <c r="CE57" s="1312"/>
      <c r="CF57" s="1312">
        <v>61.2</v>
      </c>
      <c r="CG57" s="1312"/>
      <c r="CH57" s="1312"/>
      <c r="CI57" s="1312"/>
      <c r="CJ57" s="1312"/>
      <c r="CK57" s="1312"/>
      <c r="CL57" s="1312"/>
      <c r="CM57" s="1312"/>
      <c r="CN57" s="1312">
        <v>62.9</v>
      </c>
      <c r="CO57" s="1312"/>
      <c r="CP57" s="1312"/>
      <c r="CQ57" s="1312"/>
      <c r="CR57" s="1312"/>
      <c r="CS57" s="1312"/>
      <c r="CT57" s="1312"/>
      <c r="CU57" s="1312"/>
      <c r="CV57" s="1312">
        <v>64.2</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593</v>
      </c>
    </row>
    <row r="64" spans="1:109" x14ac:dyDescent="0.15">
      <c r="B64" s="1282"/>
      <c r="G64" s="1289"/>
      <c r="I64" s="1322"/>
      <c r="J64" s="1322"/>
      <c r="K64" s="1322"/>
      <c r="L64" s="1322"/>
      <c r="M64" s="1322"/>
      <c r="N64" s="1323"/>
      <c r="AM64" s="1289"/>
      <c r="AN64" s="1289" t="s">
        <v>586</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594</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588</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549</v>
      </c>
      <c r="BQ72" s="1307"/>
      <c r="BR72" s="1307"/>
      <c r="BS72" s="1307"/>
      <c r="BT72" s="1307"/>
      <c r="BU72" s="1307"/>
      <c r="BV72" s="1307"/>
      <c r="BW72" s="1307"/>
      <c r="BX72" s="1307" t="s">
        <v>550</v>
      </c>
      <c r="BY72" s="1307"/>
      <c r="BZ72" s="1307"/>
      <c r="CA72" s="1307"/>
      <c r="CB72" s="1307"/>
      <c r="CC72" s="1307"/>
      <c r="CD72" s="1307"/>
      <c r="CE72" s="1307"/>
      <c r="CF72" s="1307" t="s">
        <v>551</v>
      </c>
      <c r="CG72" s="1307"/>
      <c r="CH72" s="1307"/>
      <c r="CI72" s="1307"/>
      <c r="CJ72" s="1307"/>
      <c r="CK72" s="1307"/>
      <c r="CL72" s="1307"/>
      <c r="CM72" s="1307"/>
      <c r="CN72" s="1307" t="s">
        <v>552</v>
      </c>
      <c r="CO72" s="1307"/>
      <c r="CP72" s="1307"/>
      <c r="CQ72" s="1307"/>
      <c r="CR72" s="1307"/>
      <c r="CS72" s="1307"/>
      <c r="CT72" s="1307"/>
      <c r="CU72" s="1307"/>
      <c r="CV72" s="1307" t="s">
        <v>553</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589</v>
      </c>
      <c r="AO73" s="1311"/>
      <c r="AP73" s="1311"/>
      <c r="AQ73" s="1311"/>
      <c r="AR73" s="1311"/>
      <c r="AS73" s="1311"/>
      <c r="AT73" s="1311"/>
      <c r="AU73" s="1311"/>
      <c r="AV73" s="1311"/>
      <c r="AW73" s="1311"/>
      <c r="AX73" s="1311"/>
      <c r="AY73" s="1311"/>
      <c r="AZ73" s="1311"/>
      <c r="BA73" s="1311"/>
      <c r="BB73" s="1311" t="s">
        <v>590</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595</v>
      </c>
      <c r="BC75" s="1311"/>
      <c r="BD75" s="1311"/>
      <c r="BE75" s="1311"/>
      <c r="BF75" s="1311"/>
      <c r="BG75" s="1311"/>
      <c r="BH75" s="1311"/>
      <c r="BI75" s="1311"/>
      <c r="BJ75" s="1311"/>
      <c r="BK75" s="1311"/>
      <c r="BL75" s="1311"/>
      <c r="BM75" s="1311"/>
      <c r="BN75" s="1311"/>
      <c r="BO75" s="1311"/>
      <c r="BP75" s="1312">
        <v>3.2</v>
      </c>
      <c r="BQ75" s="1312"/>
      <c r="BR75" s="1312"/>
      <c r="BS75" s="1312"/>
      <c r="BT75" s="1312"/>
      <c r="BU75" s="1312"/>
      <c r="BV75" s="1312"/>
      <c r="BW75" s="1312"/>
      <c r="BX75" s="1312">
        <v>3.8</v>
      </c>
      <c r="BY75" s="1312"/>
      <c r="BZ75" s="1312"/>
      <c r="CA75" s="1312"/>
      <c r="CB75" s="1312"/>
      <c r="CC75" s="1312"/>
      <c r="CD75" s="1312"/>
      <c r="CE75" s="1312"/>
      <c r="CF75" s="1312">
        <v>4</v>
      </c>
      <c r="CG75" s="1312"/>
      <c r="CH75" s="1312"/>
      <c r="CI75" s="1312"/>
      <c r="CJ75" s="1312"/>
      <c r="CK75" s="1312"/>
      <c r="CL75" s="1312"/>
      <c r="CM75" s="1312"/>
      <c r="CN75" s="1312">
        <v>4.9000000000000004</v>
      </c>
      <c r="CO75" s="1312"/>
      <c r="CP75" s="1312"/>
      <c r="CQ75" s="1312"/>
      <c r="CR75" s="1312"/>
      <c r="CS75" s="1312"/>
      <c r="CT75" s="1312"/>
      <c r="CU75" s="1312"/>
      <c r="CV75" s="1312">
        <v>4.7</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592</v>
      </c>
      <c r="AO77" s="1307"/>
      <c r="AP77" s="1307"/>
      <c r="AQ77" s="1307"/>
      <c r="AR77" s="1307"/>
      <c r="AS77" s="1307"/>
      <c r="AT77" s="1307"/>
      <c r="AU77" s="1307"/>
      <c r="AV77" s="1307"/>
      <c r="AW77" s="1307"/>
      <c r="AX77" s="1307"/>
      <c r="AY77" s="1307"/>
      <c r="AZ77" s="1307"/>
      <c r="BA77" s="1307"/>
      <c r="BB77" s="1311" t="s">
        <v>590</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595</v>
      </c>
      <c r="BC79" s="1311"/>
      <c r="BD79" s="1311"/>
      <c r="BE79" s="1311"/>
      <c r="BF79" s="1311"/>
      <c r="BG79" s="1311"/>
      <c r="BH79" s="1311"/>
      <c r="BI79" s="1311"/>
      <c r="BJ79" s="1311"/>
      <c r="BK79" s="1311"/>
      <c r="BL79" s="1311"/>
      <c r="BM79" s="1311"/>
      <c r="BN79" s="1311"/>
      <c r="BO79" s="1311"/>
      <c r="BP79" s="1312">
        <v>7.3</v>
      </c>
      <c r="BQ79" s="1312"/>
      <c r="BR79" s="1312"/>
      <c r="BS79" s="1312"/>
      <c r="BT79" s="1312"/>
      <c r="BU79" s="1312"/>
      <c r="BV79" s="1312"/>
      <c r="BW79" s="1312"/>
      <c r="BX79" s="1312">
        <v>7.2</v>
      </c>
      <c r="BY79" s="1312"/>
      <c r="BZ79" s="1312"/>
      <c r="CA79" s="1312"/>
      <c r="CB79" s="1312"/>
      <c r="CC79" s="1312"/>
      <c r="CD79" s="1312"/>
      <c r="CE79" s="1312"/>
      <c r="CF79" s="1312">
        <v>7.2</v>
      </c>
      <c r="CG79" s="1312"/>
      <c r="CH79" s="1312"/>
      <c r="CI79" s="1312"/>
      <c r="CJ79" s="1312"/>
      <c r="CK79" s="1312"/>
      <c r="CL79" s="1312"/>
      <c r="CM79" s="1312"/>
      <c r="CN79" s="1312">
        <v>7.7</v>
      </c>
      <c r="CO79" s="1312"/>
      <c r="CP79" s="1312"/>
      <c r="CQ79" s="1312"/>
      <c r="CR79" s="1312"/>
      <c r="CS79" s="1312"/>
      <c r="CT79" s="1312"/>
      <c r="CU79" s="1312"/>
      <c r="CV79" s="1312">
        <v>8</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XL8+mV7u22nUu7qPxZdL5eMorPbXJpoy7AgwPmjYDCWIC7qCX/r2r3Hez/oARgZYHoKtEp1xj57+IgH/qyLdmQ==" saltValue="8ODR8efIEO5hiKfxJtGnM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sheetProtection algorithmName="SHA-512" hashValue="u7JzRbGSmlIMB4Kj4nv/eotMCSrWPDl8bU5O0CAEuMAOVYpHuzKx5omoqMg8PmfKHNTaT+H8BquqRrpq8g3/qg==" saltValue="KC658zrQhLOA+Wt3WrM09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sheetProtection algorithmName="SHA-512" hashValue="CjG8yWyBl/6sw6noYQ4+k5T6w4yM6yN5VooK9AIiH010Gs/DFTyTZ4UDYwvGYFiTMjaY7ArEwoP2WtCAA6tkQA==" saltValue="76dQjLRM4TOGXL7/lnyoR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62266</v>
      </c>
      <c r="E3" s="162"/>
      <c r="F3" s="163">
        <v>138651</v>
      </c>
      <c r="G3" s="164"/>
      <c r="H3" s="165"/>
    </row>
    <row r="4" spans="1:8" x14ac:dyDescent="0.15">
      <c r="A4" s="166"/>
      <c r="B4" s="167"/>
      <c r="C4" s="168"/>
      <c r="D4" s="169">
        <v>31412</v>
      </c>
      <c r="E4" s="170"/>
      <c r="F4" s="171">
        <v>71211</v>
      </c>
      <c r="G4" s="172"/>
      <c r="H4" s="173"/>
    </row>
    <row r="5" spans="1:8" x14ac:dyDescent="0.15">
      <c r="A5" s="154" t="s">
        <v>541</v>
      </c>
      <c r="B5" s="159"/>
      <c r="C5" s="160"/>
      <c r="D5" s="161">
        <v>83914</v>
      </c>
      <c r="E5" s="162"/>
      <c r="F5" s="163">
        <v>122882</v>
      </c>
      <c r="G5" s="164"/>
      <c r="H5" s="165"/>
    </row>
    <row r="6" spans="1:8" x14ac:dyDescent="0.15">
      <c r="A6" s="166"/>
      <c r="B6" s="167"/>
      <c r="C6" s="168"/>
      <c r="D6" s="169">
        <v>52678</v>
      </c>
      <c r="E6" s="170"/>
      <c r="F6" s="171">
        <v>65785</v>
      </c>
      <c r="G6" s="172"/>
      <c r="H6" s="173"/>
    </row>
    <row r="7" spans="1:8" x14ac:dyDescent="0.15">
      <c r="A7" s="154" t="s">
        <v>542</v>
      </c>
      <c r="B7" s="159"/>
      <c r="C7" s="160"/>
      <c r="D7" s="161">
        <v>85734</v>
      </c>
      <c r="E7" s="162"/>
      <c r="F7" s="163">
        <v>114790</v>
      </c>
      <c r="G7" s="164"/>
      <c r="H7" s="165"/>
    </row>
    <row r="8" spans="1:8" x14ac:dyDescent="0.15">
      <c r="A8" s="166"/>
      <c r="B8" s="167"/>
      <c r="C8" s="168"/>
      <c r="D8" s="169">
        <v>60583</v>
      </c>
      <c r="E8" s="170"/>
      <c r="F8" s="171">
        <v>55601</v>
      </c>
      <c r="G8" s="172"/>
      <c r="H8" s="173"/>
    </row>
    <row r="9" spans="1:8" x14ac:dyDescent="0.15">
      <c r="A9" s="154" t="s">
        <v>543</v>
      </c>
      <c r="B9" s="159"/>
      <c r="C9" s="160"/>
      <c r="D9" s="161">
        <v>60145</v>
      </c>
      <c r="E9" s="162"/>
      <c r="F9" s="163">
        <v>126262</v>
      </c>
      <c r="G9" s="164"/>
      <c r="H9" s="165"/>
    </row>
    <row r="10" spans="1:8" x14ac:dyDescent="0.15">
      <c r="A10" s="166"/>
      <c r="B10" s="167"/>
      <c r="C10" s="168"/>
      <c r="D10" s="169">
        <v>31575</v>
      </c>
      <c r="E10" s="170"/>
      <c r="F10" s="171">
        <v>56769</v>
      </c>
      <c r="G10" s="172"/>
      <c r="H10" s="173"/>
    </row>
    <row r="11" spans="1:8" x14ac:dyDescent="0.15">
      <c r="A11" s="154" t="s">
        <v>544</v>
      </c>
      <c r="B11" s="159"/>
      <c r="C11" s="160"/>
      <c r="D11" s="161">
        <v>57720</v>
      </c>
      <c r="E11" s="162"/>
      <c r="F11" s="163">
        <v>126525</v>
      </c>
      <c r="G11" s="164"/>
      <c r="H11" s="165"/>
    </row>
    <row r="12" spans="1:8" x14ac:dyDescent="0.15">
      <c r="A12" s="166"/>
      <c r="B12" s="167"/>
      <c r="C12" s="174"/>
      <c r="D12" s="169">
        <v>40047</v>
      </c>
      <c r="E12" s="170"/>
      <c r="F12" s="171">
        <v>67052</v>
      </c>
      <c r="G12" s="172"/>
      <c r="H12" s="173"/>
    </row>
    <row r="13" spans="1:8" x14ac:dyDescent="0.15">
      <c r="A13" s="154"/>
      <c r="B13" s="159"/>
      <c r="C13" s="175"/>
      <c r="D13" s="176">
        <v>69956</v>
      </c>
      <c r="E13" s="177"/>
      <c r="F13" s="178">
        <v>125822</v>
      </c>
      <c r="G13" s="179"/>
      <c r="H13" s="165"/>
    </row>
    <row r="14" spans="1:8" x14ac:dyDescent="0.15">
      <c r="A14" s="166"/>
      <c r="B14" s="167"/>
      <c r="C14" s="168"/>
      <c r="D14" s="169">
        <v>43259</v>
      </c>
      <c r="E14" s="170"/>
      <c r="F14" s="171">
        <v>63284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1.78</v>
      </c>
      <c r="C19" s="180">
        <f>ROUND(VALUE(SUBSTITUTE(実質収支比率等に係る経年分析!G$48,"▲","-")),2)</f>
        <v>1.88</v>
      </c>
      <c r="D19" s="180">
        <f>ROUND(VALUE(SUBSTITUTE(実質収支比率等に係る経年分析!H$48,"▲","-")),2)</f>
        <v>2.74</v>
      </c>
      <c r="E19" s="180">
        <f>ROUND(VALUE(SUBSTITUTE(実質収支比率等に係る経年分析!I$48,"▲","-")),2)</f>
        <v>3.34</v>
      </c>
      <c r="F19" s="180">
        <f>ROUND(VALUE(SUBSTITUTE(実質収支比率等に係る経年分析!J$48,"▲","-")),2)</f>
        <v>4.9800000000000004</v>
      </c>
    </row>
    <row r="20" spans="1:11" x14ac:dyDescent="0.15">
      <c r="A20" s="180" t="s">
        <v>55</v>
      </c>
      <c r="B20" s="180">
        <f>ROUND(VALUE(SUBSTITUTE(実質収支比率等に係る経年分析!F$47,"▲","-")),2)</f>
        <v>35.549999999999997</v>
      </c>
      <c r="C20" s="180">
        <f>ROUND(VALUE(SUBSTITUTE(実質収支比率等に係る経年分析!G$47,"▲","-")),2)</f>
        <v>34.17</v>
      </c>
      <c r="D20" s="180">
        <f>ROUND(VALUE(SUBSTITUTE(実質収支比率等に係る経年分析!H$47,"▲","-")),2)</f>
        <v>29.47</v>
      </c>
      <c r="E20" s="180">
        <f>ROUND(VALUE(SUBSTITUTE(実質収支比率等に係る経年分析!I$47,"▲","-")),2)</f>
        <v>23.22</v>
      </c>
      <c r="F20" s="180">
        <f>ROUND(VALUE(SUBSTITUTE(実質収支比率等に係る経年分析!J$47,"▲","-")),2)</f>
        <v>24.15</v>
      </c>
    </row>
    <row r="21" spans="1:11" x14ac:dyDescent="0.15">
      <c r="A21" s="180" t="s">
        <v>56</v>
      </c>
      <c r="B21" s="180">
        <f>IF(ISNUMBER(VALUE(SUBSTITUTE(実質収支比率等に係る経年分析!F$49,"▲","-"))),ROUND(VALUE(SUBSTITUTE(実質収支比率等に係る経年分析!F$49,"▲","-")),2),NA())</f>
        <v>-2.48</v>
      </c>
      <c r="C21" s="180">
        <f>IF(ISNUMBER(VALUE(SUBSTITUTE(実質収支比率等に係る経年分析!G$49,"▲","-"))),ROUND(VALUE(SUBSTITUTE(実質収支比率等に係る経年分析!G$49,"▲","-")),2),NA())</f>
        <v>-2.6</v>
      </c>
      <c r="D21" s="180">
        <f>IF(ISNUMBER(VALUE(SUBSTITUTE(実質収支比率等に係る経年分析!H$49,"▲","-"))),ROUND(VALUE(SUBSTITUTE(実質収支比率等に係る経年分析!H$49,"▲","-")),2),NA())</f>
        <v>-5.67</v>
      </c>
      <c r="E21" s="180">
        <f>IF(ISNUMBER(VALUE(SUBSTITUTE(実質収支比率等に係る経年分析!I$49,"▲","-"))),ROUND(VALUE(SUBSTITUTE(実質収支比率等に係る経年分析!I$49,"▲","-")),2),NA())</f>
        <v>-6.95</v>
      </c>
      <c r="F21" s="180">
        <f>IF(ISNUMBER(VALUE(SUBSTITUTE(実質収支比率等に係る経年分析!J$49,"▲","-"))),ROUND(VALUE(SUBSTITUTE(実質収支比率等に係る経年分析!J$49,"▲","-")),2),NA())</f>
        <v>1.81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川崎町温泉事業特別会計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川崎町後期高齢者医療保険特別会計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川崎町公共下水道事業特別会計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0.23</v>
      </c>
    </row>
    <row r="32" spans="1:11" x14ac:dyDescent="0.15">
      <c r="A32" s="181" t="str">
        <f>IF(連結実質赤字比率に係る赤字・黒字の構成分析!C$38="",NA(),連結実質赤字比率に係る赤字・黒字の構成分析!C$38)</f>
        <v>川崎町介護保険特別会計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0.84</v>
      </c>
    </row>
    <row r="33" spans="1:16" x14ac:dyDescent="0.15">
      <c r="A33" s="181" t="str">
        <f>IF(連結実質赤字比率に係る赤字・黒字の構成分析!C$37="",NA(),連結実質赤字比率に係る赤字・黒字の構成分析!C$37)</f>
        <v>川崎町病院事業会計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2.67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2.59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0.98</v>
      </c>
    </row>
    <row r="34" spans="1:16" x14ac:dyDescent="0.15">
      <c r="A34" s="181" t="str">
        <f>IF(連結実質赤字比率に係る赤字・黒字の構成分析!C$36="",NA(),連結実質赤字比率に係る赤字・黒字の構成分析!C$36)</f>
        <v>川崎町国民健康保険特別会計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1.78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2.73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3.33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4.97</v>
      </c>
    </row>
    <row r="36" spans="1:16" x14ac:dyDescent="0.15">
      <c r="A36" s="181" t="str">
        <f>IF(連結実質赤字比率に係る赤字・黒字の構成分析!C$34="",NA(),連結実質赤字比率に係る赤字・黒字の構成分析!C$34)</f>
        <v>川崎町水道事業会計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16.079999999999998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11.81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9.44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8.35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421</v>
      </c>
      <c r="E42" s="182"/>
      <c r="F42" s="182"/>
      <c r="G42" s="182">
        <f>'実質公債費比率（分子）の構造'!L$52</f>
        <v>419</v>
      </c>
      <c r="H42" s="182"/>
      <c r="I42" s="182"/>
      <c r="J42" s="182">
        <f>'実質公債費比率（分子）の構造'!M$52</f>
        <v>414</v>
      </c>
      <c r="K42" s="182"/>
      <c r="L42" s="182"/>
      <c r="M42" s="182">
        <f>'実質公債費比率（分子）の構造'!N$52</f>
        <v>403</v>
      </c>
      <c r="N42" s="182"/>
      <c r="O42" s="182"/>
      <c r="P42" s="182">
        <f>'実質公債費比率（分子）の構造'!O$52</f>
        <v>411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8</v>
      </c>
      <c r="C45" s="182"/>
      <c r="D45" s="182"/>
      <c r="E45" s="182">
        <f>'実質公債費比率（分子）の構造'!L$49</f>
        <v>8</v>
      </c>
      <c r="F45" s="182"/>
      <c r="G45" s="182"/>
      <c r="H45" s="182">
        <f>'実質公債費比率（分子）の構造'!M$49</f>
        <v>10</v>
      </c>
      <c r="I45" s="182"/>
      <c r="J45" s="182"/>
      <c r="K45" s="182">
        <f>'実質公債費比率（分子）の構造'!N$49</f>
        <v>14</v>
      </c>
      <c r="L45" s="182"/>
      <c r="M45" s="182"/>
      <c r="N45" s="182">
        <f>'実質公債費比率（分子）の構造'!O$49</f>
        <v>19</v>
      </c>
      <c r="O45" s="182"/>
      <c r="P45" s="182"/>
    </row>
    <row r="46" spans="1:16" x14ac:dyDescent="0.15">
      <c r="A46" s="182" t="s">
        <v>67</v>
      </c>
      <c r="B46" s="182">
        <f>'実質公債費比率（分子）の構造'!K$48</f>
        <v>291</v>
      </c>
      <c r="C46" s="182"/>
      <c r="D46" s="182"/>
      <c r="E46" s="182">
        <f>'実質公債費比率（分子）の構造'!L$48</f>
        <v>300</v>
      </c>
      <c r="F46" s="182"/>
      <c r="G46" s="182"/>
      <c r="H46" s="182">
        <f>'実質公債費比率（分子）の構造'!M$48</f>
        <v>259</v>
      </c>
      <c r="I46" s="182"/>
      <c r="J46" s="182"/>
      <c r="K46" s="182">
        <f>'実質公債費比率（分子）の構造'!N$48</f>
        <v>295</v>
      </c>
      <c r="L46" s="182"/>
      <c r="M46" s="182"/>
      <c r="N46" s="182">
        <f>'実質公債費比率（分子）の構造'!O$48</f>
        <v>234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242</v>
      </c>
      <c r="C49" s="182"/>
      <c r="D49" s="182"/>
      <c r="E49" s="182">
        <f>'実質公債費比率（分子）の構造'!L$45</f>
        <v>243</v>
      </c>
      <c r="F49" s="182"/>
      <c r="G49" s="182"/>
      <c r="H49" s="182">
        <f>'実質公債費比率（分子）の構造'!M$45</f>
        <v>260</v>
      </c>
      <c r="I49" s="182"/>
      <c r="J49" s="182"/>
      <c r="K49" s="182">
        <f>'実質公債費比率（分子）の構造'!N$45</f>
        <v>288</v>
      </c>
      <c r="L49" s="182"/>
      <c r="M49" s="182"/>
      <c r="N49" s="182">
        <f>'実質公債費比率（分子）の構造'!O$45</f>
        <v>276</v>
      </c>
      <c r="O49" s="182"/>
      <c r="P49" s="182"/>
    </row>
    <row r="50" spans="1:16" x14ac:dyDescent="0.15">
      <c r="A50" s="182" t="s">
        <v>71</v>
      </c>
      <c r="B50" s="182" t="e">
        <f>NA()</f>
        <v>#N/A</v>
      </c>
      <c r="C50" s="182">
        <f>IF(ISNUMBER('実質公債費比率（分子）の構造'!K$53),'実質公債費比率（分子）の構造'!K$53,NA())</f>
        <v>120</v>
      </c>
      <c r="D50" s="182" t="e">
        <f>NA()</f>
        <v>#N/A</v>
      </c>
      <c r="E50" s="182" t="e">
        <f>NA()</f>
        <v>#N/A</v>
      </c>
      <c r="F50" s="182">
        <f>IF(ISNUMBER('実質公債費比率（分子）の構造'!L$53),'実質公債費比率（分子）の構造'!L$53,NA())</f>
        <v>132</v>
      </c>
      <c r="G50" s="182" t="e">
        <f>NA()</f>
        <v>#N/A</v>
      </c>
      <c r="H50" s="182" t="e">
        <f>NA()</f>
        <v>#N/A</v>
      </c>
      <c r="I50" s="182">
        <f>IF(ISNUMBER('実質公債費比率（分子）の構造'!M$53),'実質公債費比率（分子）の構造'!M$53,NA())</f>
        <v>115</v>
      </c>
      <c r="J50" s="182" t="e">
        <f>NA()</f>
        <v>#N/A</v>
      </c>
      <c r="K50" s="182" t="e">
        <f>NA()</f>
        <v>#N/A</v>
      </c>
      <c r="L50" s="182">
        <f>IF(ISNUMBER('実質公債費比率（分子）の構造'!N$53),'実質公債費比率（分子）の構造'!N$53,NA())</f>
        <v>194</v>
      </c>
      <c r="M50" s="182" t="e">
        <f>NA()</f>
        <v>#N/A</v>
      </c>
      <c r="N50" s="182" t="e">
        <f>NA()</f>
        <v>#N/A</v>
      </c>
      <c r="O50" s="182">
        <f>IF(ISNUMBER('実質公債費比率（分子）の構造'!O$53),'実質公債費比率（分子）の構造'!O$53,NA())</f>
        <v>118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4007</v>
      </c>
      <c r="E56" s="181"/>
      <c r="F56" s="181"/>
      <c r="G56" s="181">
        <f>'将来負担比率（分子）の構造'!J$52</f>
        <v>3852</v>
      </c>
      <c r="H56" s="181"/>
      <c r="I56" s="181"/>
      <c r="J56" s="181">
        <f>'将来負担比率（分子）の構造'!K$52</f>
        <v>3950</v>
      </c>
      <c r="K56" s="181"/>
      <c r="L56" s="181"/>
      <c r="M56" s="181">
        <f>'将来負担比率（分子）の構造'!L$52</f>
        <v>3816</v>
      </c>
      <c r="N56" s="181"/>
      <c r="O56" s="181"/>
      <c r="P56" s="181">
        <f>'将来負担比率（分子）の構造'!M$52</f>
        <v>3761</v>
      </c>
    </row>
    <row r="57" spans="1:16" x14ac:dyDescent="0.15">
      <c r="A57" s="181" t="s">
        <v>42</v>
      </c>
      <c r="B57" s="181"/>
      <c r="C57" s="181"/>
      <c r="D57" s="181" t="str">
        <f>'将来負担比率（分子）の構造'!I$51</f>
        <v>-</v>
      </c>
      <c r="E57" s="181"/>
      <c r="F57" s="181"/>
      <c r="G57" s="181">
        <f>'将来負担比率（分子）の構造'!J$51</f>
        <v>5</v>
      </c>
      <c r="H57" s="181"/>
      <c r="I57" s="181"/>
      <c r="J57" s="181">
        <f>'将来負担比率（分子）の構造'!K$51</f>
        <v>5</v>
      </c>
      <c r="K57" s="181"/>
      <c r="L57" s="181"/>
      <c r="M57" s="181">
        <f>'将来負担比率（分子）の構造'!L$51</f>
        <v>4</v>
      </c>
      <c r="N57" s="181"/>
      <c r="O57" s="181"/>
      <c r="P57" s="181" t="str">
        <f>'将来負担比率（分子）の構造'!M$51</f>
        <v>-</v>
      </c>
    </row>
    <row r="58" spans="1:16" x14ac:dyDescent="0.15">
      <c r="A58" s="181" t="s">
        <v>41</v>
      </c>
      <c r="B58" s="181"/>
      <c r="C58" s="181"/>
      <c r="D58" s="181">
        <f>'将来負担比率（分子）の構造'!I$50</f>
        <v>2568</v>
      </c>
      <c r="E58" s="181"/>
      <c r="F58" s="181"/>
      <c r="G58" s="181">
        <f>'将来負担比率（分子）の構造'!J$50</f>
        <v>2484</v>
      </c>
      <c r="H58" s="181"/>
      <c r="I58" s="181"/>
      <c r="J58" s="181">
        <f>'将来負担比率（分子）の構造'!K$50</f>
        <v>2451</v>
      </c>
      <c r="K58" s="181"/>
      <c r="L58" s="181"/>
      <c r="M58" s="181">
        <f>'将来負担比率（分子）の構造'!L$50</f>
        <v>2270</v>
      </c>
      <c r="N58" s="181"/>
      <c r="O58" s="181"/>
      <c r="P58" s="181">
        <f>'将来負担比率（分子）の構造'!M$50</f>
        <v>2405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0</v>
      </c>
      <c r="C61" s="181"/>
      <c r="D61" s="181"/>
      <c r="E61" s="181">
        <f>'将来負担比率（分子）の構造'!J$46</f>
        <v>3</v>
      </c>
      <c r="F61" s="181"/>
      <c r="G61" s="181"/>
      <c r="H61" s="181">
        <f>'将来負担比率（分子）の構造'!K$46</f>
        <v>2</v>
      </c>
      <c r="I61" s="181"/>
      <c r="J61" s="181"/>
      <c r="K61" s="181">
        <f>'将来負担比率（分子）の構造'!L$46</f>
        <v>2</v>
      </c>
      <c r="L61" s="181"/>
      <c r="M61" s="181"/>
      <c r="N61" s="181">
        <f>'将来負担比率（分子）の構造'!M$46</f>
        <v>3</v>
      </c>
      <c r="O61" s="181"/>
      <c r="P61" s="181"/>
    </row>
    <row r="62" spans="1:16" x14ac:dyDescent="0.15">
      <c r="A62" s="181" t="s">
        <v>35</v>
      </c>
      <c r="B62" s="181">
        <f>'将来負担比率（分子）の構造'!I$45</f>
        <v>839</v>
      </c>
      <c r="C62" s="181"/>
      <c r="D62" s="181"/>
      <c r="E62" s="181">
        <f>'将来負担比率（分子）の構造'!J$45</f>
        <v>669</v>
      </c>
      <c r="F62" s="181"/>
      <c r="G62" s="181"/>
      <c r="H62" s="181">
        <f>'将来負担比率（分子）の構造'!K$45</f>
        <v>800</v>
      </c>
      <c r="I62" s="181"/>
      <c r="J62" s="181"/>
      <c r="K62" s="181">
        <f>'将来負担比率（分子）の構造'!L$45</f>
        <v>886</v>
      </c>
      <c r="L62" s="181"/>
      <c r="M62" s="181"/>
      <c r="N62" s="181">
        <f>'将来負担比率（分子）の構造'!M$45</f>
        <v>723</v>
      </c>
      <c r="O62" s="181"/>
      <c r="P62" s="181"/>
    </row>
    <row r="63" spans="1:16" x14ac:dyDescent="0.15">
      <c r="A63" s="181" t="s">
        <v>34</v>
      </c>
      <c r="B63" s="181">
        <f>'将来負担比率（分子）の構造'!I$44</f>
        <v>190</v>
      </c>
      <c r="C63" s="181"/>
      <c r="D63" s="181"/>
      <c r="E63" s="181">
        <f>'将来負担比率（分子）の構造'!J$44</f>
        <v>190</v>
      </c>
      <c r="F63" s="181"/>
      <c r="G63" s="181"/>
      <c r="H63" s="181">
        <f>'将来負担比率（分子）の構造'!K$44</f>
        <v>185</v>
      </c>
      <c r="I63" s="181"/>
      <c r="J63" s="181"/>
      <c r="K63" s="181">
        <f>'将来負担比率（分子）の構造'!L$44</f>
        <v>184</v>
      </c>
      <c r="L63" s="181"/>
      <c r="M63" s="181"/>
      <c r="N63" s="181">
        <f>'将来負担比率（分子）の構造'!M$44</f>
        <v>174</v>
      </c>
      <c r="O63" s="181"/>
      <c r="P63" s="181"/>
    </row>
    <row r="64" spans="1:16" x14ac:dyDescent="0.15">
      <c r="A64" s="181" t="s">
        <v>33</v>
      </c>
      <c r="B64" s="181">
        <f>'将来負担比率（分子）の構造'!I$43</f>
        <v>2140</v>
      </c>
      <c r="C64" s="181"/>
      <c r="D64" s="181"/>
      <c r="E64" s="181">
        <f>'将来負担比率（分子）の構造'!J$43</f>
        <v>2166</v>
      </c>
      <c r="F64" s="181"/>
      <c r="G64" s="181"/>
      <c r="H64" s="181">
        <f>'将来負担比率（分子）の構造'!K$43</f>
        <v>1974</v>
      </c>
      <c r="I64" s="181"/>
      <c r="J64" s="181"/>
      <c r="K64" s="181">
        <f>'将来負担比率（分子）の構造'!L$43</f>
        <v>1838</v>
      </c>
      <c r="L64" s="181"/>
      <c r="M64" s="181"/>
      <c r="N64" s="181">
        <f>'将来負担比率（分子）の構造'!M$43</f>
        <v>1591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1908</v>
      </c>
      <c r="C66" s="181"/>
      <c r="D66" s="181"/>
      <c r="E66" s="181">
        <f>'将来負担比率（分子）の構造'!J$41</f>
        <v>2021</v>
      </c>
      <c r="F66" s="181"/>
      <c r="G66" s="181"/>
      <c r="H66" s="181">
        <f>'将来負担比率（分子）の構造'!K$41</f>
        <v>2329</v>
      </c>
      <c r="I66" s="181"/>
      <c r="J66" s="181"/>
      <c r="K66" s="181">
        <f>'将来負担比率（分子）の構造'!L$41</f>
        <v>2399</v>
      </c>
      <c r="L66" s="181"/>
      <c r="M66" s="181"/>
      <c r="N66" s="181">
        <f>'将来負担比率（分子）の構造'!M$41</f>
        <v>2476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985</v>
      </c>
      <c r="C72" s="185">
        <f>基金残高に係る経年分析!G55</f>
        <v>781</v>
      </c>
      <c r="D72" s="185">
        <f>基金残高に係る経年分析!H55</f>
        <v>851</v>
      </c>
    </row>
    <row r="73" spans="1:16" x14ac:dyDescent="0.15">
      <c r="A73" s="184" t="s">
        <v>78</v>
      </c>
      <c r="B73" s="185">
        <f>基金残高に係る経年分析!F56</f>
        <v>116</v>
      </c>
      <c r="C73" s="185">
        <f>基金残高に係る経年分析!G56</f>
        <v>117</v>
      </c>
      <c r="D73" s="185">
        <f>基金残高に係る経年分析!H56</f>
        <v>117</v>
      </c>
    </row>
    <row r="74" spans="1:16" x14ac:dyDescent="0.15">
      <c r="A74" s="184" t="s">
        <v>79</v>
      </c>
      <c r="B74" s="185">
        <f>基金残高に係る経年分析!F57</f>
        <v>875</v>
      </c>
      <c r="C74" s="185">
        <f>基金残高に係る経年分析!G57</f>
        <v>869</v>
      </c>
      <c r="D74" s="185">
        <f>基金残高に係る経年分析!H57</f>
        <v>890</v>
      </c>
    </row>
  </sheetData>
  <sheetProtection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226</v>
      </c>
      <c r="C5" s="709"/>
      <c r="D5" s="709"/>
      <c r="E5" s="709"/>
      <c r="F5" s="709"/>
      <c r="G5" s="709"/>
      <c r="H5" s="709"/>
      <c r="I5" s="709"/>
      <c r="J5" s="709"/>
      <c r="K5" s="709"/>
      <c r="L5" s="709"/>
      <c r="M5" s="709"/>
      <c r="N5" s="709"/>
      <c r="O5" s="709"/>
      <c r="P5" s="709"/>
      <c r="Q5" s="710"/>
      <c r="R5" s="697">
        <v>921653</v>
      </c>
      <c r="S5" s="698"/>
      <c r="T5" s="698"/>
      <c r="U5" s="698"/>
      <c r="V5" s="698"/>
      <c r="W5" s="698"/>
      <c r="X5" s="698"/>
      <c r="Y5" s="741"/>
      <c r="Z5" s="759">
        <v>14.4</v>
      </c>
      <c r="AA5" s="759"/>
      <c r="AB5" s="759"/>
      <c r="AC5" s="759"/>
      <c r="AD5" s="760">
        <v>921653</v>
      </c>
      <c r="AE5" s="760"/>
      <c r="AF5" s="760"/>
      <c r="AG5" s="760"/>
      <c r="AH5" s="760"/>
      <c r="AI5" s="760"/>
      <c r="AJ5" s="760"/>
      <c r="AK5" s="760"/>
      <c r="AL5" s="742">
        <v>27.3</v>
      </c>
      <c r="AM5" s="713"/>
      <c r="AN5" s="713"/>
      <c r="AO5" s="743"/>
      <c r="AP5" s="708" t="s">
        <v>227</v>
      </c>
      <c r="AQ5" s="709"/>
      <c r="AR5" s="709"/>
      <c r="AS5" s="709"/>
      <c r="AT5" s="709"/>
      <c r="AU5" s="709"/>
      <c r="AV5" s="709"/>
      <c r="AW5" s="709"/>
      <c r="AX5" s="709"/>
      <c r="AY5" s="709"/>
      <c r="AZ5" s="709"/>
      <c r="BA5" s="709"/>
      <c r="BB5" s="709"/>
      <c r="BC5" s="709"/>
      <c r="BD5" s="709"/>
      <c r="BE5" s="709"/>
      <c r="BF5" s="710"/>
      <c r="BG5" s="642">
        <v>919967</v>
      </c>
      <c r="BH5" s="643"/>
      <c r="BI5" s="643"/>
      <c r="BJ5" s="643"/>
      <c r="BK5" s="643"/>
      <c r="BL5" s="643"/>
      <c r="BM5" s="643"/>
      <c r="BN5" s="644"/>
      <c r="BO5" s="675">
        <v>99.8</v>
      </c>
      <c r="BP5" s="675"/>
      <c r="BQ5" s="675"/>
      <c r="BR5" s="675"/>
      <c r="BS5" s="676" t="s">
        <v>228</v>
      </c>
      <c r="BT5" s="676"/>
      <c r="BU5" s="676"/>
      <c r="BV5" s="676"/>
      <c r="BW5" s="676"/>
      <c r="BX5" s="676"/>
      <c r="BY5" s="676"/>
      <c r="BZ5" s="676"/>
      <c r="CA5" s="676"/>
      <c r="CB5" s="739"/>
      <c r="CD5" s="746" t="s">
        <v>222</v>
      </c>
      <c r="CE5" s="747"/>
      <c r="CF5" s="747"/>
      <c r="CG5" s="747"/>
      <c r="CH5" s="747"/>
      <c r="CI5" s="747"/>
      <c r="CJ5" s="747"/>
      <c r="CK5" s="747"/>
      <c r="CL5" s="747"/>
      <c r="CM5" s="747"/>
      <c r="CN5" s="747"/>
      <c r="CO5" s="747"/>
      <c r="CP5" s="747"/>
      <c r="CQ5" s="748"/>
      <c r="CR5" s="746" t="s">
        <v>229</v>
      </c>
      <c r="CS5" s="747"/>
      <c r="CT5" s="747"/>
      <c r="CU5" s="747"/>
      <c r="CV5" s="747"/>
      <c r="CW5" s="747"/>
      <c r="CX5" s="747"/>
      <c r="CY5" s="748"/>
      <c r="CZ5" s="746" t="s">
        <v>220</v>
      </c>
      <c r="DA5" s="747"/>
      <c r="DB5" s="747"/>
      <c r="DC5" s="748"/>
      <c r="DD5" s="746" t="s">
        <v>230</v>
      </c>
      <c r="DE5" s="747"/>
      <c r="DF5" s="747"/>
      <c r="DG5" s="747"/>
      <c r="DH5" s="747"/>
      <c r="DI5" s="747"/>
      <c r="DJ5" s="747"/>
      <c r="DK5" s="747"/>
      <c r="DL5" s="747"/>
      <c r="DM5" s="747"/>
      <c r="DN5" s="747"/>
      <c r="DO5" s="747"/>
      <c r="DP5" s="748"/>
      <c r="DQ5" s="746" t="s">
        <v>231</v>
      </c>
      <c r="DR5" s="747"/>
      <c r="DS5" s="747"/>
      <c r="DT5" s="747"/>
      <c r="DU5" s="747"/>
      <c r="DV5" s="747"/>
      <c r="DW5" s="747"/>
      <c r="DX5" s="747"/>
      <c r="DY5" s="747"/>
      <c r="DZ5" s="747"/>
      <c r="EA5" s="747"/>
      <c r="EB5" s="747"/>
      <c r="EC5" s="748"/>
    </row>
    <row r="6" spans="2:143" ht="11.25" customHeight="1" x14ac:dyDescent="0.15">
      <c r="B6" s="639" t="s">
        <v>232</v>
      </c>
      <c r="C6" s="640"/>
      <c r="D6" s="640"/>
      <c r="E6" s="640"/>
      <c r="F6" s="640"/>
      <c r="G6" s="640"/>
      <c r="H6" s="640"/>
      <c r="I6" s="640"/>
      <c r="J6" s="640"/>
      <c r="K6" s="640"/>
      <c r="L6" s="640"/>
      <c r="M6" s="640"/>
      <c r="N6" s="640"/>
      <c r="O6" s="640"/>
      <c r="P6" s="640"/>
      <c r="Q6" s="641"/>
      <c r="R6" s="642">
        <v>72286</v>
      </c>
      <c r="S6" s="643"/>
      <c r="T6" s="643"/>
      <c r="U6" s="643"/>
      <c r="V6" s="643"/>
      <c r="W6" s="643"/>
      <c r="X6" s="643"/>
      <c r="Y6" s="644"/>
      <c r="Z6" s="675">
        <v>1.1000000000000001</v>
      </c>
      <c r="AA6" s="675"/>
      <c r="AB6" s="675"/>
      <c r="AC6" s="675"/>
      <c r="AD6" s="676">
        <v>72286</v>
      </c>
      <c r="AE6" s="676"/>
      <c r="AF6" s="676"/>
      <c r="AG6" s="676"/>
      <c r="AH6" s="676"/>
      <c r="AI6" s="676"/>
      <c r="AJ6" s="676"/>
      <c r="AK6" s="676"/>
      <c r="AL6" s="645">
        <v>2.1</v>
      </c>
      <c r="AM6" s="646"/>
      <c r="AN6" s="646"/>
      <c r="AO6" s="677"/>
      <c r="AP6" s="639" t="s">
        <v>233</v>
      </c>
      <c r="AQ6" s="640"/>
      <c r="AR6" s="640"/>
      <c r="AS6" s="640"/>
      <c r="AT6" s="640"/>
      <c r="AU6" s="640"/>
      <c r="AV6" s="640"/>
      <c r="AW6" s="640"/>
      <c r="AX6" s="640"/>
      <c r="AY6" s="640"/>
      <c r="AZ6" s="640"/>
      <c r="BA6" s="640"/>
      <c r="BB6" s="640"/>
      <c r="BC6" s="640"/>
      <c r="BD6" s="640"/>
      <c r="BE6" s="640"/>
      <c r="BF6" s="641"/>
      <c r="BG6" s="642">
        <v>919967</v>
      </c>
      <c r="BH6" s="643"/>
      <c r="BI6" s="643"/>
      <c r="BJ6" s="643"/>
      <c r="BK6" s="643"/>
      <c r="BL6" s="643"/>
      <c r="BM6" s="643"/>
      <c r="BN6" s="644"/>
      <c r="BO6" s="675">
        <v>99.8</v>
      </c>
      <c r="BP6" s="675"/>
      <c r="BQ6" s="675"/>
      <c r="BR6" s="675"/>
      <c r="BS6" s="676" t="s">
        <v>234</v>
      </c>
      <c r="BT6" s="676"/>
      <c r="BU6" s="676"/>
      <c r="BV6" s="676"/>
      <c r="BW6" s="676"/>
      <c r="BX6" s="676"/>
      <c r="BY6" s="676"/>
      <c r="BZ6" s="676"/>
      <c r="CA6" s="676"/>
      <c r="CB6" s="739"/>
      <c r="CD6" s="700" t="s">
        <v>235</v>
      </c>
      <c r="CE6" s="701"/>
      <c r="CF6" s="701"/>
      <c r="CG6" s="701"/>
      <c r="CH6" s="701"/>
      <c r="CI6" s="701"/>
      <c r="CJ6" s="701"/>
      <c r="CK6" s="701"/>
      <c r="CL6" s="701"/>
      <c r="CM6" s="701"/>
      <c r="CN6" s="701"/>
      <c r="CO6" s="701"/>
      <c r="CP6" s="701"/>
      <c r="CQ6" s="702"/>
      <c r="CR6" s="642">
        <v>99145</v>
      </c>
      <c r="CS6" s="643"/>
      <c r="CT6" s="643"/>
      <c r="CU6" s="643"/>
      <c r="CV6" s="643"/>
      <c r="CW6" s="643"/>
      <c r="CX6" s="643"/>
      <c r="CY6" s="644"/>
      <c r="CZ6" s="742">
        <v>1.6</v>
      </c>
      <c r="DA6" s="713"/>
      <c r="DB6" s="713"/>
      <c r="DC6" s="745"/>
      <c r="DD6" s="648" t="s">
        <v>234</v>
      </c>
      <c r="DE6" s="643"/>
      <c r="DF6" s="643"/>
      <c r="DG6" s="643"/>
      <c r="DH6" s="643"/>
      <c r="DI6" s="643"/>
      <c r="DJ6" s="643"/>
      <c r="DK6" s="643"/>
      <c r="DL6" s="643"/>
      <c r="DM6" s="643"/>
      <c r="DN6" s="643"/>
      <c r="DO6" s="643"/>
      <c r="DP6" s="644"/>
      <c r="DQ6" s="648">
        <v>99145</v>
      </c>
      <c r="DR6" s="643"/>
      <c r="DS6" s="643"/>
      <c r="DT6" s="643"/>
      <c r="DU6" s="643"/>
      <c r="DV6" s="643"/>
      <c r="DW6" s="643"/>
      <c r="DX6" s="643"/>
      <c r="DY6" s="643"/>
      <c r="DZ6" s="643"/>
      <c r="EA6" s="643"/>
      <c r="EB6" s="643"/>
      <c r="EC6" s="689"/>
    </row>
    <row r="7" spans="2:143" ht="11.25" customHeight="1" x14ac:dyDescent="0.15">
      <c r="B7" s="639" t="s">
        <v>236</v>
      </c>
      <c r="C7" s="640"/>
      <c r="D7" s="640"/>
      <c r="E7" s="640"/>
      <c r="F7" s="640"/>
      <c r="G7" s="640"/>
      <c r="H7" s="640"/>
      <c r="I7" s="640"/>
      <c r="J7" s="640"/>
      <c r="K7" s="640"/>
      <c r="L7" s="640"/>
      <c r="M7" s="640"/>
      <c r="N7" s="640"/>
      <c r="O7" s="640"/>
      <c r="P7" s="640"/>
      <c r="Q7" s="641"/>
      <c r="R7" s="642">
        <v>398</v>
      </c>
      <c r="S7" s="643"/>
      <c r="T7" s="643"/>
      <c r="U7" s="643"/>
      <c r="V7" s="643"/>
      <c r="W7" s="643"/>
      <c r="X7" s="643"/>
      <c r="Y7" s="644"/>
      <c r="Z7" s="675">
        <v>0</v>
      </c>
      <c r="AA7" s="675"/>
      <c r="AB7" s="675"/>
      <c r="AC7" s="675"/>
      <c r="AD7" s="676">
        <v>398</v>
      </c>
      <c r="AE7" s="676"/>
      <c r="AF7" s="676"/>
      <c r="AG7" s="676"/>
      <c r="AH7" s="676"/>
      <c r="AI7" s="676"/>
      <c r="AJ7" s="676"/>
      <c r="AK7" s="676"/>
      <c r="AL7" s="645">
        <v>0</v>
      </c>
      <c r="AM7" s="646"/>
      <c r="AN7" s="646"/>
      <c r="AO7" s="677"/>
      <c r="AP7" s="639" t="s">
        <v>237</v>
      </c>
      <c r="AQ7" s="640"/>
      <c r="AR7" s="640"/>
      <c r="AS7" s="640"/>
      <c r="AT7" s="640"/>
      <c r="AU7" s="640"/>
      <c r="AV7" s="640"/>
      <c r="AW7" s="640"/>
      <c r="AX7" s="640"/>
      <c r="AY7" s="640"/>
      <c r="AZ7" s="640"/>
      <c r="BA7" s="640"/>
      <c r="BB7" s="640"/>
      <c r="BC7" s="640"/>
      <c r="BD7" s="640"/>
      <c r="BE7" s="640"/>
      <c r="BF7" s="641"/>
      <c r="BG7" s="642">
        <v>314925</v>
      </c>
      <c r="BH7" s="643"/>
      <c r="BI7" s="643"/>
      <c r="BJ7" s="643"/>
      <c r="BK7" s="643"/>
      <c r="BL7" s="643"/>
      <c r="BM7" s="643"/>
      <c r="BN7" s="644"/>
      <c r="BO7" s="675">
        <v>34.200000000000003</v>
      </c>
      <c r="BP7" s="675"/>
      <c r="BQ7" s="675"/>
      <c r="BR7" s="675"/>
      <c r="BS7" s="676" t="s">
        <v>234</v>
      </c>
      <c r="BT7" s="676"/>
      <c r="BU7" s="676"/>
      <c r="BV7" s="676"/>
      <c r="BW7" s="676"/>
      <c r="BX7" s="676"/>
      <c r="BY7" s="676"/>
      <c r="BZ7" s="676"/>
      <c r="CA7" s="676"/>
      <c r="CB7" s="739"/>
      <c r="CD7" s="681" t="s">
        <v>238</v>
      </c>
      <c r="CE7" s="682"/>
      <c r="CF7" s="682"/>
      <c r="CG7" s="682"/>
      <c r="CH7" s="682"/>
      <c r="CI7" s="682"/>
      <c r="CJ7" s="682"/>
      <c r="CK7" s="682"/>
      <c r="CL7" s="682"/>
      <c r="CM7" s="682"/>
      <c r="CN7" s="682"/>
      <c r="CO7" s="682"/>
      <c r="CP7" s="682"/>
      <c r="CQ7" s="683"/>
      <c r="CR7" s="642">
        <v>1742069</v>
      </c>
      <c r="CS7" s="643"/>
      <c r="CT7" s="643"/>
      <c r="CU7" s="643"/>
      <c r="CV7" s="643"/>
      <c r="CW7" s="643"/>
      <c r="CX7" s="643"/>
      <c r="CY7" s="644"/>
      <c r="CZ7" s="675">
        <v>28.2</v>
      </c>
      <c r="DA7" s="675"/>
      <c r="DB7" s="675"/>
      <c r="DC7" s="675"/>
      <c r="DD7" s="648">
        <v>16547</v>
      </c>
      <c r="DE7" s="643"/>
      <c r="DF7" s="643"/>
      <c r="DG7" s="643"/>
      <c r="DH7" s="643"/>
      <c r="DI7" s="643"/>
      <c r="DJ7" s="643"/>
      <c r="DK7" s="643"/>
      <c r="DL7" s="643"/>
      <c r="DM7" s="643"/>
      <c r="DN7" s="643"/>
      <c r="DO7" s="643"/>
      <c r="DP7" s="644"/>
      <c r="DQ7" s="648">
        <v>752257</v>
      </c>
      <c r="DR7" s="643"/>
      <c r="DS7" s="643"/>
      <c r="DT7" s="643"/>
      <c r="DU7" s="643"/>
      <c r="DV7" s="643"/>
      <c r="DW7" s="643"/>
      <c r="DX7" s="643"/>
      <c r="DY7" s="643"/>
      <c r="DZ7" s="643"/>
      <c r="EA7" s="643"/>
      <c r="EB7" s="643"/>
      <c r="EC7" s="689"/>
    </row>
    <row r="8" spans="2:143" ht="11.25" customHeight="1" x14ac:dyDescent="0.15">
      <c r="B8" s="639" t="s">
        <v>239</v>
      </c>
      <c r="C8" s="640"/>
      <c r="D8" s="640"/>
      <c r="E8" s="640"/>
      <c r="F8" s="640"/>
      <c r="G8" s="640"/>
      <c r="H8" s="640"/>
      <c r="I8" s="640"/>
      <c r="J8" s="640"/>
      <c r="K8" s="640"/>
      <c r="L8" s="640"/>
      <c r="M8" s="640"/>
      <c r="N8" s="640"/>
      <c r="O8" s="640"/>
      <c r="P8" s="640"/>
      <c r="Q8" s="641"/>
      <c r="R8" s="642">
        <v>1818</v>
      </c>
      <c r="S8" s="643"/>
      <c r="T8" s="643"/>
      <c r="U8" s="643"/>
      <c r="V8" s="643"/>
      <c r="W8" s="643"/>
      <c r="X8" s="643"/>
      <c r="Y8" s="644"/>
      <c r="Z8" s="675">
        <v>0</v>
      </c>
      <c r="AA8" s="675"/>
      <c r="AB8" s="675"/>
      <c r="AC8" s="675"/>
      <c r="AD8" s="676">
        <v>1818</v>
      </c>
      <c r="AE8" s="676"/>
      <c r="AF8" s="676"/>
      <c r="AG8" s="676"/>
      <c r="AH8" s="676"/>
      <c r="AI8" s="676"/>
      <c r="AJ8" s="676"/>
      <c r="AK8" s="676"/>
      <c r="AL8" s="645">
        <v>0.1</v>
      </c>
      <c r="AM8" s="646"/>
      <c r="AN8" s="646"/>
      <c r="AO8" s="677"/>
      <c r="AP8" s="639" t="s">
        <v>240</v>
      </c>
      <c r="AQ8" s="640"/>
      <c r="AR8" s="640"/>
      <c r="AS8" s="640"/>
      <c r="AT8" s="640"/>
      <c r="AU8" s="640"/>
      <c r="AV8" s="640"/>
      <c r="AW8" s="640"/>
      <c r="AX8" s="640"/>
      <c r="AY8" s="640"/>
      <c r="AZ8" s="640"/>
      <c r="BA8" s="640"/>
      <c r="BB8" s="640"/>
      <c r="BC8" s="640"/>
      <c r="BD8" s="640"/>
      <c r="BE8" s="640"/>
      <c r="BF8" s="641"/>
      <c r="BG8" s="642">
        <v>15014</v>
      </c>
      <c r="BH8" s="643"/>
      <c r="BI8" s="643"/>
      <c r="BJ8" s="643"/>
      <c r="BK8" s="643"/>
      <c r="BL8" s="643"/>
      <c r="BM8" s="643"/>
      <c r="BN8" s="644"/>
      <c r="BO8" s="675">
        <v>1.6</v>
      </c>
      <c r="BP8" s="675"/>
      <c r="BQ8" s="675"/>
      <c r="BR8" s="675"/>
      <c r="BS8" s="648" t="s">
        <v>228</v>
      </c>
      <c r="BT8" s="643"/>
      <c r="BU8" s="643"/>
      <c r="BV8" s="643"/>
      <c r="BW8" s="643"/>
      <c r="BX8" s="643"/>
      <c r="BY8" s="643"/>
      <c r="BZ8" s="643"/>
      <c r="CA8" s="643"/>
      <c r="CB8" s="689"/>
      <c r="CD8" s="681" t="s">
        <v>241</v>
      </c>
      <c r="CE8" s="682"/>
      <c r="CF8" s="682"/>
      <c r="CG8" s="682"/>
      <c r="CH8" s="682"/>
      <c r="CI8" s="682"/>
      <c r="CJ8" s="682"/>
      <c r="CK8" s="682"/>
      <c r="CL8" s="682"/>
      <c r="CM8" s="682"/>
      <c r="CN8" s="682"/>
      <c r="CO8" s="682"/>
      <c r="CP8" s="682"/>
      <c r="CQ8" s="683"/>
      <c r="CR8" s="642">
        <v>1259154</v>
      </c>
      <c r="CS8" s="643"/>
      <c r="CT8" s="643"/>
      <c r="CU8" s="643"/>
      <c r="CV8" s="643"/>
      <c r="CW8" s="643"/>
      <c r="CX8" s="643"/>
      <c r="CY8" s="644"/>
      <c r="CZ8" s="675">
        <v>20.399999999999999</v>
      </c>
      <c r="DA8" s="675"/>
      <c r="DB8" s="675"/>
      <c r="DC8" s="675"/>
      <c r="DD8" s="648">
        <v>25597</v>
      </c>
      <c r="DE8" s="643"/>
      <c r="DF8" s="643"/>
      <c r="DG8" s="643"/>
      <c r="DH8" s="643"/>
      <c r="DI8" s="643"/>
      <c r="DJ8" s="643"/>
      <c r="DK8" s="643"/>
      <c r="DL8" s="643"/>
      <c r="DM8" s="643"/>
      <c r="DN8" s="643"/>
      <c r="DO8" s="643"/>
      <c r="DP8" s="644"/>
      <c r="DQ8" s="648">
        <v>879953</v>
      </c>
      <c r="DR8" s="643"/>
      <c r="DS8" s="643"/>
      <c r="DT8" s="643"/>
      <c r="DU8" s="643"/>
      <c r="DV8" s="643"/>
      <c r="DW8" s="643"/>
      <c r="DX8" s="643"/>
      <c r="DY8" s="643"/>
      <c r="DZ8" s="643"/>
      <c r="EA8" s="643"/>
      <c r="EB8" s="643"/>
      <c r="EC8" s="689"/>
    </row>
    <row r="9" spans="2:143" ht="11.25" customHeight="1" x14ac:dyDescent="0.15">
      <c r="B9" s="639" t="s">
        <v>242</v>
      </c>
      <c r="C9" s="640"/>
      <c r="D9" s="640"/>
      <c r="E9" s="640"/>
      <c r="F9" s="640"/>
      <c r="G9" s="640"/>
      <c r="H9" s="640"/>
      <c r="I9" s="640"/>
      <c r="J9" s="640"/>
      <c r="K9" s="640"/>
      <c r="L9" s="640"/>
      <c r="M9" s="640"/>
      <c r="N9" s="640"/>
      <c r="O9" s="640"/>
      <c r="P9" s="640"/>
      <c r="Q9" s="641"/>
      <c r="R9" s="642">
        <v>2044</v>
      </c>
      <c r="S9" s="643"/>
      <c r="T9" s="643"/>
      <c r="U9" s="643"/>
      <c r="V9" s="643"/>
      <c r="W9" s="643"/>
      <c r="X9" s="643"/>
      <c r="Y9" s="644"/>
      <c r="Z9" s="675">
        <v>0</v>
      </c>
      <c r="AA9" s="675"/>
      <c r="AB9" s="675"/>
      <c r="AC9" s="675"/>
      <c r="AD9" s="676">
        <v>2044</v>
      </c>
      <c r="AE9" s="676"/>
      <c r="AF9" s="676"/>
      <c r="AG9" s="676"/>
      <c r="AH9" s="676"/>
      <c r="AI9" s="676"/>
      <c r="AJ9" s="676"/>
      <c r="AK9" s="676"/>
      <c r="AL9" s="645">
        <v>0.1</v>
      </c>
      <c r="AM9" s="646"/>
      <c r="AN9" s="646"/>
      <c r="AO9" s="677"/>
      <c r="AP9" s="639" t="s">
        <v>243</v>
      </c>
      <c r="AQ9" s="640"/>
      <c r="AR9" s="640"/>
      <c r="AS9" s="640"/>
      <c r="AT9" s="640"/>
      <c r="AU9" s="640"/>
      <c r="AV9" s="640"/>
      <c r="AW9" s="640"/>
      <c r="AX9" s="640"/>
      <c r="AY9" s="640"/>
      <c r="AZ9" s="640"/>
      <c r="BA9" s="640"/>
      <c r="BB9" s="640"/>
      <c r="BC9" s="640"/>
      <c r="BD9" s="640"/>
      <c r="BE9" s="640"/>
      <c r="BF9" s="641"/>
      <c r="BG9" s="642">
        <v>259933</v>
      </c>
      <c r="BH9" s="643"/>
      <c r="BI9" s="643"/>
      <c r="BJ9" s="643"/>
      <c r="BK9" s="643"/>
      <c r="BL9" s="643"/>
      <c r="BM9" s="643"/>
      <c r="BN9" s="644"/>
      <c r="BO9" s="675">
        <v>28.2</v>
      </c>
      <c r="BP9" s="675"/>
      <c r="BQ9" s="675"/>
      <c r="BR9" s="675"/>
      <c r="BS9" s="648" t="s">
        <v>228</v>
      </c>
      <c r="BT9" s="643"/>
      <c r="BU9" s="643"/>
      <c r="BV9" s="643"/>
      <c r="BW9" s="643"/>
      <c r="BX9" s="643"/>
      <c r="BY9" s="643"/>
      <c r="BZ9" s="643"/>
      <c r="CA9" s="643"/>
      <c r="CB9" s="689"/>
      <c r="CD9" s="681" t="s">
        <v>244</v>
      </c>
      <c r="CE9" s="682"/>
      <c r="CF9" s="682"/>
      <c r="CG9" s="682"/>
      <c r="CH9" s="682"/>
      <c r="CI9" s="682"/>
      <c r="CJ9" s="682"/>
      <c r="CK9" s="682"/>
      <c r="CL9" s="682"/>
      <c r="CM9" s="682"/>
      <c r="CN9" s="682"/>
      <c r="CO9" s="682"/>
      <c r="CP9" s="682"/>
      <c r="CQ9" s="683"/>
      <c r="CR9" s="642">
        <v>717573</v>
      </c>
      <c r="CS9" s="643"/>
      <c r="CT9" s="643"/>
      <c r="CU9" s="643"/>
      <c r="CV9" s="643"/>
      <c r="CW9" s="643"/>
      <c r="CX9" s="643"/>
      <c r="CY9" s="644"/>
      <c r="CZ9" s="675">
        <v>11.6</v>
      </c>
      <c r="DA9" s="675"/>
      <c r="DB9" s="675"/>
      <c r="DC9" s="675"/>
      <c r="DD9" s="648">
        <v>2116</v>
      </c>
      <c r="DE9" s="643"/>
      <c r="DF9" s="643"/>
      <c r="DG9" s="643"/>
      <c r="DH9" s="643"/>
      <c r="DI9" s="643"/>
      <c r="DJ9" s="643"/>
      <c r="DK9" s="643"/>
      <c r="DL9" s="643"/>
      <c r="DM9" s="643"/>
      <c r="DN9" s="643"/>
      <c r="DO9" s="643"/>
      <c r="DP9" s="644"/>
      <c r="DQ9" s="648">
        <v>691515</v>
      </c>
      <c r="DR9" s="643"/>
      <c r="DS9" s="643"/>
      <c r="DT9" s="643"/>
      <c r="DU9" s="643"/>
      <c r="DV9" s="643"/>
      <c r="DW9" s="643"/>
      <c r="DX9" s="643"/>
      <c r="DY9" s="643"/>
      <c r="DZ9" s="643"/>
      <c r="EA9" s="643"/>
      <c r="EB9" s="643"/>
      <c r="EC9" s="689"/>
    </row>
    <row r="10" spans="2:143" ht="11.25" customHeight="1" x14ac:dyDescent="0.15">
      <c r="B10" s="639" t="s">
        <v>245</v>
      </c>
      <c r="C10" s="640"/>
      <c r="D10" s="640"/>
      <c r="E10" s="640"/>
      <c r="F10" s="640"/>
      <c r="G10" s="640"/>
      <c r="H10" s="640"/>
      <c r="I10" s="640"/>
      <c r="J10" s="640"/>
      <c r="K10" s="640"/>
      <c r="L10" s="640"/>
      <c r="M10" s="640"/>
      <c r="N10" s="640"/>
      <c r="O10" s="640"/>
      <c r="P10" s="640"/>
      <c r="Q10" s="641"/>
      <c r="R10" s="642" t="s">
        <v>228</v>
      </c>
      <c r="S10" s="643"/>
      <c r="T10" s="643"/>
      <c r="U10" s="643"/>
      <c r="V10" s="643"/>
      <c r="W10" s="643"/>
      <c r="X10" s="643"/>
      <c r="Y10" s="644"/>
      <c r="Z10" s="675" t="s">
        <v>228</v>
      </c>
      <c r="AA10" s="675"/>
      <c r="AB10" s="675"/>
      <c r="AC10" s="675"/>
      <c r="AD10" s="676" t="s">
        <v>234</v>
      </c>
      <c r="AE10" s="676"/>
      <c r="AF10" s="676"/>
      <c r="AG10" s="676"/>
      <c r="AH10" s="676"/>
      <c r="AI10" s="676"/>
      <c r="AJ10" s="676"/>
      <c r="AK10" s="676"/>
      <c r="AL10" s="645" t="s">
        <v>228</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22183</v>
      </c>
      <c r="BH10" s="643"/>
      <c r="BI10" s="643"/>
      <c r="BJ10" s="643"/>
      <c r="BK10" s="643"/>
      <c r="BL10" s="643"/>
      <c r="BM10" s="643"/>
      <c r="BN10" s="644"/>
      <c r="BO10" s="675">
        <v>2.4</v>
      </c>
      <c r="BP10" s="675"/>
      <c r="BQ10" s="675"/>
      <c r="BR10" s="675"/>
      <c r="BS10" s="648" t="s">
        <v>234</v>
      </c>
      <c r="BT10" s="643"/>
      <c r="BU10" s="643"/>
      <c r="BV10" s="643"/>
      <c r="BW10" s="643"/>
      <c r="BX10" s="643"/>
      <c r="BY10" s="643"/>
      <c r="BZ10" s="643"/>
      <c r="CA10" s="643"/>
      <c r="CB10" s="689"/>
      <c r="CD10" s="681" t="s">
        <v>247</v>
      </c>
      <c r="CE10" s="682"/>
      <c r="CF10" s="682"/>
      <c r="CG10" s="682"/>
      <c r="CH10" s="682"/>
      <c r="CI10" s="682"/>
      <c r="CJ10" s="682"/>
      <c r="CK10" s="682"/>
      <c r="CL10" s="682"/>
      <c r="CM10" s="682"/>
      <c r="CN10" s="682"/>
      <c r="CO10" s="682"/>
      <c r="CP10" s="682"/>
      <c r="CQ10" s="683"/>
      <c r="CR10" s="642" t="s">
        <v>228</v>
      </c>
      <c r="CS10" s="643"/>
      <c r="CT10" s="643"/>
      <c r="CU10" s="643"/>
      <c r="CV10" s="643"/>
      <c r="CW10" s="643"/>
      <c r="CX10" s="643"/>
      <c r="CY10" s="644"/>
      <c r="CZ10" s="675" t="s">
        <v>234</v>
      </c>
      <c r="DA10" s="675"/>
      <c r="DB10" s="675"/>
      <c r="DC10" s="675"/>
      <c r="DD10" s="648" t="s">
        <v>228</v>
      </c>
      <c r="DE10" s="643"/>
      <c r="DF10" s="643"/>
      <c r="DG10" s="643"/>
      <c r="DH10" s="643"/>
      <c r="DI10" s="643"/>
      <c r="DJ10" s="643"/>
      <c r="DK10" s="643"/>
      <c r="DL10" s="643"/>
      <c r="DM10" s="643"/>
      <c r="DN10" s="643"/>
      <c r="DO10" s="643"/>
      <c r="DP10" s="644"/>
      <c r="DQ10" s="648" t="s">
        <v>234</v>
      </c>
      <c r="DR10" s="643"/>
      <c r="DS10" s="643"/>
      <c r="DT10" s="643"/>
      <c r="DU10" s="643"/>
      <c r="DV10" s="643"/>
      <c r="DW10" s="643"/>
      <c r="DX10" s="643"/>
      <c r="DY10" s="643"/>
      <c r="DZ10" s="643"/>
      <c r="EA10" s="643"/>
      <c r="EB10" s="643"/>
      <c r="EC10" s="689"/>
    </row>
    <row r="11" spans="2:143" ht="11.25" customHeight="1" x14ac:dyDescent="0.15">
      <c r="B11" s="639" t="s">
        <v>248</v>
      </c>
      <c r="C11" s="640"/>
      <c r="D11" s="640"/>
      <c r="E11" s="640"/>
      <c r="F11" s="640"/>
      <c r="G11" s="640"/>
      <c r="H11" s="640"/>
      <c r="I11" s="640"/>
      <c r="J11" s="640"/>
      <c r="K11" s="640"/>
      <c r="L11" s="640"/>
      <c r="M11" s="640"/>
      <c r="N11" s="640"/>
      <c r="O11" s="640"/>
      <c r="P11" s="640"/>
      <c r="Q11" s="641"/>
      <c r="R11" s="642">
        <v>197107</v>
      </c>
      <c r="S11" s="643"/>
      <c r="T11" s="643"/>
      <c r="U11" s="643"/>
      <c r="V11" s="643"/>
      <c r="W11" s="643"/>
      <c r="X11" s="643"/>
      <c r="Y11" s="644"/>
      <c r="Z11" s="645">
        <v>3.1</v>
      </c>
      <c r="AA11" s="646"/>
      <c r="AB11" s="646"/>
      <c r="AC11" s="647"/>
      <c r="AD11" s="648">
        <v>197107</v>
      </c>
      <c r="AE11" s="643"/>
      <c r="AF11" s="643"/>
      <c r="AG11" s="643"/>
      <c r="AH11" s="643"/>
      <c r="AI11" s="643"/>
      <c r="AJ11" s="643"/>
      <c r="AK11" s="644"/>
      <c r="AL11" s="645">
        <v>5.8</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17795</v>
      </c>
      <c r="BH11" s="643"/>
      <c r="BI11" s="643"/>
      <c r="BJ11" s="643"/>
      <c r="BK11" s="643"/>
      <c r="BL11" s="643"/>
      <c r="BM11" s="643"/>
      <c r="BN11" s="644"/>
      <c r="BO11" s="675">
        <v>1.9</v>
      </c>
      <c r="BP11" s="675"/>
      <c r="BQ11" s="675"/>
      <c r="BR11" s="675"/>
      <c r="BS11" s="648" t="s">
        <v>234</v>
      </c>
      <c r="BT11" s="643"/>
      <c r="BU11" s="643"/>
      <c r="BV11" s="643"/>
      <c r="BW11" s="643"/>
      <c r="BX11" s="643"/>
      <c r="BY11" s="643"/>
      <c r="BZ11" s="643"/>
      <c r="CA11" s="643"/>
      <c r="CB11" s="689"/>
      <c r="CD11" s="681" t="s">
        <v>250</v>
      </c>
      <c r="CE11" s="682"/>
      <c r="CF11" s="682"/>
      <c r="CG11" s="682"/>
      <c r="CH11" s="682"/>
      <c r="CI11" s="682"/>
      <c r="CJ11" s="682"/>
      <c r="CK11" s="682"/>
      <c r="CL11" s="682"/>
      <c r="CM11" s="682"/>
      <c r="CN11" s="682"/>
      <c r="CO11" s="682"/>
      <c r="CP11" s="682"/>
      <c r="CQ11" s="683"/>
      <c r="CR11" s="642">
        <v>256350</v>
      </c>
      <c r="CS11" s="643"/>
      <c r="CT11" s="643"/>
      <c r="CU11" s="643"/>
      <c r="CV11" s="643"/>
      <c r="CW11" s="643"/>
      <c r="CX11" s="643"/>
      <c r="CY11" s="644"/>
      <c r="CZ11" s="675">
        <v>4.0999999999999996</v>
      </c>
      <c r="DA11" s="675"/>
      <c r="DB11" s="675"/>
      <c r="DC11" s="675"/>
      <c r="DD11" s="648">
        <v>33078</v>
      </c>
      <c r="DE11" s="643"/>
      <c r="DF11" s="643"/>
      <c r="DG11" s="643"/>
      <c r="DH11" s="643"/>
      <c r="DI11" s="643"/>
      <c r="DJ11" s="643"/>
      <c r="DK11" s="643"/>
      <c r="DL11" s="643"/>
      <c r="DM11" s="643"/>
      <c r="DN11" s="643"/>
      <c r="DO11" s="643"/>
      <c r="DP11" s="644"/>
      <c r="DQ11" s="648">
        <v>202592</v>
      </c>
      <c r="DR11" s="643"/>
      <c r="DS11" s="643"/>
      <c r="DT11" s="643"/>
      <c r="DU11" s="643"/>
      <c r="DV11" s="643"/>
      <c r="DW11" s="643"/>
      <c r="DX11" s="643"/>
      <c r="DY11" s="643"/>
      <c r="DZ11" s="643"/>
      <c r="EA11" s="643"/>
      <c r="EB11" s="643"/>
      <c r="EC11" s="689"/>
    </row>
    <row r="12" spans="2:143" ht="11.25" customHeight="1" x14ac:dyDescent="0.15">
      <c r="B12" s="639" t="s">
        <v>251</v>
      </c>
      <c r="C12" s="640"/>
      <c r="D12" s="640"/>
      <c r="E12" s="640"/>
      <c r="F12" s="640"/>
      <c r="G12" s="640"/>
      <c r="H12" s="640"/>
      <c r="I12" s="640"/>
      <c r="J12" s="640"/>
      <c r="K12" s="640"/>
      <c r="L12" s="640"/>
      <c r="M12" s="640"/>
      <c r="N12" s="640"/>
      <c r="O12" s="640"/>
      <c r="P12" s="640"/>
      <c r="Q12" s="641"/>
      <c r="R12" s="642">
        <v>25018</v>
      </c>
      <c r="S12" s="643"/>
      <c r="T12" s="643"/>
      <c r="U12" s="643"/>
      <c r="V12" s="643"/>
      <c r="W12" s="643"/>
      <c r="X12" s="643"/>
      <c r="Y12" s="644"/>
      <c r="Z12" s="675">
        <v>0.4</v>
      </c>
      <c r="AA12" s="675"/>
      <c r="AB12" s="675"/>
      <c r="AC12" s="675"/>
      <c r="AD12" s="676">
        <v>25018</v>
      </c>
      <c r="AE12" s="676"/>
      <c r="AF12" s="676"/>
      <c r="AG12" s="676"/>
      <c r="AH12" s="676"/>
      <c r="AI12" s="676"/>
      <c r="AJ12" s="676"/>
      <c r="AK12" s="676"/>
      <c r="AL12" s="645">
        <v>0.7</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510782</v>
      </c>
      <c r="BH12" s="643"/>
      <c r="BI12" s="643"/>
      <c r="BJ12" s="643"/>
      <c r="BK12" s="643"/>
      <c r="BL12" s="643"/>
      <c r="BM12" s="643"/>
      <c r="BN12" s="644"/>
      <c r="BO12" s="675">
        <v>55.4</v>
      </c>
      <c r="BP12" s="675"/>
      <c r="BQ12" s="675"/>
      <c r="BR12" s="675"/>
      <c r="BS12" s="648" t="s">
        <v>228</v>
      </c>
      <c r="BT12" s="643"/>
      <c r="BU12" s="643"/>
      <c r="BV12" s="643"/>
      <c r="BW12" s="643"/>
      <c r="BX12" s="643"/>
      <c r="BY12" s="643"/>
      <c r="BZ12" s="643"/>
      <c r="CA12" s="643"/>
      <c r="CB12" s="689"/>
      <c r="CD12" s="681" t="s">
        <v>253</v>
      </c>
      <c r="CE12" s="682"/>
      <c r="CF12" s="682"/>
      <c r="CG12" s="682"/>
      <c r="CH12" s="682"/>
      <c r="CI12" s="682"/>
      <c r="CJ12" s="682"/>
      <c r="CK12" s="682"/>
      <c r="CL12" s="682"/>
      <c r="CM12" s="682"/>
      <c r="CN12" s="682"/>
      <c r="CO12" s="682"/>
      <c r="CP12" s="682"/>
      <c r="CQ12" s="683"/>
      <c r="CR12" s="642">
        <v>305873</v>
      </c>
      <c r="CS12" s="643"/>
      <c r="CT12" s="643"/>
      <c r="CU12" s="643"/>
      <c r="CV12" s="643"/>
      <c r="CW12" s="643"/>
      <c r="CX12" s="643"/>
      <c r="CY12" s="644"/>
      <c r="CZ12" s="675">
        <v>5</v>
      </c>
      <c r="DA12" s="675"/>
      <c r="DB12" s="675"/>
      <c r="DC12" s="675"/>
      <c r="DD12" s="648">
        <v>70249</v>
      </c>
      <c r="DE12" s="643"/>
      <c r="DF12" s="643"/>
      <c r="DG12" s="643"/>
      <c r="DH12" s="643"/>
      <c r="DI12" s="643"/>
      <c r="DJ12" s="643"/>
      <c r="DK12" s="643"/>
      <c r="DL12" s="643"/>
      <c r="DM12" s="643"/>
      <c r="DN12" s="643"/>
      <c r="DO12" s="643"/>
      <c r="DP12" s="644"/>
      <c r="DQ12" s="648">
        <v>199493</v>
      </c>
      <c r="DR12" s="643"/>
      <c r="DS12" s="643"/>
      <c r="DT12" s="643"/>
      <c r="DU12" s="643"/>
      <c r="DV12" s="643"/>
      <c r="DW12" s="643"/>
      <c r="DX12" s="643"/>
      <c r="DY12" s="643"/>
      <c r="DZ12" s="643"/>
      <c r="EA12" s="643"/>
      <c r="EB12" s="643"/>
      <c r="EC12" s="689"/>
    </row>
    <row r="13" spans="2:143" ht="11.25" customHeight="1" x14ac:dyDescent="0.15">
      <c r="B13" s="639" t="s">
        <v>254</v>
      </c>
      <c r="C13" s="640"/>
      <c r="D13" s="640"/>
      <c r="E13" s="640"/>
      <c r="F13" s="640"/>
      <c r="G13" s="640"/>
      <c r="H13" s="640"/>
      <c r="I13" s="640"/>
      <c r="J13" s="640"/>
      <c r="K13" s="640"/>
      <c r="L13" s="640"/>
      <c r="M13" s="640"/>
      <c r="N13" s="640"/>
      <c r="O13" s="640"/>
      <c r="P13" s="640"/>
      <c r="Q13" s="641"/>
      <c r="R13" s="642" t="s">
        <v>234</v>
      </c>
      <c r="S13" s="643"/>
      <c r="T13" s="643"/>
      <c r="U13" s="643"/>
      <c r="V13" s="643"/>
      <c r="W13" s="643"/>
      <c r="X13" s="643"/>
      <c r="Y13" s="644"/>
      <c r="Z13" s="675" t="s">
        <v>228</v>
      </c>
      <c r="AA13" s="675"/>
      <c r="AB13" s="675"/>
      <c r="AC13" s="675"/>
      <c r="AD13" s="676" t="s">
        <v>234</v>
      </c>
      <c r="AE13" s="676"/>
      <c r="AF13" s="676"/>
      <c r="AG13" s="676"/>
      <c r="AH13" s="676"/>
      <c r="AI13" s="676"/>
      <c r="AJ13" s="676"/>
      <c r="AK13" s="676"/>
      <c r="AL13" s="645" t="s">
        <v>234</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497430</v>
      </c>
      <c r="BH13" s="643"/>
      <c r="BI13" s="643"/>
      <c r="BJ13" s="643"/>
      <c r="BK13" s="643"/>
      <c r="BL13" s="643"/>
      <c r="BM13" s="643"/>
      <c r="BN13" s="644"/>
      <c r="BO13" s="675">
        <v>54</v>
      </c>
      <c r="BP13" s="675"/>
      <c r="BQ13" s="675"/>
      <c r="BR13" s="675"/>
      <c r="BS13" s="648" t="s">
        <v>234</v>
      </c>
      <c r="BT13" s="643"/>
      <c r="BU13" s="643"/>
      <c r="BV13" s="643"/>
      <c r="BW13" s="643"/>
      <c r="BX13" s="643"/>
      <c r="BY13" s="643"/>
      <c r="BZ13" s="643"/>
      <c r="CA13" s="643"/>
      <c r="CB13" s="689"/>
      <c r="CD13" s="681" t="s">
        <v>256</v>
      </c>
      <c r="CE13" s="682"/>
      <c r="CF13" s="682"/>
      <c r="CG13" s="682"/>
      <c r="CH13" s="682"/>
      <c r="CI13" s="682"/>
      <c r="CJ13" s="682"/>
      <c r="CK13" s="682"/>
      <c r="CL13" s="682"/>
      <c r="CM13" s="682"/>
      <c r="CN13" s="682"/>
      <c r="CO13" s="682"/>
      <c r="CP13" s="682"/>
      <c r="CQ13" s="683"/>
      <c r="CR13" s="642">
        <v>522171</v>
      </c>
      <c r="CS13" s="643"/>
      <c r="CT13" s="643"/>
      <c r="CU13" s="643"/>
      <c r="CV13" s="643"/>
      <c r="CW13" s="643"/>
      <c r="CX13" s="643"/>
      <c r="CY13" s="644"/>
      <c r="CZ13" s="675">
        <v>8.5</v>
      </c>
      <c r="DA13" s="675"/>
      <c r="DB13" s="675"/>
      <c r="DC13" s="675"/>
      <c r="DD13" s="648">
        <v>214506</v>
      </c>
      <c r="DE13" s="643"/>
      <c r="DF13" s="643"/>
      <c r="DG13" s="643"/>
      <c r="DH13" s="643"/>
      <c r="DI13" s="643"/>
      <c r="DJ13" s="643"/>
      <c r="DK13" s="643"/>
      <c r="DL13" s="643"/>
      <c r="DM13" s="643"/>
      <c r="DN13" s="643"/>
      <c r="DO13" s="643"/>
      <c r="DP13" s="644"/>
      <c r="DQ13" s="648">
        <v>331524</v>
      </c>
      <c r="DR13" s="643"/>
      <c r="DS13" s="643"/>
      <c r="DT13" s="643"/>
      <c r="DU13" s="643"/>
      <c r="DV13" s="643"/>
      <c r="DW13" s="643"/>
      <c r="DX13" s="643"/>
      <c r="DY13" s="643"/>
      <c r="DZ13" s="643"/>
      <c r="EA13" s="643"/>
      <c r="EB13" s="643"/>
      <c r="EC13" s="689"/>
    </row>
    <row r="14" spans="2:143" ht="11.25" customHeight="1" x14ac:dyDescent="0.15">
      <c r="B14" s="639" t="s">
        <v>257</v>
      </c>
      <c r="C14" s="640"/>
      <c r="D14" s="640"/>
      <c r="E14" s="640"/>
      <c r="F14" s="640"/>
      <c r="G14" s="640"/>
      <c r="H14" s="640"/>
      <c r="I14" s="640"/>
      <c r="J14" s="640"/>
      <c r="K14" s="640"/>
      <c r="L14" s="640"/>
      <c r="M14" s="640"/>
      <c r="N14" s="640"/>
      <c r="O14" s="640"/>
      <c r="P14" s="640"/>
      <c r="Q14" s="641"/>
      <c r="R14" s="642" t="s">
        <v>228</v>
      </c>
      <c r="S14" s="643"/>
      <c r="T14" s="643"/>
      <c r="U14" s="643"/>
      <c r="V14" s="643"/>
      <c r="W14" s="643"/>
      <c r="X14" s="643"/>
      <c r="Y14" s="644"/>
      <c r="Z14" s="675" t="s">
        <v>228</v>
      </c>
      <c r="AA14" s="675"/>
      <c r="AB14" s="675"/>
      <c r="AC14" s="675"/>
      <c r="AD14" s="676" t="s">
        <v>228</v>
      </c>
      <c r="AE14" s="676"/>
      <c r="AF14" s="676"/>
      <c r="AG14" s="676"/>
      <c r="AH14" s="676"/>
      <c r="AI14" s="676"/>
      <c r="AJ14" s="676"/>
      <c r="AK14" s="676"/>
      <c r="AL14" s="645" t="s">
        <v>234</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33723</v>
      </c>
      <c r="BH14" s="643"/>
      <c r="BI14" s="643"/>
      <c r="BJ14" s="643"/>
      <c r="BK14" s="643"/>
      <c r="BL14" s="643"/>
      <c r="BM14" s="643"/>
      <c r="BN14" s="644"/>
      <c r="BO14" s="675">
        <v>3.7</v>
      </c>
      <c r="BP14" s="675"/>
      <c r="BQ14" s="675"/>
      <c r="BR14" s="675"/>
      <c r="BS14" s="648" t="s">
        <v>234</v>
      </c>
      <c r="BT14" s="643"/>
      <c r="BU14" s="643"/>
      <c r="BV14" s="643"/>
      <c r="BW14" s="643"/>
      <c r="BX14" s="643"/>
      <c r="BY14" s="643"/>
      <c r="BZ14" s="643"/>
      <c r="CA14" s="643"/>
      <c r="CB14" s="689"/>
      <c r="CD14" s="681" t="s">
        <v>259</v>
      </c>
      <c r="CE14" s="682"/>
      <c r="CF14" s="682"/>
      <c r="CG14" s="682"/>
      <c r="CH14" s="682"/>
      <c r="CI14" s="682"/>
      <c r="CJ14" s="682"/>
      <c r="CK14" s="682"/>
      <c r="CL14" s="682"/>
      <c r="CM14" s="682"/>
      <c r="CN14" s="682"/>
      <c r="CO14" s="682"/>
      <c r="CP14" s="682"/>
      <c r="CQ14" s="683"/>
      <c r="CR14" s="642">
        <v>212174</v>
      </c>
      <c r="CS14" s="643"/>
      <c r="CT14" s="643"/>
      <c r="CU14" s="643"/>
      <c r="CV14" s="643"/>
      <c r="CW14" s="643"/>
      <c r="CX14" s="643"/>
      <c r="CY14" s="644"/>
      <c r="CZ14" s="675">
        <v>3.4</v>
      </c>
      <c r="DA14" s="675"/>
      <c r="DB14" s="675"/>
      <c r="DC14" s="675"/>
      <c r="DD14" s="648">
        <v>18054</v>
      </c>
      <c r="DE14" s="643"/>
      <c r="DF14" s="643"/>
      <c r="DG14" s="643"/>
      <c r="DH14" s="643"/>
      <c r="DI14" s="643"/>
      <c r="DJ14" s="643"/>
      <c r="DK14" s="643"/>
      <c r="DL14" s="643"/>
      <c r="DM14" s="643"/>
      <c r="DN14" s="643"/>
      <c r="DO14" s="643"/>
      <c r="DP14" s="644"/>
      <c r="DQ14" s="648">
        <v>192884</v>
      </c>
      <c r="DR14" s="643"/>
      <c r="DS14" s="643"/>
      <c r="DT14" s="643"/>
      <c r="DU14" s="643"/>
      <c r="DV14" s="643"/>
      <c r="DW14" s="643"/>
      <c r="DX14" s="643"/>
      <c r="DY14" s="643"/>
      <c r="DZ14" s="643"/>
      <c r="EA14" s="643"/>
      <c r="EB14" s="643"/>
      <c r="EC14" s="689"/>
    </row>
    <row r="15" spans="2:143" ht="11.25" customHeight="1" x14ac:dyDescent="0.15">
      <c r="B15" s="639" t="s">
        <v>260</v>
      </c>
      <c r="C15" s="640"/>
      <c r="D15" s="640"/>
      <c r="E15" s="640"/>
      <c r="F15" s="640"/>
      <c r="G15" s="640"/>
      <c r="H15" s="640"/>
      <c r="I15" s="640"/>
      <c r="J15" s="640"/>
      <c r="K15" s="640"/>
      <c r="L15" s="640"/>
      <c r="M15" s="640"/>
      <c r="N15" s="640"/>
      <c r="O15" s="640"/>
      <c r="P15" s="640"/>
      <c r="Q15" s="641"/>
      <c r="R15" s="642" t="s">
        <v>228</v>
      </c>
      <c r="S15" s="643"/>
      <c r="T15" s="643"/>
      <c r="U15" s="643"/>
      <c r="V15" s="643"/>
      <c r="W15" s="643"/>
      <c r="X15" s="643"/>
      <c r="Y15" s="644"/>
      <c r="Z15" s="675" t="s">
        <v>228</v>
      </c>
      <c r="AA15" s="675"/>
      <c r="AB15" s="675"/>
      <c r="AC15" s="675"/>
      <c r="AD15" s="676" t="s">
        <v>234</v>
      </c>
      <c r="AE15" s="676"/>
      <c r="AF15" s="676"/>
      <c r="AG15" s="676"/>
      <c r="AH15" s="676"/>
      <c r="AI15" s="676"/>
      <c r="AJ15" s="676"/>
      <c r="AK15" s="676"/>
      <c r="AL15" s="645" t="s">
        <v>234</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60537</v>
      </c>
      <c r="BH15" s="643"/>
      <c r="BI15" s="643"/>
      <c r="BJ15" s="643"/>
      <c r="BK15" s="643"/>
      <c r="BL15" s="643"/>
      <c r="BM15" s="643"/>
      <c r="BN15" s="644"/>
      <c r="BO15" s="675">
        <v>6.6</v>
      </c>
      <c r="BP15" s="675"/>
      <c r="BQ15" s="675"/>
      <c r="BR15" s="675"/>
      <c r="BS15" s="648" t="s">
        <v>228</v>
      </c>
      <c r="BT15" s="643"/>
      <c r="BU15" s="643"/>
      <c r="BV15" s="643"/>
      <c r="BW15" s="643"/>
      <c r="BX15" s="643"/>
      <c r="BY15" s="643"/>
      <c r="BZ15" s="643"/>
      <c r="CA15" s="643"/>
      <c r="CB15" s="689"/>
      <c r="CD15" s="681" t="s">
        <v>262</v>
      </c>
      <c r="CE15" s="682"/>
      <c r="CF15" s="682"/>
      <c r="CG15" s="682"/>
      <c r="CH15" s="682"/>
      <c r="CI15" s="682"/>
      <c r="CJ15" s="682"/>
      <c r="CK15" s="682"/>
      <c r="CL15" s="682"/>
      <c r="CM15" s="682"/>
      <c r="CN15" s="682"/>
      <c r="CO15" s="682"/>
      <c r="CP15" s="682"/>
      <c r="CQ15" s="683"/>
      <c r="CR15" s="642">
        <v>543856</v>
      </c>
      <c r="CS15" s="643"/>
      <c r="CT15" s="643"/>
      <c r="CU15" s="643"/>
      <c r="CV15" s="643"/>
      <c r="CW15" s="643"/>
      <c r="CX15" s="643"/>
      <c r="CY15" s="644"/>
      <c r="CZ15" s="675">
        <v>8.8000000000000007</v>
      </c>
      <c r="DA15" s="675"/>
      <c r="DB15" s="675"/>
      <c r="DC15" s="675"/>
      <c r="DD15" s="648">
        <v>115842</v>
      </c>
      <c r="DE15" s="643"/>
      <c r="DF15" s="643"/>
      <c r="DG15" s="643"/>
      <c r="DH15" s="643"/>
      <c r="DI15" s="643"/>
      <c r="DJ15" s="643"/>
      <c r="DK15" s="643"/>
      <c r="DL15" s="643"/>
      <c r="DM15" s="643"/>
      <c r="DN15" s="643"/>
      <c r="DO15" s="643"/>
      <c r="DP15" s="644"/>
      <c r="DQ15" s="648">
        <v>393052</v>
      </c>
      <c r="DR15" s="643"/>
      <c r="DS15" s="643"/>
      <c r="DT15" s="643"/>
      <c r="DU15" s="643"/>
      <c r="DV15" s="643"/>
      <c r="DW15" s="643"/>
      <c r="DX15" s="643"/>
      <c r="DY15" s="643"/>
      <c r="DZ15" s="643"/>
      <c r="EA15" s="643"/>
      <c r="EB15" s="643"/>
      <c r="EC15" s="689"/>
    </row>
    <row r="16" spans="2:143" ht="11.25" customHeight="1" x14ac:dyDescent="0.15">
      <c r="B16" s="639" t="s">
        <v>263</v>
      </c>
      <c r="C16" s="640"/>
      <c r="D16" s="640"/>
      <c r="E16" s="640"/>
      <c r="F16" s="640"/>
      <c r="G16" s="640"/>
      <c r="H16" s="640"/>
      <c r="I16" s="640"/>
      <c r="J16" s="640"/>
      <c r="K16" s="640"/>
      <c r="L16" s="640"/>
      <c r="M16" s="640"/>
      <c r="N16" s="640"/>
      <c r="O16" s="640"/>
      <c r="P16" s="640"/>
      <c r="Q16" s="641"/>
      <c r="R16" s="642">
        <v>4848</v>
      </c>
      <c r="S16" s="643"/>
      <c r="T16" s="643"/>
      <c r="U16" s="643"/>
      <c r="V16" s="643"/>
      <c r="W16" s="643"/>
      <c r="X16" s="643"/>
      <c r="Y16" s="644"/>
      <c r="Z16" s="675">
        <v>0.1</v>
      </c>
      <c r="AA16" s="675"/>
      <c r="AB16" s="675"/>
      <c r="AC16" s="675"/>
      <c r="AD16" s="676">
        <v>4848</v>
      </c>
      <c r="AE16" s="676"/>
      <c r="AF16" s="676"/>
      <c r="AG16" s="676"/>
      <c r="AH16" s="676"/>
      <c r="AI16" s="676"/>
      <c r="AJ16" s="676"/>
      <c r="AK16" s="676"/>
      <c r="AL16" s="645">
        <v>0.1</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228</v>
      </c>
      <c r="BH16" s="643"/>
      <c r="BI16" s="643"/>
      <c r="BJ16" s="643"/>
      <c r="BK16" s="643"/>
      <c r="BL16" s="643"/>
      <c r="BM16" s="643"/>
      <c r="BN16" s="644"/>
      <c r="BO16" s="675" t="s">
        <v>228</v>
      </c>
      <c r="BP16" s="675"/>
      <c r="BQ16" s="675"/>
      <c r="BR16" s="675"/>
      <c r="BS16" s="648" t="s">
        <v>228</v>
      </c>
      <c r="BT16" s="643"/>
      <c r="BU16" s="643"/>
      <c r="BV16" s="643"/>
      <c r="BW16" s="643"/>
      <c r="BX16" s="643"/>
      <c r="BY16" s="643"/>
      <c r="BZ16" s="643"/>
      <c r="CA16" s="643"/>
      <c r="CB16" s="689"/>
      <c r="CD16" s="681" t="s">
        <v>265</v>
      </c>
      <c r="CE16" s="682"/>
      <c r="CF16" s="682"/>
      <c r="CG16" s="682"/>
      <c r="CH16" s="682"/>
      <c r="CI16" s="682"/>
      <c r="CJ16" s="682"/>
      <c r="CK16" s="682"/>
      <c r="CL16" s="682"/>
      <c r="CM16" s="682"/>
      <c r="CN16" s="682"/>
      <c r="CO16" s="682"/>
      <c r="CP16" s="682"/>
      <c r="CQ16" s="683"/>
      <c r="CR16" s="642">
        <v>243468</v>
      </c>
      <c r="CS16" s="643"/>
      <c r="CT16" s="643"/>
      <c r="CU16" s="643"/>
      <c r="CV16" s="643"/>
      <c r="CW16" s="643"/>
      <c r="CX16" s="643"/>
      <c r="CY16" s="644"/>
      <c r="CZ16" s="675">
        <v>3.9</v>
      </c>
      <c r="DA16" s="675"/>
      <c r="DB16" s="675"/>
      <c r="DC16" s="675"/>
      <c r="DD16" s="648" t="s">
        <v>228</v>
      </c>
      <c r="DE16" s="643"/>
      <c r="DF16" s="643"/>
      <c r="DG16" s="643"/>
      <c r="DH16" s="643"/>
      <c r="DI16" s="643"/>
      <c r="DJ16" s="643"/>
      <c r="DK16" s="643"/>
      <c r="DL16" s="643"/>
      <c r="DM16" s="643"/>
      <c r="DN16" s="643"/>
      <c r="DO16" s="643"/>
      <c r="DP16" s="644"/>
      <c r="DQ16" s="648">
        <v>40777</v>
      </c>
      <c r="DR16" s="643"/>
      <c r="DS16" s="643"/>
      <c r="DT16" s="643"/>
      <c r="DU16" s="643"/>
      <c r="DV16" s="643"/>
      <c r="DW16" s="643"/>
      <c r="DX16" s="643"/>
      <c r="DY16" s="643"/>
      <c r="DZ16" s="643"/>
      <c r="EA16" s="643"/>
      <c r="EB16" s="643"/>
      <c r="EC16" s="689"/>
    </row>
    <row r="17" spans="2:133" ht="11.25" customHeight="1" x14ac:dyDescent="0.15">
      <c r="B17" s="639" t="s">
        <v>266</v>
      </c>
      <c r="C17" s="640"/>
      <c r="D17" s="640"/>
      <c r="E17" s="640"/>
      <c r="F17" s="640"/>
      <c r="G17" s="640"/>
      <c r="H17" s="640"/>
      <c r="I17" s="640"/>
      <c r="J17" s="640"/>
      <c r="K17" s="640"/>
      <c r="L17" s="640"/>
      <c r="M17" s="640"/>
      <c r="N17" s="640"/>
      <c r="O17" s="640"/>
      <c r="P17" s="640"/>
      <c r="Q17" s="641"/>
      <c r="R17" s="642">
        <v>4124</v>
      </c>
      <c r="S17" s="643"/>
      <c r="T17" s="643"/>
      <c r="U17" s="643"/>
      <c r="V17" s="643"/>
      <c r="W17" s="643"/>
      <c r="X17" s="643"/>
      <c r="Y17" s="644"/>
      <c r="Z17" s="675">
        <v>0.1</v>
      </c>
      <c r="AA17" s="675"/>
      <c r="AB17" s="675"/>
      <c r="AC17" s="675"/>
      <c r="AD17" s="676">
        <v>4124</v>
      </c>
      <c r="AE17" s="676"/>
      <c r="AF17" s="676"/>
      <c r="AG17" s="676"/>
      <c r="AH17" s="676"/>
      <c r="AI17" s="676"/>
      <c r="AJ17" s="676"/>
      <c r="AK17" s="676"/>
      <c r="AL17" s="645">
        <v>0.1</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228</v>
      </c>
      <c r="BH17" s="643"/>
      <c r="BI17" s="643"/>
      <c r="BJ17" s="643"/>
      <c r="BK17" s="643"/>
      <c r="BL17" s="643"/>
      <c r="BM17" s="643"/>
      <c r="BN17" s="644"/>
      <c r="BO17" s="675" t="s">
        <v>234</v>
      </c>
      <c r="BP17" s="675"/>
      <c r="BQ17" s="675"/>
      <c r="BR17" s="675"/>
      <c r="BS17" s="648" t="s">
        <v>228</v>
      </c>
      <c r="BT17" s="643"/>
      <c r="BU17" s="643"/>
      <c r="BV17" s="643"/>
      <c r="BW17" s="643"/>
      <c r="BX17" s="643"/>
      <c r="BY17" s="643"/>
      <c r="BZ17" s="643"/>
      <c r="CA17" s="643"/>
      <c r="CB17" s="689"/>
      <c r="CD17" s="681" t="s">
        <v>268</v>
      </c>
      <c r="CE17" s="682"/>
      <c r="CF17" s="682"/>
      <c r="CG17" s="682"/>
      <c r="CH17" s="682"/>
      <c r="CI17" s="682"/>
      <c r="CJ17" s="682"/>
      <c r="CK17" s="682"/>
      <c r="CL17" s="682"/>
      <c r="CM17" s="682"/>
      <c r="CN17" s="682"/>
      <c r="CO17" s="682"/>
      <c r="CP17" s="682"/>
      <c r="CQ17" s="683"/>
      <c r="CR17" s="642">
        <v>275672</v>
      </c>
      <c r="CS17" s="643"/>
      <c r="CT17" s="643"/>
      <c r="CU17" s="643"/>
      <c r="CV17" s="643"/>
      <c r="CW17" s="643"/>
      <c r="CX17" s="643"/>
      <c r="CY17" s="644"/>
      <c r="CZ17" s="675">
        <v>4.5</v>
      </c>
      <c r="DA17" s="675"/>
      <c r="DB17" s="675"/>
      <c r="DC17" s="675"/>
      <c r="DD17" s="648" t="s">
        <v>228</v>
      </c>
      <c r="DE17" s="643"/>
      <c r="DF17" s="643"/>
      <c r="DG17" s="643"/>
      <c r="DH17" s="643"/>
      <c r="DI17" s="643"/>
      <c r="DJ17" s="643"/>
      <c r="DK17" s="643"/>
      <c r="DL17" s="643"/>
      <c r="DM17" s="643"/>
      <c r="DN17" s="643"/>
      <c r="DO17" s="643"/>
      <c r="DP17" s="644"/>
      <c r="DQ17" s="648">
        <v>273644</v>
      </c>
      <c r="DR17" s="643"/>
      <c r="DS17" s="643"/>
      <c r="DT17" s="643"/>
      <c r="DU17" s="643"/>
      <c r="DV17" s="643"/>
      <c r="DW17" s="643"/>
      <c r="DX17" s="643"/>
      <c r="DY17" s="643"/>
      <c r="DZ17" s="643"/>
      <c r="EA17" s="643"/>
      <c r="EB17" s="643"/>
      <c r="EC17" s="689"/>
    </row>
    <row r="18" spans="2:133" ht="11.25" customHeight="1" x14ac:dyDescent="0.15">
      <c r="B18" s="639" t="s">
        <v>269</v>
      </c>
      <c r="C18" s="640"/>
      <c r="D18" s="640"/>
      <c r="E18" s="640"/>
      <c r="F18" s="640"/>
      <c r="G18" s="640"/>
      <c r="H18" s="640"/>
      <c r="I18" s="640"/>
      <c r="J18" s="640"/>
      <c r="K18" s="640"/>
      <c r="L18" s="640"/>
      <c r="M18" s="640"/>
      <c r="N18" s="640"/>
      <c r="O18" s="640"/>
      <c r="P18" s="640"/>
      <c r="Q18" s="641"/>
      <c r="R18" s="642">
        <v>7487</v>
      </c>
      <c r="S18" s="643"/>
      <c r="T18" s="643"/>
      <c r="U18" s="643"/>
      <c r="V18" s="643"/>
      <c r="W18" s="643"/>
      <c r="X18" s="643"/>
      <c r="Y18" s="644"/>
      <c r="Z18" s="675">
        <v>0.1</v>
      </c>
      <c r="AA18" s="675"/>
      <c r="AB18" s="675"/>
      <c r="AC18" s="675"/>
      <c r="AD18" s="676">
        <v>7487</v>
      </c>
      <c r="AE18" s="676"/>
      <c r="AF18" s="676"/>
      <c r="AG18" s="676"/>
      <c r="AH18" s="676"/>
      <c r="AI18" s="676"/>
      <c r="AJ18" s="676"/>
      <c r="AK18" s="676"/>
      <c r="AL18" s="645">
        <v>0.2</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228</v>
      </c>
      <c r="BH18" s="643"/>
      <c r="BI18" s="643"/>
      <c r="BJ18" s="643"/>
      <c r="BK18" s="643"/>
      <c r="BL18" s="643"/>
      <c r="BM18" s="643"/>
      <c r="BN18" s="644"/>
      <c r="BO18" s="675" t="s">
        <v>228</v>
      </c>
      <c r="BP18" s="675"/>
      <c r="BQ18" s="675"/>
      <c r="BR18" s="675"/>
      <c r="BS18" s="648" t="s">
        <v>228</v>
      </c>
      <c r="BT18" s="643"/>
      <c r="BU18" s="643"/>
      <c r="BV18" s="643"/>
      <c r="BW18" s="643"/>
      <c r="BX18" s="643"/>
      <c r="BY18" s="643"/>
      <c r="BZ18" s="643"/>
      <c r="CA18" s="643"/>
      <c r="CB18" s="689"/>
      <c r="CD18" s="681" t="s">
        <v>271</v>
      </c>
      <c r="CE18" s="682"/>
      <c r="CF18" s="682"/>
      <c r="CG18" s="682"/>
      <c r="CH18" s="682"/>
      <c r="CI18" s="682"/>
      <c r="CJ18" s="682"/>
      <c r="CK18" s="682"/>
      <c r="CL18" s="682"/>
      <c r="CM18" s="682"/>
      <c r="CN18" s="682"/>
      <c r="CO18" s="682"/>
      <c r="CP18" s="682"/>
      <c r="CQ18" s="683"/>
      <c r="CR18" s="642" t="s">
        <v>234</v>
      </c>
      <c r="CS18" s="643"/>
      <c r="CT18" s="643"/>
      <c r="CU18" s="643"/>
      <c r="CV18" s="643"/>
      <c r="CW18" s="643"/>
      <c r="CX18" s="643"/>
      <c r="CY18" s="644"/>
      <c r="CZ18" s="675" t="s">
        <v>234</v>
      </c>
      <c r="DA18" s="675"/>
      <c r="DB18" s="675"/>
      <c r="DC18" s="675"/>
      <c r="DD18" s="648" t="s">
        <v>234</v>
      </c>
      <c r="DE18" s="643"/>
      <c r="DF18" s="643"/>
      <c r="DG18" s="643"/>
      <c r="DH18" s="643"/>
      <c r="DI18" s="643"/>
      <c r="DJ18" s="643"/>
      <c r="DK18" s="643"/>
      <c r="DL18" s="643"/>
      <c r="DM18" s="643"/>
      <c r="DN18" s="643"/>
      <c r="DO18" s="643"/>
      <c r="DP18" s="644"/>
      <c r="DQ18" s="648" t="s">
        <v>228</v>
      </c>
      <c r="DR18" s="643"/>
      <c r="DS18" s="643"/>
      <c r="DT18" s="643"/>
      <c r="DU18" s="643"/>
      <c r="DV18" s="643"/>
      <c r="DW18" s="643"/>
      <c r="DX18" s="643"/>
      <c r="DY18" s="643"/>
      <c r="DZ18" s="643"/>
      <c r="EA18" s="643"/>
      <c r="EB18" s="643"/>
      <c r="EC18" s="689"/>
    </row>
    <row r="19" spans="2:133" ht="11.25" customHeight="1" x14ac:dyDescent="0.15">
      <c r="B19" s="639" t="s">
        <v>272</v>
      </c>
      <c r="C19" s="640"/>
      <c r="D19" s="640"/>
      <c r="E19" s="640"/>
      <c r="F19" s="640"/>
      <c r="G19" s="640"/>
      <c r="H19" s="640"/>
      <c r="I19" s="640"/>
      <c r="J19" s="640"/>
      <c r="K19" s="640"/>
      <c r="L19" s="640"/>
      <c r="M19" s="640"/>
      <c r="N19" s="640"/>
      <c r="O19" s="640"/>
      <c r="P19" s="640"/>
      <c r="Q19" s="641"/>
      <c r="R19" s="642">
        <v>4518</v>
      </c>
      <c r="S19" s="643"/>
      <c r="T19" s="643"/>
      <c r="U19" s="643"/>
      <c r="V19" s="643"/>
      <c r="W19" s="643"/>
      <c r="X19" s="643"/>
      <c r="Y19" s="644"/>
      <c r="Z19" s="675">
        <v>0.1</v>
      </c>
      <c r="AA19" s="675"/>
      <c r="AB19" s="675"/>
      <c r="AC19" s="675"/>
      <c r="AD19" s="676">
        <v>4518</v>
      </c>
      <c r="AE19" s="676"/>
      <c r="AF19" s="676"/>
      <c r="AG19" s="676"/>
      <c r="AH19" s="676"/>
      <c r="AI19" s="676"/>
      <c r="AJ19" s="676"/>
      <c r="AK19" s="676"/>
      <c r="AL19" s="645">
        <v>0.1</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v>1686</v>
      </c>
      <c r="BH19" s="643"/>
      <c r="BI19" s="643"/>
      <c r="BJ19" s="643"/>
      <c r="BK19" s="643"/>
      <c r="BL19" s="643"/>
      <c r="BM19" s="643"/>
      <c r="BN19" s="644"/>
      <c r="BO19" s="675">
        <v>0.2</v>
      </c>
      <c r="BP19" s="675"/>
      <c r="BQ19" s="675"/>
      <c r="BR19" s="675"/>
      <c r="BS19" s="648" t="s">
        <v>234</v>
      </c>
      <c r="BT19" s="643"/>
      <c r="BU19" s="643"/>
      <c r="BV19" s="643"/>
      <c r="BW19" s="643"/>
      <c r="BX19" s="643"/>
      <c r="BY19" s="643"/>
      <c r="BZ19" s="643"/>
      <c r="CA19" s="643"/>
      <c r="CB19" s="689"/>
      <c r="CD19" s="681" t="s">
        <v>274</v>
      </c>
      <c r="CE19" s="682"/>
      <c r="CF19" s="682"/>
      <c r="CG19" s="682"/>
      <c r="CH19" s="682"/>
      <c r="CI19" s="682"/>
      <c r="CJ19" s="682"/>
      <c r="CK19" s="682"/>
      <c r="CL19" s="682"/>
      <c r="CM19" s="682"/>
      <c r="CN19" s="682"/>
      <c r="CO19" s="682"/>
      <c r="CP19" s="682"/>
      <c r="CQ19" s="683"/>
      <c r="CR19" s="642" t="s">
        <v>228</v>
      </c>
      <c r="CS19" s="643"/>
      <c r="CT19" s="643"/>
      <c r="CU19" s="643"/>
      <c r="CV19" s="643"/>
      <c r="CW19" s="643"/>
      <c r="CX19" s="643"/>
      <c r="CY19" s="644"/>
      <c r="CZ19" s="675" t="s">
        <v>234</v>
      </c>
      <c r="DA19" s="675"/>
      <c r="DB19" s="675"/>
      <c r="DC19" s="675"/>
      <c r="DD19" s="648" t="s">
        <v>234</v>
      </c>
      <c r="DE19" s="643"/>
      <c r="DF19" s="643"/>
      <c r="DG19" s="643"/>
      <c r="DH19" s="643"/>
      <c r="DI19" s="643"/>
      <c r="DJ19" s="643"/>
      <c r="DK19" s="643"/>
      <c r="DL19" s="643"/>
      <c r="DM19" s="643"/>
      <c r="DN19" s="643"/>
      <c r="DO19" s="643"/>
      <c r="DP19" s="644"/>
      <c r="DQ19" s="648" t="s">
        <v>228</v>
      </c>
      <c r="DR19" s="643"/>
      <c r="DS19" s="643"/>
      <c r="DT19" s="643"/>
      <c r="DU19" s="643"/>
      <c r="DV19" s="643"/>
      <c r="DW19" s="643"/>
      <c r="DX19" s="643"/>
      <c r="DY19" s="643"/>
      <c r="DZ19" s="643"/>
      <c r="EA19" s="643"/>
      <c r="EB19" s="643"/>
      <c r="EC19" s="689"/>
    </row>
    <row r="20" spans="2:133" ht="11.25" customHeight="1" x14ac:dyDescent="0.15">
      <c r="B20" s="639" t="s">
        <v>275</v>
      </c>
      <c r="C20" s="640"/>
      <c r="D20" s="640"/>
      <c r="E20" s="640"/>
      <c r="F20" s="640"/>
      <c r="G20" s="640"/>
      <c r="H20" s="640"/>
      <c r="I20" s="640"/>
      <c r="J20" s="640"/>
      <c r="K20" s="640"/>
      <c r="L20" s="640"/>
      <c r="M20" s="640"/>
      <c r="N20" s="640"/>
      <c r="O20" s="640"/>
      <c r="P20" s="640"/>
      <c r="Q20" s="641"/>
      <c r="R20" s="642">
        <v>2291</v>
      </c>
      <c r="S20" s="643"/>
      <c r="T20" s="643"/>
      <c r="U20" s="643"/>
      <c r="V20" s="643"/>
      <c r="W20" s="643"/>
      <c r="X20" s="643"/>
      <c r="Y20" s="644"/>
      <c r="Z20" s="675">
        <v>0</v>
      </c>
      <c r="AA20" s="675"/>
      <c r="AB20" s="675"/>
      <c r="AC20" s="675"/>
      <c r="AD20" s="676">
        <v>2291</v>
      </c>
      <c r="AE20" s="676"/>
      <c r="AF20" s="676"/>
      <c r="AG20" s="676"/>
      <c r="AH20" s="676"/>
      <c r="AI20" s="676"/>
      <c r="AJ20" s="676"/>
      <c r="AK20" s="676"/>
      <c r="AL20" s="645">
        <v>0.1</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v>1686</v>
      </c>
      <c r="BH20" s="643"/>
      <c r="BI20" s="643"/>
      <c r="BJ20" s="643"/>
      <c r="BK20" s="643"/>
      <c r="BL20" s="643"/>
      <c r="BM20" s="643"/>
      <c r="BN20" s="644"/>
      <c r="BO20" s="675">
        <v>0.2</v>
      </c>
      <c r="BP20" s="675"/>
      <c r="BQ20" s="675"/>
      <c r="BR20" s="675"/>
      <c r="BS20" s="648" t="s">
        <v>228</v>
      </c>
      <c r="BT20" s="643"/>
      <c r="BU20" s="643"/>
      <c r="BV20" s="643"/>
      <c r="BW20" s="643"/>
      <c r="BX20" s="643"/>
      <c r="BY20" s="643"/>
      <c r="BZ20" s="643"/>
      <c r="CA20" s="643"/>
      <c r="CB20" s="689"/>
      <c r="CD20" s="681" t="s">
        <v>277</v>
      </c>
      <c r="CE20" s="682"/>
      <c r="CF20" s="682"/>
      <c r="CG20" s="682"/>
      <c r="CH20" s="682"/>
      <c r="CI20" s="682"/>
      <c r="CJ20" s="682"/>
      <c r="CK20" s="682"/>
      <c r="CL20" s="682"/>
      <c r="CM20" s="682"/>
      <c r="CN20" s="682"/>
      <c r="CO20" s="682"/>
      <c r="CP20" s="682"/>
      <c r="CQ20" s="683"/>
      <c r="CR20" s="642">
        <v>6177505</v>
      </c>
      <c r="CS20" s="643"/>
      <c r="CT20" s="643"/>
      <c r="CU20" s="643"/>
      <c r="CV20" s="643"/>
      <c r="CW20" s="643"/>
      <c r="CX20" s="643"/>
      <c r="CY20" s="644"/>
      <c r="CZ20" s="675">
        <v>100</v>
      </c>
      <c r="DA20" s="675"/>
      <c r="DB20" s="675"/>
      <c r="DC20" s="675"/>
      <c r="DD20" s="648">
        <v>495989</v>
      </c>
      <c r="DE20" s="643"/>
      <c r="DF20" s="643"/>
      <c r="DG20" s="643"/>
      <c r="DH20" s="643"/>
      <c r="DI20" s="643"/>
      <c r="DJ20" s="643"/>
      <c r="DK20" s="643"/>
      <c r="DL20" s="643"/>
      <c r="DM20" s="643"/>
      <c r="DN20" s="643"/>
      <c r="DO20" s="643"/>
      <c r="DP20" s="644"/>
      <c r="DQ20" s="648">
        <v>4056836</v>
      </c>
      <c r="DR20" s="643"/>
      <c r="DS20" s="643"/>
      <c r="DT20" s="643"/>
      <c r="DU20" s="643"/>
      <c r="DV20" s="643"/>
      <c r="DW20" s="643"/>
      <c r="DX20" s="643"/>
      <c r="DY20" s="643"/>
      <c r="DZ20" s="643"/>
      <c r="EA20" s="643"/>
      <c r="EB20" s="643"/>
      <c r="EC20" s="689"/>
    </row>
    <row r="21" spans="2:133" ht="11.25" customHeight="1" x14ac:dyDescent="0.15">
      <c r="B21" s="639" t="s">
        <v>278</v>
      </c>
      <c r="C21" s="640"/>
      <c r="D21" s="640"/>
      <c r="E21" s="640"/>
      <c r="F21" s="640"/>
      <c r="G21" s="640"/>
      <c r="H21" s="640"/>
      <c r="I21" s="640"/>
      <c r="J21" s="640"/>
      <c r="K21" s="640"/>
      <c r="L21" s="640"/>
      <c r="M21" s="640"/>
      <c r="N21" s="640"/>
      <c r="O21" s="640"/>
      <c r="P21" s="640"/>
      <c r="Q21" s="641"/>
      <c r="R21" s="642">
        <v>678</v>
      </c>
      <c r="S21" s="643"/>
      <c r="T21" s="643"/>
      <c r="U21" s="643"/>
      <c r="V21" s="643"/>
      <c r="W21" s="643"/>
      <c r="X21" s="643"/>
      <c r="Y21" s="644"/>
      <c r="Z21" s="675">
        <v>0</v>
      </c>
      <c r="AA21" s="675"/>
      <c r="AB21" s="675"/>
      <c r="AC21" s="675"/>
      <c r="AD21" s="676">
        <v>678</v>
      </c>
      <c r="AE21" s="676"/>
      <c r="AF21" s="676"/>
      <c r="AG21" s="676"/>
      <c r="AH21" s="676"/>
      <c r="AI21" s="676"/>
      <c r="AJ21" s="676"/>
      <c r="AK21" s="676"/>
      <c r="AL21" s="645">
        <v>0</v>
      </c>
      <c r="AM21" s="646"/>
      <c r="AN21" s="646"/>
      <c r="AO21" s="677"/>
      <c r="AP21" s="736" t="s">
        <v>279</v>
      </c>
      <c r="AQ21" s="744"/>
      <c r="AR21" s="744"/>
      <c r="AS21" s="744"/>
      <c r="AT21" s="744"/>
      <c r="AU21" s="744"/>
      <c r="AV21" s="744"/>
      <c r="AW21" s="744"/>
      <c r="AX21" s="744"/>
      <c r="AY21" s="744"/>
      <c r="AZ21" s="744"/>
      <c r="BA21" s="744"/>
      <c r="BB21" s="744"/>
      <c r="BC21" s="744"/>
      <c r="BD21" s="744"/>
      <c r="BE21" s="744"/>
      <c r="BF21" s="738"/>
      <c r="BG21" s="642">
        <v>1686</v>
      </c>
      <c r="BH21" s="643"/>
      <c r="BI21" s="643"/>
      <c r="BJ21" s="643"/>
      <c r="BK21" s="643"/>
      <c r="BL21" s="643"/>
      <c r="BM21" s="643"/>
      <c r="BN21" s="644"/>
      <c r="BO21" s="675">
        <v>0.2</v>
      </c>
      <c r="BP21" s="675"/>
      <c r="BQ21" s="675"/>
      <c r="BR21" s="675"/>
      <c r="BS21" s="648" t="s">
        <v>228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280</v>
      </c>
      <c r="C22" s="640"/>
      <c r="D22" s="640"/>
      <c r="E22" s="640"/>
      <c r="F22" s="640"/>
      <c r="G22" s="640"/>
      <c r="H22" s="640"/>
      <c r="I22" s="640"/>
      <c r="J22" s="640"/>
      <c r="K22" s="640"/>
      <c r="L22" s="640"/>
      <c r="M22" s="640"/>
      <c r="N22" s="640"/>
      <c r="O22" s="640"/>
      <c r="P22" s="640"/>
      <c r="Q22" s="641"/>
      <c r="R22" s="642">
        <v>2446825</v>
      </c>
      <c r="S22" s="643"/>
      <c r="T22" s="643"/>
      <c r="U22" s="643"/>
      <c r="V22" s="643"/>
      <c r="W22" s="643"/>
      <c r="X22" s="643"/>
      <c r="Y22" s="644"/>
      <c r="Z22" s="675">
        <v>38.1</v>
      </c>
      <c r="AA22" s="675"/>
      <c r="AB22" s="675"/>
      <c r="AC22" s="675"/>
      <c r="AD22" s="676">
        <v>2123659</v>
      </c>
      <c r="AE22" s="676"/>
      <c r="AF22" s="676"/>
      <c r="AG22" s="676"/>
      <c r="AH22" s="676"/>
      <c r="AI22" s="676"/>
      <c r="AJ22" s="676"/>
      <c r="AK22" s="676"/>
      <c r="AL22" s="645">
        <v>63</v>
      </c>
      <c r="AM22" s="646"/>
      <c r="AN22" s="646"/>
      <c r="AO22" s="677"/>
      <c r="AP22" s="736" t="s">
        <v>281</v>
      </c>
      <c r="AQ22" s="744"/>
      <c r="AR22" s="744"/>
      <c r="AS22" s="744"/>
      <c r="AT22" s="744"/>
      <c r="AU22" s="744"/>
      <c r="AV22" s="744"/>
      <c r="AW22" s="744"/>
      <c r="AX22" s="744"/>
      <c r="AY22" s="744"/>
      <c r="AZ22" s="744"/>
      <c r="BA22" s="744"/>
      <c r="BB22" s="744"/>
      <c r="BC22" s="744"/>
      <c r="BD22" s="744"/>
      <c r="BE22" s="744"/>
      <c r="BF22" s="738"/>
      <c r="BG22" s="642" t="s">
        <v>234</v>
      </c>
      <c r="BH22" s="643"/>
      <c r="BI22" s="643"/>
      <c r="BJ22" s="643"/>
      <c r="BK22" s="643"/>
      <c r="BL22" s="643"/>
      <c r="BM22" s="643"/>
      <c r="BN22" s="644"/>
      <c r="BO22" s="675" t="s">
        <v>234</v>
      </c>
      <c r="BP22" s="675"/>
      <c r="BQ22" s="675"/>
      <c r="BR22" s="675"/>
      <c r="BS22" s="648" t="s">
        <v>228</v>
      </c>
      <c r="BT22" s="643"/>
      <c r="BU22" s="643"/>
      <c r="BV22" s="643"/>
      <c r="BW22" s="643"/>
      <c r="BX22" s="643"/>
      <c r="BY22" s="643"/>
      <c r="BZ22" s="643"/>
      <c r="CA22" s="643"/>
      <c r="CB22" s="689"/>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283</v>
      </c>
      <c r="C23" s="640"/>
      <c r="D23" s="640"/>
      <c r="E23" s="640"/>
      <c r="F23" s="640"/>
      <c r="G23" s="640"/>
      <c r="H23" s="640"/>
      <c r="I23" s="640"/>
      <c r="J23" s="640"/>
      <c r="K23" s="640"/>
      <c r="L23" s="640"/>
      <c r="M23" s="640"/>
      <c r="N23" s="640"/>
      <c r="O23" s="640"/>
      <c r="P23" s="640"/>
      <c r="Q23" s="641"/>
      <c r="R23" s="642">
        <v>2123659</v>
      </c>
      <c r="S23" s="643"/>
      <c r="T23" s="643"/>
      <c r="U23" s="643"/>
      <c r="V23" s="643"/>
      <c r="W23" s="643"/>
      <c r="X23" s="643"/>
      <c r="Y23" s="644"/>
      <c r="Z23" s="675">
        <v>33.1</v>
      </c>
      <c r="AA23" s="675"/>
      <c r="AB23" s="675"/>
      <c r="AC23" s="675"/>
      <c r="AD23" s="676">
        <v>2123659</v>
      </c>
      <c r="AE23" s="676"/>
      <c r="AF23" s="676"/>
      <c r="AG23" s="676"/>
      <c r="AH23" s="676"/>
      <c r="AI23" s="676"/>
      <c r="AJ23" s="676"/>
      <c r="AK23" s="676"/>
      <c r="AL23" s="645">
        <v>63</v>
      </c>
      <c r="AM23" s="646"/>
      <c r="AN23" s="646"/>
      <c r="AO23" s="677"/>
      <c r="AP23" s="736" t="s">
        <v>284</v>
      </c>
      <c r="AQ23" s="744"/>
      <c r="AR23" s="744"/>
      <c r="AS23" s="744"/>
      <c r="AT23" s="744"/>
      <c r="AU23" s="744"/>
      <c r="AV23" s="744"/>
      <c r="AW23" s="744"/>
      <c r="AX23" s="744"/>
      <c r="AY23" s="744"/>
      <c r="AZ23" s="744"/>
      <c r="BA23" s="744"/>
      <c r="BB23" s="744"/>
      <c r="BC23" s="744"/>
      <c r="BD23" s="744"/>
      <c r="BE23" s="744"/>
      <c r="BF23" s="738"/>
      <c r="BG23" s="642" t="s">
        <v>228</v>
      </c>
      <c r="BH23" s="643"/>
      <c r="BI23" s="643"/>
      <c r="BJ23" s="643"/>
      <c r="BK23" s="643"/>
      <c r="BL23" s="643"/>
      <c r="BM23" s="643"/>
      <c r="BN23" s="644"/>
      <c r="BO23" s="675" t="s">
        <v>228</v>
      </c>
      <c r="BP23" s="675"/>
      <c r="BQ23" s="675"/>
      <c r="BR23" s="675"/>
      <c r="BS23" s="648" t="s">
        <v>228</v>
      </c>
      <c r="BT23" s="643"/>
      <c r="BU23" s="643"/>
      <c r="BV23" s="643"/>
      <c r="BW23" s="643"/>
      <c r="BX23" s="643"/>
      <c r="BY23" s="643"/>
      <c r="BZ23" s="643"/>
      <c r="CA23" s="643"/>
      <c r="CB23" s="689"/>
      <c r="CD23" s="746" t="s">
        <v>222</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15">
      <c r="B24" s="639" t="s">
        <v>290</v>
      </c>
      <c r="C24" s="640"/>
      <c r="D24" s="640"/>
      <c r="E24" s="640"/>
      <c r="F24" s="640"/>
      <c r="G24" s="640"/>
      <c r="H24" s="640"/>
      <c r="I24" s="640"/>
      <c r="J24" s="640"/>
      <c r="K24" s="640"/>
      <c r="L24" s="640"/>
      <c r="M24" s="640"/>
      <c r="N24" s="640"/>
      <c r="O24" s="640"/>
      <c r="P24" s="640"/>
      <c r="Q24" s="641"/>
      <c r="R24" s="642">
        <v>305963</v>
      </c>
      <c r="S24" s="643"/>
      <c r="T24" s="643"/>
      <c r="U24" s="643"/>
      <c r="V24" s="643"/>
      <c r="W24" s="643"/>
      <c r="X24" s="643"/>
      <c r="Y24" s="644"/>
      <c r="Z24" s="675">
        <v>4.8</v>
      </c>
      <c r="AA24" s="675"/>
      <c r="AB24" s="675"/>
      <c r="AC24" s="675"/>
      <c r="AD24" s="676" t="s">
        <v>228</v>
      </c>
      <c r="AE24" s="676"/>
      <c r="AF24" s="676"/>
      <c r="AG24" s="676"/>
      <c r="AH24" s="676"/>
      <c r="AI24" s="676"/>
      <c r="AJ24" s="676"/>
      <c r="AK24" s="676"/>
      <c r="AL24" s="645" t="s">
        <v>228</v>
      </c>
      <c r="AM24" s="646"/>
      <c r="AN24" s="646"/>
      <c r="AO24" s="677"/>
      <c r="AP24" s="736" t="s">
        <v>291</v>
      </c>
      <c r="AQ24" s="744"/>
      <c r="AR24" s="744"/>
      <c r="AS24" s="744"/>
      <c r="AT24" s="744"/>
      <c r="AU24" s="744"/>
      <c r="AV24" s="744"/>
      <c r="AW24" s="744"/>
      <c r="AX24" s="744"/>
      <c r="AY24" s="744"/>
      <c r="AZ24" s="744"/>
      <c r="BA24" s="744"/>
      <c r="BB24" s="744"/>
      <c r="BC24" s="744"/>
      <c r="BD24" s="744"/>
      <c r="BE24" s="744"/>
      <c r="BF24" s="738"/>
      <c r="BG24" s="642" t="s">
        <v>234</v>
      </c>
      <c r="BH24" s="643"/>
      <c r="BI24" s="643"/>
      <c r="BJ24" s="643"/>
      <c r="BK24" s="643"/>
      <c r="BL24" s="643"/>
      <c r="BM24" s="643"/>
      <c r="BN24" s="644"/>
      <c r="BO24" s="675" t="s">
        <v>234</v>
      </c>
      <c r="BP24" s="675"/>
      <c r="BQ24" s="675"/>
      <c r="BR24" s="675"/>
      <c r="BS24" s="648" t="s">
        <v>228</v>
      </c>
      <c r="BT24" s="643"/>
      <c r="BU24" s="643"/>
      <c r="BV24" s="643"/>
      <c r="BW24" s="643"/>
      <c r="BX24" s="643"/>
      <c r="BY24" s="643"/>
      <c r="BZ24" s="643"/>
      <c r="CA24" s="643"/>
      <c r="CB24" s="689"/>
      <c r="CD24" s="700" t="s">
        <v>292</v>
      </c>
      <c r="CE24" s="701"/>
      <c r="CF24" s="701"/>
      <c r="CG24" s="701"/>
      <c r="CH24" s="701"/>
      <c r="CI24" s="701"/>
      <c r="CJ24" s="701"/>
      <c r="CK24" s="701"/>
      <c r="CL24" s="701"/>
      <c r="CM24" s="701"/>
      <c r="CN24" s="701"/>
      <c r="CO24" s="701"/>
      <c r="CP24" s="701"/>
      <c r="CQ24" s="702"/>
      <c r="CR24" s="697">
        <v>1735394</v>
      </c>
      <c r="CS24" s="698"/>
      <c r="CT24" s="698"/>
      <c r="CU24" s="698"/>
      <c r="CV24" s="698"/>
      <c r="CW24" s="698"/>
      <c r="CX24" s="698"/>
      <c r="CY24" s="741"/>
      <c r="CZ24" s="742">
        <v>28.1</v>
      </c>
      <c r="DA24" s="713"/>
      <c r="DB24" s="713"/>
      <c r="DC24" s="745"/>
      <c r="DD24" s="740">
        <v>1419917</v>
      </c>
      <c r="DE24" s="698"/>
      <c r="DF24" s="698"/>
      <c r="DG24" s="698"/>
      <c r="DH24" s="698"/>
      <c r="DI24" s="698"/>
      <c r="DJ24" s="698"/>
      <c r="DK24" s="741"/>
      <c r="DL24" s="740">
        <v>1307853</v>
      </c>
      <c r="DM24" s="698"/>
      <c r="DN24" s="698"/>
      <c r="DO24" s="698"/>
      <c r="DP24" s="698"/>
      <c r="DQ24" s="698"/>
      <c r="DR24" s="698"/>
      <c r="DS24" s="698"/>
      <c r="DT24" s="698"/>
      <c r="DU24" s="698"/>
      <c r="DV24" s="741"/>
      <c r="DW24" s="742">
        <v>37.5</v>
      </c>
      <c r="DX24" s="713"/>
      <c r="DY24" s="713"/>
      <c r="DZ24" s="713"/>
      <c r="EA24" s="713"/>
      <c r="EB24" s="713"/>
      <c r="EC24" s="743"/>
    </row>
    <row r="25" spans="2:133" ht="11.25" customHeight="1" x14ac:dyDescent="0.15">
      <c r="B25" s="639" t="s">
        <v>293</v>
      </c>
      <c r="C25" s="640"/>
      <c r="D25" s="640"/>
      <c r="E25" s="640"/>
      <c r="F25" s="640"/>
      <c r="G25" s="640"/>
      <c r="H25" s="640"/>
      <c r="I25" s="640"/>
      <c r="J25" s="640"/>
      <c r="K25" s="640"/>
      <c r="L25" s="640"/>
      <c r="M25" s="640"/>
      <c r="N25" s="640"/>
      <c r="O25" s="640"/>
      <c r="P25" s="640"/>
      <c r="Q25" s="641"/>
      <c r="R25" s="642">
        <v>17203</v>
      </c>
      <c r="S25" s="643"/>
      <c r="T25" s="643"/>
      <c r="U25" s="643"/>
      <c r="V25" s="643"/>
      <c r="W25" s="643"/>
      <c r="X25" s="643"/>
      <c r="Y25" s="644"/>
      <c r="Z25" s="675">
        <v>0.3</v>
      </c>
      <c r="AA25" s="675"/>
      <c r="AB25" s="675"/>
      <c r="AC25" s="675"/>
      <c r="AD25" s="676" t="s">
        <v>228</v>
      </c>
      <c r="AE25" s="676"/>
      <c r="AF25" s="676"/>
      <c r="AG25" s="676"/>
      <c r="AH25" s="676"/>
      <c r="AI25" s="676"/>
      <c r="AJ25" s="676"/>
      <c r="AK25" s="676"/>
      <c r="AL25" s="645" t="s">
        <v>228</v>
      </c>
      <c r="AM25" s="646"/>
      <c r="AN25" s="646"/>
      <c r="AO25" s="677"/>
      <c r="AP25" s="736" t="s">
        <v>294</v>
      </c>
      <c r="AQ25" s="744"/>
      <c r="AR25" s="744"/>
      <c r="AS25" s="744"/>
      <c r="AT25" s="744"/>
      <c r="AU25" s="744"/>
      <c r="AV25" s="744"/>
      <c r="AW25" s="744"/>
      <c r="AX25" s="744"/>
      <c r="AY25" s="744"/>
      <c r="AZ25" s="744"/>
      <c r="BA25" s="744"/>
      <c r="BB25" s="744"/>
      <c r="BC25" s="744"/>
      <c r="BD25" s="744"/>
      <c r="BE25" s="744"/>
      <c r="BF25" s="738"/>
      <c r="BG25" s="642" t="s">
        <v>234</v>
      </c>
      <c r="BH25" s="643"/>
      <c r="BI25" s="643"/>
      <c r="BJ25" s="643"/>
      <c r="BK25" s="643"/>
      <c r="BL25" s="643"/>
      <c r="BM25" s="643"/>
      <c r="BN25" s="644"/>
      <c r="BO25" s="675" t="s">
        <v>234</v>
      </c>
      <c r="BP25" s="675"/>
      <c r="BQ25" s="675"/>
      <c r="BR25" s="675"/>
      <c r="BS25" s="648" t="s">
        <v>228</v>
      </c>
      <c r="BT25" s="643"/>
      <c r="BU25" s="643"/>
      <c r="BV25" s="643"/>
      <c r="BW25" s="643"/>
      <c r="BX25" s="643"/>
      <c r="BY25" s="643"/>
      <c r="BZ25" s="643"/>
      <c r="CA25" s="643"/>
      <c r="CB25" s="689"/>
      <c r="CD25" s="681" t="s">
        <v>295</v>
      </c>
      <c r="CE25" s="682"/>
      <c r="CF25" s="682"/>
      <c r="CG25" s="682"/>
      <c r="CH25" s="682"/>
      <c r="CI25" s="682"/>
      <c r="CJ25" s="682"/>
      <c r="CK25" s="682"/>
      <c r="CL25" s="682"/>
      <c r="CM25" s="682"/>
      <c r="CN25" s="682"/>
      <c r="CO25" s="682"/>
      <c r="CP25" s="682"/>
      <c r="CQ25" s="683"/>
      <c r="CR25" s="642">
        <v>1080326</v>
      </c>
      <c r="CS25" s="661"/>
      <c r="CT25" s="661"/>
      <c r="CU25" s="661"/>
      <c r="CV25" s="661"/>
      <c r="CW25" s="661"/>
      <c r="CX25" s="661"/>
      <c r="CY25" s="662"/>
      <c r="CZ25" s="645">
        <v>17.5</v>
      </c>
      <c r="DA25" s="663"/>
      <c r="DB25" s="663"/>
      <c r="DC25" s="664"/>
      <c r="DD25" s="648">
        <v>1006718</v>
      </c>
      <c r="DE25" s="661"/>
      <c r="DF25" s="661"/>
      <c r="DG25" s="661"/>
      <c r="DH25" s="661"/>
      <c r="DI25" s="661"/>
      <c r="DJ25" s="661"/>
      <c r="DK25" s="662"/>
      <c r="DL25" s="648">
        <v>902907</v>
      </c>
      <c r="DM25" s="661"/>
      <c r="DN25" s="661"/>
      <c r="DO25" s="661"/>
      <c r="DP25" s="661"/>
      <c r="DQ25" s="661"/>
      <c r="DR25" s="661"/>
      <c r="DS25" s="661"/>
      <c r="DT25" s="661"/>
      <c r="DU25" s="661"/>
      <c r="DV25" s="662"/>
      <c r="DW25" s="645">
        <v>25.9</v>
      </c>
      <c r="DX25" s="663"/>
      <c r="DY25" s="663"/>
      <c r="DZ25" s="663"/>
      <c r="EA25" s="663"/>
      <c r="EB25" s="663"/>
      <c r="EC25" s="684"/>
    </row>
    <row r="26" spans="2:133" ht="11.25" customHeight="1" x14ac:dyDescent="0.15">
      <c r="B26" s="639" t="s">
        <v>296</v>
      </c>
      <c r="C26" s="640"/>
      <c r="D26" s="640"/>
      <c r="E26" s="640"/>
      <c r="F26" s="640"/>
      <c r="G26" s="640"/>
      <c r="H26" s="640"/>
      <c r="I26" s="640"/>
      <c r="J26" s="640"/>
      <c r="K26" s="640"/>
      <c r="L26" s="640"/>
      <c r="M26" s="640"/>
      <c r="N26" s="640"/>
      <c r="O26" s="640"/>
      <c r="P26" s="640"/>
      <c r="Q26" s="641"/>
      <c r="R26" s="642">
        <v>3683608</v>
      </c>
      <c r="S26" s="643"/>
      <c r="T26" s="643"/>
      <c r="U26" s="643"/>
      <c r="V26" s="643"/>
      <c r="W26" s="643"/>
      <c r="X26" s="643"/>
      <c r="Y26" s="644"/>
      <c r="Z26" s="675">
        <v>57.4</v>
      </c>
      <c r="AA26" s="675"/>
      <c r="AB26" s="675"/>
      <c r="AC26" s="675"/>
      <c r="AD26" s="676">
        <v>3360442</v>
      </c>
      <c r="AE26" s="676"/>
      <c r="AF26" s="676"/>
      <c r="AG26" s="676"/>
      <c r="AH26" s="676"/>
      <c r="AI26" s="676"/>
      <c r="AJ26" s="676"/>
      <c r="AK26" s="676"/>
      <c r="AL26" s="645">
        <v>99.7</v>
      </c>
      <c r="AM26" s="646"/>
      <c r="AN26" s="646"/>
      <c r="AO26" s="677"/>
      <c r="AP26" s="736" t="s">
        <v>297</v>
      </c>
      <c r="AQ26" s="737"/>
      <c r="AR26" s="737"/>
      <c r="AS26" s="737"/>
      <c r="AT26" s="737"/>
      <c r="AU26" s="737"/>
      <c r="AV26" s="737"/>
      <c r="AW26" s="737"/>
      <c r="AX26" s="737"/>
      <c r="AY26" s="737"/>
      <c r="AZ26" s="737"/>
      <c r="BA26" s="737"/>
      <c r="BB26" s="737"/>
      <c r="BC26" s="737"/>
      <c r="BD26" s="737"/>
      <c r="BE26" s="737"/>
      <c r="BF26" s="738"/>
      <c r="BG26" s="642" t="s">
        <v>234</v>
      </c>
      <c r="BH26" s="643"/>
      <c r="BI26" s="643"/>
      <c r="BJ26" s="643"/>
      <c r="BK26" s="643"/>
      <c r="BL26" s="643"/>
      <c r="BM26" s="643"/>
      <c r="BN26" s="644"/>
      <c r="BO26" s="675" t="s">
        <v>228</v>
      </c>
      <c r="BP26" s="675"/>
      <c r="BQ26" s="675"/>
      <c r="BR26" s="675"/>
      <c r="BS26" s="648" t="s">
        <v>234</v>
      </c>
      <c r="BT26" s="643"/>
      <c r="BU26" s="643"/>
      <c r="BV26" s="643"/>
      <c r="BW26" s="643"/>
      <c r="BX26" s="643"/>
      <c r="BY26" s="643"/>
      <c r="BZ26" s="643"/>
      <c r="CA26" s="643"/>
      <c r="CB26" s="689"/>
      <c r="CD26" s="681" t="s">
        <v>298</v>
      </c>
      <c r="CE26" s="682"/>
      <c r="CF26" s="682"/>
      <c r="CG26" s="682"/>
      <c r="CH26" s="682"/>
      <c r="CI26" s="682"/>
      <c r="CJ26" s="682"/>
      <c r="CK26" s="682"/>
      <c r="CL26" s="682"/>
      <c r="CM26" s="682"/>
      <c r="CN26" s="682"/>
      <c r="CO26" s="682"/>
      <c r="CP26" s="682"/>
      <c r="CQ26" s="683"/>
      <c r="CR26" s="642">
        <v>612533</v>
      </c>
      <c r="CS26" s="643"/>
      <c r="CT26" s="643"/>
      <c r="CU26" s="643"/>
      <c r="CV26" s="643"/>
      <c r="CW26" s="643"/>
      <c r="CX26" s="643"/>
      <c r="CY26" s="644"/>
      <c r="CZ26" s="645">
        <v>9.9</v>
      </c>
      <c r="DA26" s="663"/>
      <c r="DB26" s="663"/>
      <c r="DC26" s="664"/>
      <c r="DD26" s="648">
        <v>553556</v>
      </c>
      <c r="DE26" s="643"/>
      <c r="DF26" s="643"/>
      <c r="DG26" s="643"/>
      <c r="DH26" s="643"/>
      <c r="DI26" s="643"/>
      <c r="DJ26" s="643"/>
      <c r="DK26" s="644"/>
      <c r="DL26" s="648" t="s">
        <v>228</v>
      </c>
      <c r="DM26" s="643"/>
      <c r="DN26" s="643"/>
      <c r="DO26" s="643"/>
      <c r="DP26" s="643"/>
      <c r="DQ26" s="643"/>
      <c r="DR26" s="643"/>
      <c r="DS26" s="643"/>
      <c r="DT26" s="643"/>
      <c r="DU26" s="643"/>
      <c r="DV26" s="644"/>
      <c r="DW26" s="645" t="s">
        <v>228</v>
      </c>
      <c r="DX26" s="663"/>
      <c r="DY26" s="663"/>
      <c r="DZ26" s="663"/>
      <c r="EA26" s="663"/>
      <c r="EB26" s="663"/>
      <c r="EC26" s="684"/>
    </row>
    <row r="27" spans="2:133" ht="11.25" customHeight="1" x14ac:dyDescent="0.15">
      <c r="B27" s="639" t="s">
        <v>299</v>
      </c>
      <c r="C27" s="640"/>
      <c r="D27" s="640"/>
      <c r="E27" s="640"/>
      <c r="F27" s="640"/>
      <c r="G27" s="640"/>
      <c r="H27" s="640"/>
      <c r="I27" s="640"/>
      <c r="J27" s="640"/>
      <c r="K27" s="640"/>
      <c r="L27" s="640"/>
      <c r="M27" s="640"/>
      <c r="N27" s="640"/>
      <c r="O27" s="640"/>
      <c r="P27" s="640"/>
      <c r="Q27" s="641"/>
      <c r="R27" s="642">
        <v>901</v>
      </c>
      <c r="S27" s="643"/>
      <c r="T27" s="643"/>
      <c r="U27" s="643"/>
      <c r="V27" s="643"/>
      <c r="W27" s="643"/>
      <c r="X27" s="643"/>
      <c r="Y27" s="644"/>
      <c r="Z27" s="675">
        <v>0</v>
      </c>
      <c r="AA27" s="675"/>
      <c r="AB27" s="675"/>
      <c r="AC27" s="675"/>
      <c r="AD27" s="676">
        <v>901</v>
      </c>
      <c r="AE27" s="676"/>
      <c r="AF27" s="676"/>
      <c r="AG27" s="676"/>
      <c r="AH27" s="676"/>
      <c r="AI27" s="676"/>
      <c r="AJ27" s="676"/>
      <c r="AK27" s="676"/>
      <c r="AL27" s="645">
        <v>0</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921653</v>
      </c>
      <c r="BH27" s="643"/>
      <c r="BI27" s="643"/>
      <c r="BJ27" s="643"/>
      <c r="BK27" s="643"/>
      <c r="BL27" s="643"/>
      <c r="BM27" s="643"/>
      <c r="BN27" s="644"/>
      <c r="BO27" s="675">
        <v>100</v>
      </c>
      <c r="BP27" s="675"/>
      <c r="BQ27" s="675"/>
      <c r="BR27" s="675"/>
      <c r="BS27" s="648" t="s">
        <v>234</v>
      </c>
      <c r="BT27" s="643"/>
      <c r="BU27" s="643"/>
      <c r="BV27" s="643"/>
      <c r="BW27" s="643"/>
      <c r="BX27" s="643"/>
      <c r="BY27" s="643"/>
      <c r="BZ27" s="643"/>
      <c r="CA27" s="643"/>
      <c r="CB27" s="689"/>
      <c r="CD27" s="681" t="s">
        <v>301</v>
      </c>
      <c r="CE27" s="682"/>
      <c r="CF27" s="682"/>
      <c r="CG27" s="682"/>
      <c r="CH27" s="682"/>
      <c r="CI27" s="682"/>
      <c r="CJ27" s="682"/>
      <c r="CK27" s="682"/>
      <c r="CL27" s="682"/>
      <c r="CM27" s="682"/>
      <c r="CN27" s="682"/>
      <c r="CO27" s="682"/>
      <c r="CP27" s="682"/>
      <c r="CQ27" s="683"/>
      <c r="CR27" s="642">
        <v>379396</v>
      </c>
      <c r="CS27" s="661"/>
      <c r="CT27" s="661"/>
      <c r="CU27" s="661"/>
      <c r="CV27" s="661"/>
      <c r="CW27" s="661"/>
      <c r="CX27" s="661"/>
      <c r="CY27" s="662"/>
      <c r="CZ27" s="645">
        <v>6.1</v>
      </c>
      <c r="DA27" s="663"/>
      <c r="DB27" s="663"/>
      <c r="DC27" s="664"/>
      <c r="DD27" s="648">
        <v>139555</v>
      </c>
      <c r="DE27" s="661"/>
      <c r="DF27" s="661"/>
      <c r="DG27" s="661"/>
      <c r="DH27" s="661"/>
      <c r="DI27" s="661"/>
      <c r="DJ27" s="661"/>
      <c r="DK27" s="662"/>
      <c r="DL27" s="648">
        <v>131302</v>
      </c>
      <c r="DM27" s="661"/>
      <c r="DN27" s="661"/>
      <c r="DO27" s="661"/>
      <c r="DP27" s="661"/>
      <c r="DQ27" s="661"/>
      <c r="DR27" s="661"/>
      <c r="DS27" s="661"/>
      <c r="DT27" s="661"/>
      <c r="DU27" s="661"/>
      <c r="DV27" s="662"/>
      <c r="DW27" s="645">
        <v>3.8</v>
      </c>
      <c r="DX27" s="663"/>
      <c r="DY27" s="663"/>
      <c r="DZ27" s="663"/>
      <c r="EA27" s="663"/>
      <c r="EB27" s="663"/>
      <c r="EC27" s="684"/>
    </row>
    <row r="28" spans="2:133" ht="11.25" customHeight="1" x14ac:dyDescent="0.15">
      <c r="B28" s="639" t="s">
        <v>302</v>
      </c>
      <c r="C28" s="640"/>
      <c r="D28" s="640"/>
      <c r="E28" s="640"/>
      <c r="F28" s="640"/>
      <c r="G28" s="640"/>
      <c r="H28" s="640"/>
      <c r="I28" s="640"/>
      <c r="J28" s="640"/>
      <c r="K28" s="640"/>
      <c r="L28" s="640"/>
      <c r="M28" s="640"/>
      <c r="N28" s="640"/>
      <c r="O28" s="640"/>
      <c r="P28" s="640"/>
      <c r="Q28" s="641"/>
      <c r="R28" s="642">
        <v>24677</v>
      </c>
      <c r="S28" s="643"/>
      <c r="T28" s="643"/>
      <c r="U28" s="643"/>
      <c r="V28" s="643"/>
      <c r="W28" s="643"/>
      <c r="X28" s="643"/>
      <c r="Y28" s="644"/>
      <c r="Z28" s="675">
        <v>0.4</v>
      </c>
      <c r="AA28" s="675"/>
      <c r="AB28" s="675"/>
      <c r="AC28" s="675"/>
      <c r="AD28" s="676" t="s">
        <v>234</v>
      </c>
      <c r="AE28" s="676"/>
      <c r="AF28" s="676"/>
      <c r="AG28" s="676"/>
      <c r="AH28" s="676"/>
      <c r="AI28" s="676"/>
      <c r="AJ28" s="676"/>
      <c r="AK28" s="676"/>
      <c r="AL28" s="645" t="s">
        <v>234</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303</v>
      </c>
      <c r="CE28" s="682"/>
      <c r="CF28" s="682"/>
      <c r="CG28" s="682"/>
      <c r="CH28" s="682"/>
      <c r="CI28" s="682"/>
      <c r="CJ28" s="682"/>
      <c r="CK28" s="682"/>
      <c r="CL28" s="682"/>
      <c r="CM28" s="682"/>
      <c r="CN28" s="682"/>
      <c r="CO28" s="682"/>
      <c r="CP28" s="682"/>
      <c r="CQ28" s="683"/>
      <c r="CR28" s="642">
        <v>275672</v>
      </c>
      <c r="CS28" s="643"/>
      <c r="CT28" s="643"/>
      <c r="CU28" s="643"/>
      <c r="CV28" s="643"/>
      <c r="CW28" s="643"/>
      <c r="CX28" s="643"/>
      <c r="CY28" s="644"/>
      <c r="CZ28" s="645">
        <v>4.5</v>
      </c>
      <c r="DA28" s="663"/>
      <c r="DB28" s="663"/>
      <c r="DC28" s="664"/>
      <c r="DD28" s="648">
        <v>273644</v>
      </c>
      <c r="DE28" s="643"/>
      <c r="DF28" s="643"/>
      <c r="DG28" s="643"/>
      <c r="DH28" s="643"/>
      <c r="DI28" s="643"/>
      <c r="DJ28" s="643"/>
      <c r="DK28" s="644"/>
      <c r="DL28" s="648">
        <v>273644</v>
      </c>
      <c r="DM28" s="643"/>
      <c r="DN28" s="643"/>
      <c r="DO28" s="643"/>
      <c r="DP28" s="643"/>
      <c r="DQ28" s="643"/>
      <c r="DR28" s="643"/>
      <c r="DS28" s="643"/>
      <c r="DT28" s="643"/>
      <c r="DU28" s="643"/>
      <c r="DV28" s="644"/>
      <c r="DW28" s="645">
        <v>7.8</v>
      </c>
      <c r="DX28" s="663"/>
      <c r="DY28" s="663"/>
      <c r="DZ28" s="663"/>
      <c r="EA28" s="663"/>
      <c r="EB28" s="663"/>
      <c r="EC28" s="684"/>
    </row>
    <row r="29" spans="2:133" ht="11.25" customHeight="1" x14ac:dyDescent="0.15">
      <c r="B29" s="639" t="s">
        <v>304</v>
      </c>
      <c r="C29" s="640"/>
      <c r="D29" s="640"/>
      <c r="E29" s="640"/>
      <c r="F29" s="640"/>
      <c r="G29" s="640"/>
      <c r="H29" s="640"/>
      <c r="I29" s="640"/>
      <c r="J29" s="640"/>
      <c r="K29" s="640"/>
      <c r="L29" s="640"/>
      <c r="M29" s="640"/>
      <c r="N29" s="640"/>
      <c r="O29" s="640"/>
      <c r="P29" s="640"/>
      <c r="Q29" s="641"/>
      <c r="R29" s="642">
        <v>44830</v>
      </c>
      <c r="S29" s="643"/>
      <c r="T29" s="643"/>
      <c r="U29" s="643"/>
      <c r="V29" s="643"/>
      <c r="W29" s="643"/>
      <c r="X29" s="643"/>
      <c r="Y29" s="644"/>
      <c r="Z29" s="675">
        <v>0.7</v>
      </c>
      <c r="AA29" s="675"/>
      <c r="AB29" s="675"/>
      <c r="AC29" s="675"/>
      <c r="AD29" s="676">
        <v>2919</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305</v>
      </c>
      <c r="CE29" s="728"/>
      <c r="CF29" s="681" t="s">
        <v>306</v>
      </c>
      <c r="CG29" s="682"/>
      <c r="CH29" s="682"/>
      <c r="CI29" s="682"/>
      <c r="CJ29" s="682"/>
      <c r="CK29" s="682"/>
      <c r="CL29" s="682"/>
      <c r="CM29" s="682"/>
      <c r="CN29" s="682"/>
      <c r="CO29" s="682"/>
      <c r="CP29" s="682"/>
      <c r="CQ29" s="683"/>
      <c r="CR29" s="642">
        <v>275672</v>
      </c>
      <c r="CS29" s="661"/>
      <c r="CT29" s="661"/>
      <c r="CU29" s="661"/>
      <c r="CV29" s="661"/>
      <c r="CW29" s="661"/>
      <c r="CX29" s="661"/>
      <c r="CY29" s="662"/>
      <c r="CZ29" s="645">
        <v>4.5</v>
      </c>
      <c r="DA29" s="663"/>
      <c r="DB29" s="663"/>
      <c r="DC29" s="664"/>
      <c r="DD29" s="648">
        <v>273644</v>
      </c>
      <c r="DE29" s="661"/>
      <c r="DF29" s="661"/>
      <c r="DG29" s="661"/>
      <c r="DH29" s="661"/>
      <c r="DI29" s="661"/>
      <c r="DJ29" s="661"/>
      <c r="DK29" s="662"/>
      <c r="DL29" s="648">
        <v>273644</v>
      </c>
      <c r="DM29" s="661"/>
      <c r="DN29" s="661"/>
      <c r="DO29" s="661"/>
      <c r="DP29" s="661"/>
      <c r="DQ29" s="661"/>
      <c r="DR29" s="661"/>
      <c r="DS29" s="661"/>
      <c r="DT29" s="661"/>
      <c r="DU29" s="661"/>
      <c r="DV29" s="662"/>
      <c r="DW29" s="645">
        <v>7.8</v>
      </c>
      <c r="DX29" s="663"/>
      <c r="DY29" s="663"/>
      <c r="DZ29" s="663"/>
      <c r="EA29" s="663"/>
      <c r="EB29" s="663"/>
      <c r="EC29" s="684"/>
    </row>
    <row r="30" spans="2:133" ht="11.25" customHeight="1" x14ac:dyDescent="0.15">
      <c r="B30" s="639" t="s">
        <v>307</v>
      </c>
      <c r="C30" s="640"/>
      <c r="D30" s="640"/>
      <c r="E30" s="640"/>
      <c r="F30" s="640"/>
      <c r="G30" s="640"/>
      <c r="H30" s="640"/>
      <c r="I30" s="640"/>
      <c r="J30" s="640"/>
      <c r="K30" s="640"/>
      <c r="L30" s="640"/>
      <c r="M30" s="640"/>
      <c r="N30" s="640"/>
      <c r="O30" s="640"/>
      <c r="P30" s="640"/>
      <c r="Q30" s="641"/>
      <c r="R30" s="642">
        <v>18269</v>
      </c>
      <c r="S30" s="643"/>
      <c r="T30" s="643"/>
      <c r="U30" s="643"/>
      <c r="V30" s="643"/>
      <c r="W30" s="643"/>
      <c r="X30" s="643"/>
      <c r="Y30" s="644"/>
      <c r="Z30" s="675">
        <v>0.3</v>
      </c>
      <c r="AA30" s="675"/>
      <c r="AB30" s="675"/>
      <c r="AC30" s="675"/>
      <c r="AD30" s="676" t="s">
        <v>234</v>
      </c>
      <c r="AE30" s="676"/>
      <c r="AF30" s="676"/>
      <c r="AG30" s="676"/>
      <c r="AH30" s="676"/>
      <c r="AI30" s="676"/>
      <c r="AJ30" s="676"/>
      <c r="AK30" s="676"/>
      <c r="AL30" s="645" t="s">
        <v>234</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308</v>
      </c>
      <c r="BH30" s="716"/>
      <c r="BI30" s="716"/>
      <c r="BJ30" s="716"/>
      <c r="BK30" s="716"/>
      <c r="BL30" s="716"/>
      <c r="BM30" s="716"/>
      <c r="BN30" s="716"/>
      <c r="BO30" s="716"/>
      <c r="BP30" s="716"/>
      <c r="BQ30" s="717"/>
      <c r="BR30" s="703" t="s">
        <v>309</v>
      </c>
      <c r="BS30" s="716"/>
      <c r="BT30" s="716"/>
      <c r="BU30" s="716"/>
      <c r="BV30" s="716"/>
      <c r="BW30" s="716"/>
      <c r="BX30" s="716"/>
      <c r="BY30" s="716"/>
      <c r="BZ30" s="716"/>
      <c r="CA30" s="716"/>
      <c r="CB30" s="717"/>
      <c r="CD30" s="729"/>
      <c r="CE30" s="730"/>
      <c r="CF30" s="681" t="s">
        <v>310</v>
      </c>
      <c r="CG30" s="682"/>
      <c r="CH30" s="682"/>
      <c r="CI30" s="682"/>
      <c r="CJ30" s="682"/>
      <c r="CK30" s="682"/>
      <c r="CL30" s="682"/>
      <c r="CM30" s="682"/>
      <c r="CN30" s="682"/>
      <c r="CO30" s="682"/>
      <c r="CP30" s="682"/>
      <c r="CQ30" s="683"/>
      <c r="CR30" s="642">
        <v>268223</v>
      </c>
      <c r="CS30" s="643"/>
      <c r="CT30" s="643"/>
      <c r="CU30" s="643"/>
      <c r="CV30" s="643"/>
      <c r="CW30" s="643"/>
      <c r="CX30" s="643"/>
      <c r="CY30" s="644"/>
      <c r="CZ30" s="645">
        <v>4.3</v>
      </c>
      <c r="DA30" s="663"/>
      <c r="DB30" s="663"/>
      <c r="DC30" s="664"/>
      <c r="DD30" s="648">
        <v>266195</v>
      </c>
      <c r="DE30" s="643"/>
      <c r="DF30" s="643"/>
      <c r="DG30" s="643"/>
      <c r="DH30" s="643"/>
      <c r="DI30" s="643"/>
      <c r="DJ30" s="643"/>
      <c r="DK30" s="644"/>
      <c r="DL30" s="648">
        <v>266195</v>
      </c>
      <c r="DM30" s="643"/>
      <c r="DN30" s="643"/>
      <c r="DO30" s="643"/>
      <c r="DP30" s="643"/>
      <c r="DQ30" s="643"/>
      <c r="DR30" s="643"/>
      <c r="DS30" s="643"/>
      <c r="DT30" s="643"/>
      <c r="DU30" s="643"/>
      <c r="DV30" s="644"/>
      <c r="DW30" s="645">
        <v>7.6</v>
      </c>
      <c r="DX30" s="663"/>
      <c r="DY30" s="663"/>
      <c r="DZ30" s="663"/>
      <c r="EA30" s="663"/>
      <c r="EB30" s="663"/>
      <c r="EC30" s="684"/>
    </row>
    <row r="31" spans="2:133" ht="11.25" customHeight="1" x14ac:dyDescent="0.15">
      <c r="B31" s="639" t="s">
        <v>311</v>
      </c>
      <c r="C31" s="640"/>
      <c r="D31" s="640"/>
      <c r="E31" s="640"/>
      <c r="F31" s="640"/>
      <c r="G31" s="640"/>
      <c r="H31" s="640"/>
      <c r="I31" s="640"/>
      <c r="J31" s="640"/>
      <c r="K31" s="640"/>
      <c r="L31" s="640"/>
      <c r="M31" s="640"/>
      <c r="N31" s="640"/>
      <c r="O31" s="640"/>
      <c r="P31" s="640"/>
      <c r="Q31" s="641"/>
      <c r="R31" s="642">
        <v>1492953</v>
      </c>
      <c r="S31" s="643"/>
      <c r="T31" s="643"/>
      <c r="U31" s="643"/>
      <c r="V31" s="643"/>
      <c r="W31" s="643"/>
      <c r="X31" s="643"/>
      <c r="Y31" s="644"/>
      <c r="Z31" s="675">
        <v>23.3</v>
      </c>
      <c r="AA31" s="675"/>
      <c r="AB31" s="675"/>
      <c r="AC31" s="675"/>
      <c r="AD31" s="676" t="s">
        <v>228</v>
      </c>
      <c r="AE31" s="676"/>
      <c r="AF31" s="676"/>
      <c r="AG31" s="676"/>
      <c r="AH31" s="676"/>
      <c r="AI31" s="676"/>
      <c r="AJ31" s="676"/>
      <c r="AK31" s="676"/>
      <c r="AL31" s="645" t="s">
        <v>228</v>
      </c>
      <c r="AM31" s="646"/>
      <c r="AN31" s="646"/>
      <c r="AO31" s="677"/>
      <c r="AP31" s="718" t="s">
        <v>312</v>
      </c>
      <c r="AQ31" s="719"/>
      <c r="AR31" s="719"/>
      <c r="AS31" s="719"/>
      <c r="AT31" s="724" t="s">
        <v>313</v>
      </c>
      <c r="AU31" s="231"/>
      <c r="AV31" s="231"/>
      <c r="AW31" s="231"/>
      <c r="AX31" s="708" t="s">
        <v>188</v>
      </c>
      <c r="AY31" s="709"/>
      <c r="AZ31" s="709"/>
      <c r="BA31" s="709"/>
      <c r="BB31" s="709"/>
      <c r="BC31" s="709"/>
      <c r="BD31" s="709"/>
      <c r="BE31" s="709"/>
      <c r="BF31" s="710"/>
      <c r="BG31" s="711">
        <v>97.7</v>
      </c>
      <c r="BH31" s="712"/>
      <c r="BI31" s="712"/>
      <c r="BJ31" s="712"/>
      <c r="BK31" s="712"/>
      <c r="BL31" s="712"/>
      <c r="BM31" s="713">
        <v>94.6</v>
      </c>
      <c r="BN31" s="712"/>
      <c r="BO31" s="712"/>
      <c r="BP31" s="712"/>
      <c r="BQ31" s="714"/>
      <c r="BR31" s="711">
        <v>98.3</v>
      </c>
      <c r="BS31" s="712"/>
      <c r="BT31" s="712"/>
      <c r="BU31" s="712"/>
      <c r="BV31" s="712"/>
      <c r="BW31" s="712"/>
      <c r="BX31" s="713">
        <v>95</v>
      </c>
      <c r="BY31" s="712"/>
      <c r="BZ31" s="712"/>
      <c r="CA31" s="712"/>
      <c r="CB31" s="714"/>
      <c r="CD31" s="729"/>
      <c r="CE31" s="730"/>
      <c r="CF31" s="681" t="s">
        <v>314</v>
      </c>
      <c r="CG31" s="682"/>
      <c r="CH31" s="682"/>
      <c r="CI31" s="682"/>
      <c r="CJ31" s="682"/>
      <c r="CK31" s="682"/>
      <c r="CL31" s="682"/>
      <c r="CM31" s="682"/>
      <c r="CN31" s="682"/>
      <c r="CO31" s="682"/>
      <c r="CP31" s="682"/>
      <c r="CQ31" s="683"/>
      <c r="CR31" s="642">
        <v>7449</v>
      </c>
      <c r="CS31" s="661"/>
      <c r="CT31" s="661"/>
      <c r="CU31" s="661"/>
      <c r="CV31" s="661"/>
      <c r="CW31" s="661"/>
      <c r="CX31" s="661"/>
      <c r="CY31" s="662"/>
      <c r="CZ31" s="645">
        <v>0.1</v>
      </c>
      <c r="DA31" s="663"/>
      <c r="DB31" s="663"/>
      <c r="DC31" s="664"/>
      <c r="DD31" s="648">
        <v>7449</v>
      </c>
      <c r="DE31" s="661"/>
      <c r="DF31" s="661"/>
      <c r="DG31" s="661"/>
      <c r="DH31" s="661"/>
      <c r="DI31" s="661"/>
      <c r="DJ31" s="661"/>
      <c r="DK31" s="662"/>
      <c r="DL31" s="648">
        <v>7449</v>
      </c>
      <c r="DM31" s="661"/>
      <c r="DN31" s="661"/>
      <c r="DO31" s="661"/>
      <c r="DP31" s="661"/>
      <c r="DQ31" s="661"/>
      <c r="DR31" s="661"/>
      <c r="DS31" s="661"/>
      <c r="DT31" s="661"/>
      <c r="DU31" s="661"/>
      <c r="DV31" s="662"/>
      <c r="DW31" s="645">
        <v>0.2</v>
      </c>
      <c r="DX31" s="663"/>
      <c r="DY31" s="663"/>
      <c r="DZ31" s="663"/>
      <c r="EA31" s="663"/>
      <c r="EB31" s="663"/>
      <c r="EC31" s="684"/>
    </row>
    <row r="32" spans="2:133" ht="11.25" customHeight="1" x14ac:dyDescent="0.15">
      <c r="B32" s="733" t="s">
        <v>315</v>
      </c>
      <c r="C32" s="734"/>
      <c r="D32" s="734"/>
      <c r="E32" s="734"/>
      <c r="F32" s="734"/>
      <c r="G32" s="734"/>
      <c r="H32" s="734"/>
      <c r="I32" s="734"/>
      <c r="J32" s="734"/>
      <c r="K32" s="734"/>
      <c r="L32" s="734"/>
      <c r="M32" s="734"/>
      <c r="N32" s="734"/>
      <c r="O32" s="734"/>
      <c r="P32" s="734"/>
      <c r="Q32" s="735"/>
      <c r="R32" s="642" t="s">
        <v>234</v>
      </c>
      <c r="S32" s="643"/>
      <c r="T32" s="643"/>
      <c r="U32" s="643"/>
      <c r="V32" s="643"/>
      <c r="W32" s="643"/>
      <c r="X32" s="643"/>
      <c r="Y32" s="644"/>
      <c r="Z32" s="675" t="s">
        <v>228</v>
      </c>
      <c r="AA32" s="675"/>
      <c r="AB32" s="675"/>
      <c r="AC32" s="675"/>
      <c r="AD32" s="676" t="s">
        <v>234</v>
      </c>
      <c r="AE32" s="676"/>
      <c r="AF32" s="676"/>
      <c r="AG32" s="676"/>
      <c r="AH32" s="676"/>
      <c r="AI32" s="676"/>
      <c r="AJ32" s="676"/>
      <c r="AK32" s="676"/>
      <c r="AL32" s="645" t="s">
        <v>228</v>
      </c>
      <c r="AM32" s="646"/>
      <c r="AN32" s="646"/>
      <c r="AO32" s="677"/>
      <c r="AP32" s="720"/>
      <c r="AQ32" s="721"/>
      <c r="AR32" s="721"/>
      <c r="AS32" s="721"/>
      <c r="AT32" s="725"/>
      <c r="AU32" s="230" t="s">
        <v>316</v>
      </c>
      <c r="AV32" s="230"/>
      <c r="AW32" s="230"/>
      <c r="AX32" s="639" t="s">
        <v>317</v>
      </c>
      <c r="AY32" s="640"/>
      <c r="AZ32" s="640"/>
      <c r="BA32" s="640"/>
      <c r="BB32" s="640"/>
      <c r="BC32" s="640"/>
      <c r="BD32" s="640"/>
      <c r="BE32" s="640"/>
      <c r="BF32" s="641"/>
      <c r="BG32" s="715">
        <v>97.9</v>
      </c>
      <c r="BH32" s="661"/>
      <c r="BI32" s="661"/>
      <c r="BJ32" s="661"/>
      <c r="BK32" s="661"/>
      <c r="BL32" s="661"/>
      <c r="BM32" s="646">
        <v>94.5</v>
      </c>
      <c r="BN32" s="707"/>
      <c r="BO32" s="707"/>
      <c r="BP32" s="707"/>
      <c r="BQ32" s="688"/>
      <c r="BR32" s="715">
        <v>98.5</v>
      </c>
      <c r="BS32" s="661"/>
      <c r="BT32" s="661"/>
      <c r="BU32" s="661"/>
      <c r="BV32" s="661"/>
      <c r="BW32" s="661"/>
      <c r="BX32" s="646">
        <v>95.3</v>
      </c>
      <c r="BY32" s="707"/>
      <c r="BZ32" s="707"/>
      <c r="CA32" s="707"/>
      <c r="CB32" s="688"/>
      <c r="CD32" s="731"/>
      <c r="CE32" s="732"/>
      <c r="CF32" s="681" t="s">
        <v>318</v>
      </c>
      <c r="CG32" s="682"/>
      <c r="CH32" s="682"/>
      <c r="CI32" s="682"/>
      <c r="CJ32" s="682"/>
      <c r="CK32" s="682"/>
      <c r="CL32" s="682"/>
      <c r="CM32" s="682"/>
      <c r="CN32" s="682"/>
      <c r="CO32" s="682"/>
      <c r="CP32" s="682"/>
      <c r="CQ32" s="683"/>
      <c r="CR32" s="642" t="s">
        <v>234</v>
      </c>
      <c r="CS32" s="643"/>
      <c r="CT32" s="643"/>
      <c r="CU32" s="643"/>
      <c r="CV32" s="643"/>
      <c r="CW32" s="643"/>
      <c r="CX32" s="643"/>
      <c r="CY32" s="644"/>
      <c r="CZ32" s="645" t="s">
        <v>234</v>
      </c>
      <c r="DA32" s="663"/>
      <c r="DB32" s="663"/>
      <c r="DC32" s="664"/>
      <c r="DD32" s="648" t="s">
        <v>228</v>
      </c>
      <c r="DE32" s="643"/>
      <c r="DF32" s="643"/>
      <c r="DG32" s="643"/>
      <c r="DH32" s="643"/>
      <c r="DI32" s="643"/>
      <c r="DJ32" s="643"/>
      <c r="DK32" s="644"/>
      <c r="DL32" s="648" t="s">
        <v>228</v>
      </c>
      <c r="DM32" s="643"/>
      <c r="DN32" s="643"/>
      <c r="DO32" s="643"/>
      <c r="DP32" s="643"/>
      <c r="DQ32" s="643"/>
      <c r="DR32" s="643"/>
      <c r="DS32" s="643"/>
      <c r="DT32" s="643"/>
      <c r="DU32" s="643"/>
      <c r="DV32" s="644"/>
      <c r="DW32" s="645" t="s">
        <v>234</v>
      </c>
      <c r="DX32" s="663"/>
      <c r="DY32" s="663"/>
      <c r="DZ32" s="663"/>
      <c r="EA32" s="663"/>
      <c r="EB32" s="663"/>
      <c r="EC32" s="684"/>
    </row>
    <row r="33" spans="2:133" ht="11.25" customHeight="1" x14ac:dyDescent="0.15">
      <c r="B33" s="639" t="s">
        <v>319</v>
      </c>
      <c r="C33" s="640"/>
      <c r="D33" s="640"/>
      <c r="E33" s="640"/>
      <c r="F33" s="640"/>
      <c r="G33" s="640"/>
      <c r="H33" s="640"/>
      <c r="I33" s="640"/>
      <c r="J33" s="640"/>
      <c r="K33" s="640"/>
      <c r="L33" s="640"/>
      <c r="M33" s="640"/>
      <c r="N33" s="640"/>
      <c r="O33" s="640"/>
      <c r="P33" s="640"/>
      <c r="Q33" s="641"/>
      <c r="R33" s="642">
        <v>298574</v>
      </c>
      <c r="S33" s="643"/>
      <c r="T33" s="643"/>
      <c r="U33" s="643"/>
      <c r="V33" s="643"/>
      <c r="W33" s="643"/>
      <c r="X33" s="643"/>
      <c r="Y33" s="644"/>
      <c r="Z33" s="675">
        <v>4.7</v>
      </c>
      <c r="AA33" s="675"/>
      <c r="AB33" s="675"/>
      <c r="AC33" s="675"/>
      <c r="AD33" s="676" t="s">
        <v>228</v>
      </c>
      <c r="AE33" s="676"/>
      <c r="AF33" s="676"/>
      <c r="AG33" s="676"/>
      <c r="AH33" s="676"/>
      <c r="AI33" s="676"/>
      <c r="AJ33" s="676"/>
      <c r="AK33" s="676"/>
      <c r="AL33" s="645" t="s">
        <v>234</v>
      </c>
      <c r="AM33" s="646"/>
      <c r="AN33" s="646"/>
      <c r="AO33" s="677"/>
      <c r="AP33" s="722"/>
      <c r="AQ33" s="723"/>
      <c r="AR33" s="723"/>
      <c r="AS33" s="723"/>
      <c r="AT33" s="726"/>
      <c r="AU33" s="232"/>
      <c r="AV33" s="232"/>
      <c r="AW33" s="232"/>
      <c r="AX33" s="623" t="s">
        <v>320</v>
      </c>
      <c r="AY33" s="624"/>
      <c r="AZ33" s="624"/>
      <c r="BA33" s="624"/>
      <c r="BB33" s="624"/>
      <c r="BC33" s="624"/>
      <c r="BD33" s="624"/>
      <c r="BE33" s="624"/>
      <c r="BF33" s="625"/>
      <c r="BG33" s="706">
        <v>97.3</v>
      </c>
      <c r="BH33" s="627"/>
      <c r="BI33" s="627"/>
      <c r="BJ33" s="627"/>
      <c r="BK33" s="627"/>
      <c r="BL33" s="627"/>
      <c r="BM33" s="669">
        <v>93.8</v>
      </c>
      <c r="BN33" s="627"/>
      <c r="BO33" s="627"/>
      <c r="BP33" s="627"/>
      <c r="BQ33" s="671"/>
      <c r="BR33" s="706">
        <v>97.9</v>
      </c>
      <c r="BS33" s="627"/>
      <c r="BT33" s="627"/>
      <c r="BU33" s="627"/>
      <c r="BV33" s="627"/>
      <c r="BW33" s="627"/>
      <c r="BX33" s="669">
        <v>94.1</v>
      </c>
      <c r="BY33" s="627"/>
      <c r="BZ33" s="627"/>
      <c r="CA33" s="627"/>
      <c r="CB33" s="671"/>
      <c r="CD33" s="681" t="s">
        <v>321</v>
      </c>
      <c r="CE33" s="682"/>
      <c r="CF33" s="682"/>
      <c r="CG33" s="682"/>
      <c r="CH33" s="682"/>
      <c r="CI33" s="682"/>
      <c r="CJ33" s="682"/>
      <c r="CK33" s="682"/>
      <c r="CL33" s="682"/>
      <c r="CM33" s="682"/>
      <c r="CN33" s="682"/>
      <c r="CO33" s="682"/>
      <c r="CP33" s="682"/>
      <c r="CQ33" s="683"/>
      <c r="CR33" s="642">
        <v>3702654</v>
      </c>
      <c r="CS33" s="661"/>
      <c r="CT33" s="661"/>
      <c r="CU33" s="661"/>
      <c r="CV33" s="661"/>
      <c r="CW33" s="661"/>
      <c r="CX33" s="661"/>
      <c r="CY33" s="662"/>
      <c r="CZ33" s="645">
        <v>59.9</v>
      </c>
      <c r="DA33" s="663"/>
      <c r="DB33" s="663"/>
      <c r="DC33" s="664"/>
      <c r="DD33" s="648">
        <v>2450186</v>
      </c>
      <c r="DE33" s="661"/>
      <c r="DF33" s="661"/>
      <c r="DG33" s="661"/>
      <c r="DH33" s="661"/>
      <c r="DI33" s="661"/>
      <c r="DJ33" s="661"/>
      <c r="DK33" s="662"/>
      <c r="DL33" s="648">
        <v>1944574</v>
      </c>
      <c r="DM33" s="661"/>
      <c r="DN33" s="661"/>
      <c r="DO33" s="661"/>
      <c r="DP33" s="661"/>
      <c r="DQ33" s="661"/>
      <c r="DR33" s="661"/>
      <c r="DS33" s="661"/>
      <c r="DT33" s="661"/>
      <c r="DU33" s="661"/>
      <c r="DV33" s="662"/>
      <c r="DW33" s="645">
        <v>55.7</v>
      </c>
      <c r="DX33" s="663"/>
      <c r="DY33" s="663"/>
      <c r="DZ33" s="663"/>
      <c r="EA33" s="663"/>
      <c r="EB33" s="663"/>
      <c r="EC33" s="684"/>
    </row>
    <row r="34" spans="2:133" ht="11.25" customHeight="1" x14ac:dyDescent="0.15">
      <c r="B34" s="639" t="s">
        <v>322</v>
      </c>
      <c r="C34" s="640"/>
      <c r="D34" s="640"/>
      <c r="E34" s="640"/>
      <c r="F34" s="640"/>
      <c r="G34" s="640"/>
      <c r="H34" s="640"/>
      <c r="I34" s="640"/>
      <c r="J34" s="640"/>
      <c r="K34" s="640"/>
      <c r="L34" s="640"/>
      <c r="M34" s="640"/>
      <c r="N34" s="640"/>
      <c r="O34" s="640"/>
      <c r="P34" s="640"/>
      <c r="Q34" s="641"/>
      <c r="R34" s="642">
        <v>11020</v>
      </c>
      <c r="S34" s="643"/>
      <c r="T34" s="643"/>
      <c r="U34" s="643"/>
      <c r="V34" s="643"/>
      <c r="W34" s="643"/>
      <c r="X34" s="643"/>
      <c r="Y34" s="644"/>
      <c r="Z34" s="675">
        <v>0.2</v>
      </c>
      <c r="AA34" s="675"/>
      <c r="AB34" s="675"/>
      <c r="AC34" s="675"/>
      <c r="AD34" s="676">
        <v>6905</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323</v>
      </c>
      <c r="CE34" s="682"/>
      <c r="CF34" s="682"/>
      <c r="CG34" s="682"/>
      <c r="CH34" s="682"/>
      <c r="CI34" s="682"/>
      <c r="CJ34" s="682"/>
      <c r="CK34" s="682"/>
      <c r="CL34" s="682"/>
      <c r="CM34" s="682"/>
      <c r="CN34" s="682"/>
      <c r="CO34" s="682"/>
      <c r="CP34" s="682"/>
      <c r="CQ34" s="683"/>
      <c r="CR34" s="642">
        <v>1013613</v>
      </c>
      <c r="CS34" s="643"/>
      <c r="CT34" s="643"/>
      <c r="CU34" s="643"/>
      <c r="CV34" s="643"/>
      <c r="CW34" s="643"/>
      <c r="CX34" s="643"/>
      <c r="CY34" s="644"/>
      <c r="CZ34" s="645">
        <v>16.399999999999999</v>
      </c>
      <c r="DA34" s="663"/>
      <c r="DB34" s="663"/>
      <c r="DC34" s="664"/>
      <c r="DD34" s="648">
        <v>801547</v>
      </c>
      <c r="DE34" s="643"/>
      <c r="DF34" s="643"/>
      <c r="DG34" s="643"/>
      <c r="DH34" s="643"/>
      <c r="DI34" s="643"/>
      <c r="DJ34" s="643"/>
      <c r="DK34" s="644"/>
      <c r="DL34" s="648">
        <v>690205</v>
      </c>
      <c r="DM34" s="643"/>
      <c r="DN34" s="643"/>
      <c r="DO34" s="643"/>
      <c r="DP34" s="643"/>
      <c r="DQ34" s="643"/>
      <c r="DR34" s="643"/>
      <c r="DS34" s="643"/>
      <c r="DT34" s="643"/>
      <c r="DU34" s="643"/>
      <c r="DV34" s="644"/>
      <c r="DW34" s="645">
        <v>19.8</v>
      </c>
      <c r="DX34" s="663"/>
      <c r="DY34" s="663"/>
      <c r="DZ34" s="663"/>
      <c r="EA34" s="663"/>
      <c r="EB34" s="663"/>
      <c r="EC34" s="684"/>
    </row>
    <row r="35" spans="2:133" ht="11.25" customHeight="1" x14ac:dyDescent="0.15">
      <c r="B35" s="639" t="s">
        <v>324</v>
      </c>
      <c r="C35" s="640"/>
      <c r="D35" s="640"/>
      <c r="E35" s="640"/>
      <c r="F35" s="640"/>
      <c r="G35" s="640"/>
      <c r="H35" s="640"/>
      <c r="I35" s="640"/>
      <c r="J35" s="640"/>
      <c r="K35" s="640"/>
      <c r="L35" s="640"/>
      <c r="M35" s="640"/>
      <c r="N35" s="640"/>
      <c r="O35" s="640"/>
      <c r="P35" s="640"/>
      <c r="Q35" s="641"/>
      <c r="R35" s="642">
        <v>134641</v>
      </c>
      <c r="S35" s="643"/>
      <c r="T35" s="643"/>
      <c r="U35" s="643"/>
      <c r="V35" s="643"/>
      <c r="W35" s="643"/>
      <c r="X35" s="643"/>
      <c r="Y35" s="644"/>
      <c r="Z35" s="675">
        <v>2.1</v>
      </c>
      <c r="AA35" s="675"/>
      <c r="AB35" s="675"/>
      <c r="AC35" s="675"/>
      <c r="AD35" s="676" t="s">
        <v>234</v>
      </c>
      <c r="AE35" s="676"/>
      <c r="AF35" s="676"/>
      <c r="AG35" s="676"/>
      <c r="AH35" s="676"/>
      <c r="AI35" s="676"/>
      <c r="AJ35" s="676"/>
      <c r="AK35" s="676"/>
      <c r="AL35" s="645" t="s">
        <v>228</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327</v>
      </c>
      <c r="CE35" s="682"/>
      <c r="CF35" s="682"/>
      <c r="CG35" s="682"/>
      <c r="CH35" s="682"/>
      <c r="CI35" s="682"/>
      <c r="CJ35" s="682"/>
      <c r="CK35" s="682"/>
      <c r="CL35" s="682"/>
      <c r="CM35" s="682"/>
      <c r="CN35" s="682"/>
      <c r="CO35" s="682"/>
      <c r="CP35" s="682"/>
      <c r="CQ35" s="683"/>
      <c r="CR35" s="642">
        <v>160974</v>
      </c>
      <c r="CS35" s="661"/>
      <c r="CT35" s="661"/>
      <c r="CU35" s="661"/>
      <c r="CV35" s="661"/>
      <c r="CW35" s="661"/>
      <c r="CX35" s="661"/>
      <c r="CY35" s="662"/>
      <c r="CZ35" s="645">
        <v>2.6</v>
      </c>
      <c r="DA35" s="663"/>
      <c r="DB35" s="663"/>
      <c r="DC35" s="664"/>
      <c r="DD35" s="648">
        <v>141467</v>
      </c>
      <c r="DE35" s="661"/>
      <c r="DF35" s="661"/>
      <c r="DG35" s="661"/>
      <c r="DH35" s="661"/>
      <c r="DI35" s="661"/>
      <c r="DJ35" s="661"/>
      <c r="DK35" s="662"/>
      <c r="DL35" s="648">
        <v>120232</v>
      </c>
      <c r="DM35" s="661"/>
      <c r="DN35" s="661"/>
      <c r="DO35" s="661"/>
      <c r="DP35" s="661"/>
      <c r="DQ35" s="661"/>
      <c r="DR35" s="661"/>
      <c r="DS35" s="661"/>
      <c r="DT35" s="661"/>
      <c r="DU35" s="661"/>
      <c r="DV35" s="662"/>
      <c r="DW35" s="645">
        <v>3.4</v>
      </c>
      <c r="DX35" s="663"/>
      <c r="DY35" s="663"/>
      <c r="DZ35" s="663"/>
      <c r="EA35" s="663"/>
      <c r="EB35" s="663"/>
      <c r="EC35" s="684"/>
    </row>
    <row r="36" spans="2:133" ht="11.25" customHeight="1" x14ac:dyDescent="0.15">
      <c r="B36" s="639" t="s">
        <v>328</v>
      </c>
      <c r="C36" s="640"/>
      <c r="D36" s="640"/>
      <c r="E36" s="640"/>
      <c r="F36" s="640"/>
      <c r="G36" s="640"/>
      <c r="H36" s="640"/>
      <c r="I36" s="640"/>
      <c r="J36" s="640"/>
      <c r="K36" s="640"/>
      <c r="L36" s="640"/>
      <c r="M36" s="640"/>
      <c r="N36" s="640"/>
      <c r="O36" s="640"/>
      <c r="P36" s="640"/>
      <c r="Q36" s="641"/>
      <c r="R36" s="642">
        <v>25978</v>
      </c>
      <c r="S36" s="643"/>
      <c r="T36" s="643"/>
      <c r="U36" s="643"/>
      <c r="V36" s="643"/>
      <c r="W36" s="643"/>
      <c r="X36" s="643"/>
      <c r="Y36" s="644"/>
      <c r="Z36" s="675">
        <v>0.4</v>
      </c>
      <c r="AA36" s="675"/>
      <c r="AB36" s="675"/>
      <c r="AC36" s="675"/>
      <c r="AD36" s="676" t="s">
        <v>228</v>
      </c>
      <c r="AE36" s="676"/>
      <c r="AF36" s="676"/>
      <c r="AG36" s="676"/>
      <c r="AH36" s="676"/>
      <c r="AI36" s="676"/>
      <c r="AJ36" s="676"/>
      <c r="AK36" s="676"/>
      <c r="AL36" s="645" t="s">
        <v>228</v>
      </c>
      <c r="AM36" s="646"/>
      <c r="AN36" s="646"/>
      <c r="AO36" s="677"/>
      <c r="AP36" s="235"/>
      <c r="AQ36" s="694" t="s">
        <v>329</v>
      </c>
      <c r="AR36" s="695"/>
      <c r="AS36" s="695"/>
      <c r="AT36" s="695"/>
      <c r="AU36" s="695"/>
      <c r="AV36" s="695"/>
      <c r="AW36" s="695"/>
      <c r="AX36" s="695"/>
      <c r="AY36" s="696"/>
      <c r="AZ36" s="697">
        <v>942388</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53121</v>
      </c>
      <c r="BW36" s="698"/>
      <c r="BX36" s="698"/>
      <c r="BY36" s="698"/>
      <c r="BZ36" s="698"/>
      <c r="CA36" s="698"/>
      <c r="CB36" s="699"/>
      <c r="CD36" s="681" t="s">
        <v>331</v>
      </c>
      <c r="CE36" s="682"/>
      <c r="CF36" s="682"/>
      <c r="CG36" s="682"/>
      <c r="CH36" s="682"/>
      <c r="CI36" s="682"/>
      <c r="CJ36" s="682"/>
      <c r="CK36" s="682"/>
      <c r="CL36" s="682"/>
      <c r="CM36" s="682"/>
      <c r="CN36" s="682"/>
      <c r="CO36" s="682"/>
      <c r="CP36" s="682"/>
      <c r="CQ36" s="683"/>
      <c r="CR36" s="642">
        <v>1847156</v>
      </c>
      <c r="CS36" s="643"/>
      <c r="CT36" s="643"/>
      <c r="CU36" s="643"/>
      <c r="CV36" s="643"/>
      <c r="CW36" s="643"/>
      <c r="CX36" s="643"/>
      <c r="CY36" s="644"/>
      <c r="CZ36" s="645">
        <v>29.9</v>
      </c>
      <c r="DA36" s="663"/>
      <c r="DB36" s="663"/>
      <c r="DC36" s="664"/>
      <c r="DD36" s="648">
        <v>918535</v>
      </c>
      <c r="DE36" s="643"/>
      <c r="DF36" s="643"/>
      <c r="DG36" s="643"/>
      <c r="DH36" s="643"/>
      <c r="DI36" s="643"/>
      <c r="DJ36" s="643"/>
      <c r="DK36" s="644"/>
      <c r="DL36" s="648">
        <v>657858</v>
      </c>
      <c r="DM36" s="643"/>
      <c r="DN36" s="643"/>
      <c r="DO36" s="643"/>
      <c r="DP36" s="643"/>
      <c r="DQ36" s="643"/>
      <c r="DR36" s="643"/>
      <c r="DS36" s="643"/>
      <c r="DT36" s="643"/>
      <c r="DU36" s="643"/>
      <c r="DV36" s="644"/>
      <c r="DW36" s="645">
        <v>18.899999999999999</v>
      </c>
      <c r="DX36" s="663"/>
      <c r="DY36" s="663"/>
      <c r="DZ36" s="663"/>
      <c r="EA36" s="663"/>
      <c r="EB36" s="663"/>
      <c r="EC36" s="684"/>
    </row>
    <row r="37" spans="2:133" ht="11.25" customHeight="1" x14ac:dyDescent="0.15">
      <c r="B37" s="639" t="s">
        <v>332</v>
      </c>
      <c r="C37" s="640"/>
      <c r="D37" s="640"/>
      <c r="E37" s="640"/>
      <c r="F37" s="640"/>
      <c r="G37" s="640"/>
      <c r="H37" s="640"/>
      <c r="I37" s="640"/>
      <c r="J37" s="640"/>
      <c r="K37" s="640"/>
      <c r="L37" s="640"/>
      <c r="M37" s="640"/>
      <c r="N37" s="640"/>
      <c r="O37" s="640"/>
      <c r="P37" s="640"/>
      <c r="Q37" s="641"/>
      <c r="R37" s="642">
        <v>203514</v>
      </c>
      <c r="S37" s="643"/>
      <c r="T37" s="643"/>
      <c r="U37" s="643"/>
      <c r="V37" s="643"/>
      <c r="W37" s="643"/>
      <c r="X37" s="643"/>
      <c r="Y37" s="644"/>
      <c r="Z37" s="675">
        <v>3.2</v>
      </c>
      <c r="AA37" s="675"/>
      <c r="AB37" s="675"/>
      <c r="AC37" s="675"/>
      <c r="AD37" s="676" t="s">
        <v>234</v>
      </c>
      <c r="AE37" s="676"/>
      <c r="AF37" s="676"/>
      <c r="AG37" s="676"/>
      <c r="AH37" s="676"/>
      <c r="AI37" s="676"/>
      <c r="AJ37" s="676"/>
      <c r="AK37" s="676"/>
      <c r="AL37" s="645" t="s">
        <v>234</v>
      </c>
      <c r="AM37" s="646"/>
      <c r="AN37" s="646"/>
      <c r="AO37" s="677"/>
      <c r="AQ37" s="685" t="s">
        <v>333</v>
      </c>
      <c r="AR37" s="686"/>
      <c r="AS37" s="686"/>
      <c r="AT37" s="686"/>
      <c r="AU37" s="686"/>
      <c r="AV37" s="686"/>
      <c r="AW37" s="686"/>
      <c r="AX37" s="686"/>
      <c r="AY37" s="687"/>
      <c r="AZ37" s="642">
        <v>354362</v>
      </c>
      <c r="BA37" s="643"/>
      <c r="BB37" s="643"/>
      <c r="BC37" s="643"/>
      <c r="BD37" s="661"/>
      <c r="BE37" s="661"/>
      <c r="BF37" s="688"/>
      <c r="BG37" s="681" t="s">
        <v>334</v>
      </c>
      <c r="BH37" s="682"/>
      <c r="BI37" s="682"/>
      <c r="BJ37" s="682"/>
      <c r="BK37" s="682"/>
      <c r="BL37" s="682"/>
      <c r="BM37" s="682"/>
      <c r="BN37" s="682"/>
      <c r="BO37" s="682"/>
      <c r="BP37" s="682"/>
      <c r="BQ37" s="682"/>
      <c r="BR37" s="682"/>
      <c r="BS37" s="682"/>
      <c r="BT37" s="682"/>
      <c r="BU37" s="683"/>
      <c r="BV37" s="642">
        <v>41501</v>
      </c>
      <c r="BW37" s="643"/>
      <c r="BX37" s="643"/>
      <c r="BY37" s="643"/>
      <c r="BZ37" s="643"/>
      <c r="CA37" s="643"/>
      <c r="CB37" s="689"/>
      <c r="CD37" s="681" t="s">
        <v>335</v>
      </c>
      <c r="CE37" s="682"/>
      <c r="CF37" s="682"/>
      <c r="CG37" s="682"/>
      <c r="CH37" s="682"/>
      <c r="CI37" s="682"/>
      <c r="CJ37" s="682"/>
      <c r="CK37" s="682"/>
      <c r="CL37" s="682"/>
      <c r="CM37" s="682"/>
      <c r="CN37" s="682"/>
      <c r="CO37" s="682"/>
      <c r="CP37" s="682"/>
      <c r="CQ37" s="683"/>
      <c r="CR37" s="642">
        <v>230336</v>
      </c>
      <c r="CS37" s="661"/>
      <c r="CT37" s="661"/>
      <c r="CU37" s="661"/>
      <c r="CV37" s="661"/>
      <c r="CW37" s="661"/>
      <c r="CX37" s="661"/>
      <c r="CY37" s="662"/>
      <c r="CZ37" s="645">
        <v>3.7</v>
      </c>
      <c r="DA37" s="663"/>
      <c r="DB37" s="663"/>
      <c r="DC37" s="664"/>
      <c r="DD37" s="648">
        <v>230336</v>
      </c>
      <c r="DE37" s="661"/>
      <c r="DF37" s="661"/>
      <c r="DG37" s="661"/>
      <c r="DH37" s="661"/>
      <c r="DI37" s="661"/>
      <c r="DJ37" s="661"/>
      <c r="DK37" s="662"/>
      <c r="DL37" s="648">
        <v>220322</v>
      </c>
      <c r="DM37" s="661"/>
      <c r="DN37" s="661"/>
      <c r="DO37" s="661"/>
      <c r="DP37" s="661"/>
      <c r="DQ37" s="661"/>
      <c r="DR37" s="661"/>
      <c r="DS37" s="661"/>
      <c r="DT37" s="661"/>
      <c r="DU37" s="661"/>
      <c r="DV37" s="662"/>
      <c r="DW37" s="645">
        <v>6.3</v>
      </c>
      <c r="DX37" s="663"/>
      <c r="DY37" s="663"/>
      <c r="DZ37" s="663"/>
      <c r="EA37" s="663"/>
      <c r="EB37" s="663"/>
      <c r="EC37" s="684"/>
    </row>
    <row r="38" spans="2:133" ht="11.25" customHeight="1" x14ac:dyDescent="0.15">
      <c r="B38" s="639" t="s">
        <v>336</v>
      </c>
      <c r="C38" s="640"/>
      <c r="D38" s="640"/>
      <c r="E38" s="640"/>
      <c r="F38" s="640"/>
      <c r="G38" s="640"/>
      <c r="H38" s="640"/>
      <c r="I38" s="640"/>
      <c r="J38" s="640"/>
      <c r="K38" s="640"/>
      <c r="L38" s="640"/>
      <c r="M38" s="640"/>
      <c r="N38" s="640"/>
      <c r="O38" s="640"/>
      <c r="P38" s="640"/>
      <c r="Q38" s="641"/>
      <c r="R38" s="642">
        <v>94907</v>
      </c>
      <c r="S38" s="643"/>
      <c r="T38" s="643"/>
      <c r="U38" s="643"/>
      <c r="V38" s="643"/>
      <c r="W38" s="643"/>
      <c r="X38" s="643"/>
      <c r="Y38" s="644"/>
      <c r="Z38" s="675">
        <v>1.5</v>
      </c>
      <c r="AA38" s="675"/>
      <c r="AB38" s="675"/>
      <c r="AC38" s="675"/>
      <c r="AD38" s="676" t="s">
        <v>234</v>
      </c>
      <c r="AE38" s="676"/>
      <c r="AF38" s="676"/>
      <c r="AG38" s="676"/>
      <c r="AH38" s="676"/>
      <c r="AI38" s="676"/>
      <c r="AJ38" s="676"/>
      <c r="AK38" s="676"/>
      <c r="AL38" s="645" t="s">
        <v>234</v>
      </c>
      <c r="AM38" s="646"/>
      <c r="AN38" s="646"/>
      <c r="AO38" s="677"/>
      <c r="AQ38" s="685" t="s">
        <v>337</v>
      </c>
      <c r="AR38" s="686"/>
      <c r="AS38" s="686"/>
      <c r="AT38" s="686"/>
      <c r="AU38" s="686"/>
      <c r="AV38" s="686"/>
      <c r="AW38" s="686"/>
      <c r="AX38" s="686"/>
      <c r="AY38" s="687"/>
      <c r="AZ38" s="642">
        <v>129234</v>
      </c>
      <c r="BA38" s="643"/>
      <c r="BB38" s="643"/>
      <c r="BC38" s="643"/>
      <c r="BD38" s="661"/>
      <c r="BE38" s="661"/>
      <c r="BF38" s="688"/>
      <c r="BG38" s="681" t="s">
        <v>338</v>
      </c>
      <c r="BH38" s="682"/>
      <c r="BI38" s="682"/>
      <c r="BJ38" s="682"/>
      <c r="BK38" s="682"/>
      <c r="BL38" s="682"/>
      <c r="BM38" s="682"/>
      <c r="BN38" s="682"/>
      <c r="BO38" s="682"/>
      <c r="BP38" s="682"/>
      <c r="BQ38" s="682"/>
      <c r="BR38" s="682"/>
      <c r="BS38" s="682"/>
      <c r="BT38" s="682"/>
      <c r="BU38" s="683"/>
      <c r="BV38" s="642">
        <v>1315</v>
      </c>
      <c r="BW38" s="643"/>
      <c r="BX38" s="643"/>
      <c r="BY38" s="643"/>
      <c r="BZ38" s="643"/>
      <c r="CA38" s="643"/>
      <c r="CB38" s="689"/>
      <c r="CD38" s="681" t="s">
        <v>339</v>
      </c>
      <c r="CE38" s="682"/>
      <c r="CF38" s="682"/>
      <c r="CG38" s="682"/>
      <c r="CH38" s="682"/>
      <c r="CI38" s="682"/>
      <c r="CJ38" s="682"/>
      <c r="CK38" s="682"/>
      <c r="CL38" s="682"/>
      <c r="CM38" s="682"/>
      <c r="CN38" s="682"/>
      <c r="CO38" s="682"/>
      <c r="CP38" s="682"/>
      <c r="CQ38" s="683"/>
      <c r="CR38" s="642">
        <v>549459</v>
      </c>
      <c r="CS38" s="643"/>
      <c r="CT38" s="643"/>
      <c r="CU38" s="643"/>
      <c r="CV38" s="643"/>
      <c r="CW38" s="643"/>
      <c r="CX38" s="643"/>
      <c r="CY38" s="644"/>
      <c r="CZ38" s="645">
        <v>8.9</v>
      </c>
      <c r="DA38" s="663"/>
      <c r="DB38" s="663"/>
      <c r="DC38" s="664"/>
      <c r="DD38" s="648">
        <v>477414</v>
      </c>
      <c r="DE38" s="643"/>
      <c r="DF38" s="643"/>
      <c r="DG38" s="643"/>
      <c r="DH38" s="643"/>
      <c r="DI38" s="643"/>
      <c r="DJ38" s="643"/>
      <c r="DK38" s="644"/>
      <c r="DL38" s="648">
        <v>476279</v>
      </c>
      <c r="DM38" s="643"/>
      <c r="DN38" s="643"/>
      <c r="DO38" s="643"/>
      <c r="DP38" s="643"/>
      <c r="DQ38" s="643"/>
      <c r="DR38" s="643"/>
      <c r="DS38" s="643"/>
      <c r="DT38" s="643"/>
      <c r="DU38" s="643"/>
      <c r="DV38" s="644"/>
      <c r="DW38" s="645">
        <v>13.7</v>
      </c>
      <c r="DX38" s="663"/>
      <c r="DY38" s="663"/>
      <c r="DZ38" s="663"/>
      <c r="EA38" s="663"/>
      <c r="EB38" s="663"/>
      <c r="EC38" s="684"/>
    </row>
    <row r="39" spans="2:133" ht="11.25" customHeight="1" x14ac:dyDescent="0.15">
      <c r="B39" s="639" t="s">
        <v>340</v>
      </c>
      <c r="C39" s="640"/>
      <c r="D39" s="640"/>
      <c r="E39" s="640"/>
      <c r="F39" s="640"/>
      <c r="G39" s="640"/>
      <c r="H39" s="640"/>
      <c r="I39" s="640"/>
      <c r="J39" s="640"/>
      <c r="K39" s="640"/>
      <c r="L39" s="640"/>
      <c r="M39" s="640"/>
      <c r="N39" s="640"/>
      <c r="O39" s="640"/>
      <c r="P39" s="640"/>
      <c r="Q39" s="641"/>
      <c r="R39" s="642">
        <v>386046</v>
      </c>
      <c r="S39" s="643"/>
      <c r="T39" s="643"/>
      <c r="U39" s="643"/>
      <c r="V39" s="643"/>
      <c r="W39" s="643"/>
      <c r="X39" s="643"/>
      <c r="Y39" s="644"/>
      <c r="Z39" s="675">
        <v>6</v>
      </c>
      <c r="AA39" s="675"/>
      <c r="AB39" s="675"/>
      <c r="AC39" s="675"/>
      <c r="AD39" s="676" t="s">
        <v>228</v>
      </c>
      <c r="AE39" s="676"/>
      <c r="AF39" s="676"/>
      <c r="AG39" s="676"/>
      <c r="AH39" s="676"/>
      <c r="AI39" s="676"/>
      <c r="AJ39" s="676"/>
      <c r="AK39" s="676"/>
      <c r="AL39" s="645" t="s">
        <v>228</v>
      </c>
      <c r="AM39" s="646"/>
      <c r="AN39" s="646"/>
      <c r="AO39" s="677"/>
      <c r="AQ39" s="685" t="s">
        <v>341</v>
      </c>
      <c r="AR39" s="686"/>
      <c r="AS39" s="686"/>
      <c r="AT39" s="686"/>
      <c r="AU39" s="686"/>
      <c r="AV39" s="686"/>
      <c r="AW39" s="686"/>
      <c r="AX39" s="686"/>
      <c r="AY39" s="687"/>
      <c r="AZ39" s="642">
        <v>38567</v>
      </c>
      <c r="BA39" s="643"/>
      <c r="BB39" s="643"/>
      <c r="BC39" s="643"/>
      <c r="BD39" s="661"/>
      <c r="BE39" s="661"/>
      <c r="BF39" s="688"/>
      <c r="BG39" s="681" t="s">
        <v>342</v>
      </c>
      <c r="BH39" s="682"/>
      <c r="BI39" s="682"/>
      <c r="BJ39" s="682"/>
      <c r="BK39" s="682"/>
      <c r="BL39" s="682"/>
      <c r="BM39" s="682"/>
      <c r="BN39" s="682"/>
      <c r="BO39" s="682"/>
      <c r="BP39" s="682"/>
      <c r="BQ39" s="682"/>
      <c r="BR39" s="682"/>
      <c r="BS39" s="682"/>
      <c r="BT39" s="682"/>
      <c r="BU39" s="683"/>
      <c r="BV39" s="642">
        <v>2085</v>
      </c>
      <c r="BW39" s="643"/>
      <c r="BX39" s="643"/>
      <c r="BY39" s="643"/>
      <c r="BZ39" s="643"/>
      <c r="CA39" s="643"/>
      <c r="CB39" s="689"/>
      <c r="CD39" s="681" t="s">
        <v>343</v>
      </c>
      <c r="CE39" s="682"/>
      <c r="CF39" s="682"/>
      <c r="CG39" s="682"/>
      <c r="CH39" s="682"/>
      <c r="CI39" s="682"/>
      <c r="CJ39" s="682"/>
      <c r="CK39" s="682"/>
      <c r="CL39" s="682"/>
      <c r="CM39" s="682"/>
      <c r="CN39" s="682"/>
      <c r="CO39" s="682"/>
      <c r="CP39" s="682"/>
      <c r="CQ39" s="683"/>
      <c r="CR39" s="642">
        <v>46963</v>
      </c>
      <c r="CS39" s="661"/>
      <c r="CT39" s="661"/>
      <c r="CU39" s="661"/>
      <c r="CV39" s="661"/>
      <c r="CW39" s="661"/>
      <c r="CX39" s="661"/>
      <c r="CY39" s="662"/>
      <c r="CZ39" s="645">
        <v>0.8</v>
      </c>
      <c r="DA39" s="663"/>
      <c r="DB39" s="663"/>
      <c r="DC39" s="664"/>
      <c r="DD39" s="648">
        <v>46734</v>
      </c>
      <c r="DE39" s="661"/>
      <c r="DF39" s="661"/>
      <c r="DG39" s="661"/>
      <c r="DH39" s="661"/>
      <c r="DI39" s="661"/>
      <c r="DJ39" s="661"/>
      <c r="DK39" s="662"/>
      <c r="DL39" s="648" t="s">
        <v>228</v>
      </c>
      <c r="DM39" s="661"/>
      <c r="DN39" s="661"/>
      <c r="DO39" s="661"/>
      <c r="DP39" s="661"/>
      <c r="DQ39" s="661"/>
      <c r="DR39" s="661"/>
      <c r="DS39" s="661"/>
      <c r="DT39" s="661"/>
      <c r="DU39" s="661"/>
      <c r="DV39" s="662"/>
      <c r="DW39" s="645" t="s">
        <v>228</v>
      </c>
      <c r="DX39" s="663"/>
      <c r="DY39" s="663"/>
      <c r="DZ39" s="663"/>
      <c r="EA39" s="663"/>
      <c r="EB39" s="663"/>
      <c r="EC39" s="684"/>
    </row>
    <row r="40" spans="2:133" ht="11.25" customHeight="1" x14ac:dyDescent="0.15">
      <c r="B40" s="639" t="s">
        <v>344</v>
      </c>
      <c r="C40" s="640"/>
      <c r="D40" s="640"/>
      <c r="E40" s="640"/>
      <c r="F40" s="640"/>
      <c r="G40" s="640"/>
      <c r="H40" s="640"/>
      <c r="I40" s="640"/>
      <c r="J40" s="640"/>
      <c r="K40" s="640"/>
      <c r="L40" s="640"/>
      <c r="M40" s="640"/>
      <c r="N40" s="640"/>
      <c r="O40" s="640"/>
      <c r="P40" s="640"/>
      <c r="Q40" s="641"/>
      <c r="R40" s="642" t="s">
        <v>228</v>
      </c>
      <c r="S40" s="643"/>
      <c r="T40" s="643"/>
      <c r="U40" s="643"/>
      <c r="V40" s="643"/>
      <c r="W40" s="643"/>
      <c r="X40" s="643"/>
      <c r="Y40" s="644"/>
      <c r="Z40" s="675" t="s">
        <v>228</v>
      </c>
      <c r="AA40" s="675"/>
      <c r="AB40" s="675"/>
      <c r="AC40" s="675"/>
      <c r="AD40" s="676" t="s">
        <v>234</v>
      </c>
      <c r="AE40" s="676"/>
      <c r="AF40" s="676"/>
      <c r="AG40" s="676"/>
      <c r="AH40" s="676"/>
      <c r="AI40" s="676"/>
      <c r="AJ40" s="676"/>
      <c r="AK40" s="676"/>
      <c r="AL40" s="645" t="s">
        <v>228</v>
      </c>
      <c r="AM40" s="646"/>
      <c r="AN40" s="646"/>
      <c r="AO40" s="677"/>
      <c r="AQ40" s="685" t="s">
        <v>345</v>
      </c>
      <c r="AR40" s="686"/>
      <c r="AS40" s="686"/>
      <c r="AT40" s="686"/>
      <c r="AU40" s="686"/>
      <c r="AV40" s="686"/>
      <c r="AW40" s="686"/>
      <c r="AX40" s="686"/>
      <c r="AY40" s="687"/>
      <c r="AZ40" s="642" t="s">
        <v>234</v>
      </c>
      <c r="BA40" s="643"/>
      <c r="BB40" s="643"/>
      <c r="BC40" s="643"/>
      <c r="BD40" s="661"/>
      <c r="BE40" s="661"/>
      <c r="BF40" s="688"/>
      <c r="BG40" s="690" t="s">
        <v>346</v>
      </c>
      <c r="BH40" s="691"/>
      <c r="BI40" s="691"/>
      <c r="BJ40" s="691"/>
      <c r="BK40" s="691"/>
      <c r="BL40" s="236"/>
      <c r="BM40" s="682" t="s">
        <v>347</v>
      </c>
      <c r="BN40" s="682"/>
      <c r="BO40" s="682"/>
      <c r="BP40" s="682"/>
      <c r="BQ40" s="682"/>
      <c r="BR40" s="682"/>
      <c r="BS40" s="682"/>
      <c r="BT40" s="682"/>
      <c r="BU40" s="683"/>
      <c r="BV40" s="642">
        <v>90</v>
      </c>
      <c r="BW40" s="643"/>
      <c r="BX40" s="643"/>
      <c r="BY40" s="643"/>
      <c r="BZ40" s="643"/>
      <c r="CA40" s="643"/>
      <c r="CB40" s="689"/>
      <c r="CD40" s="681" t="s">
        <v>348</v>
      </c>
      <c r="CE40" s="682"/>
      <c r="CF40" s="682"/>
      <c r="CG40" s="682"/>
      <c r="CH40" s="682"/>
      <c r="CI40" s="682"/>
      <c r="CJ40" s="682"/>
      <c r="CK40" s="682"/>
      <c r="CL40" s="682"/>
      <c r="CM40" s="682"/>
      <c r="CN40" s="682"/>
      <c r="CO40" s="682"/>
      <c r="CP40" s="682"/>
      <c r="CQ40" s="683"/>
      <c r="CR40" s="642">
        <v>84489</v>
      </c>
      <c r="CS40" s="643"/>
      <c r="CT40" s="643"/>
      <c r="CU40" s="643"/>
      <c r="CV40" s="643"/>
      <c r="CW40" s="643"/>
      <c r="CX40" s="643"/>
      <c r="CY40" s="644"/>
      <c r="CZ40" s="645">
        <v>1.4</v>
      </c>
      <c r="DA40" s="663"/>
      <c r="DB40" s="663"/>
      <c r="DC40" s="664"/>
      <c r="DD40" s="648">
        <v>64489</v>
      </c>
      <c r="DE40" s="643"/>
      <c r="DF40" s="643"/>
      <c r="DG40" s="643"/>
      <c r="DH40" s="643"/>
      <c r="DI40" s="643"/>
      <c r="DJ40" s="643"/>
      <c r="DK40" s="644"/>
      <c r="DL40" s="648" t="s">
        <v>234</v>
      </c>
      <c r="DM40" s="643"/>
      <c r="DN40" s="643"/>
      <c r="DO40" s="643"/>
      <c r="DP40" s="643"/>
      <c r="DQ40" s="643"/>
      <c r="DR40" s="643"/>
      <c r="DS40" s="643"/>
      <c r="DT40" s="643"/>
      <c r="DU40" s="643"/>
      <c r="DV40" s="644"/>
      <c r="DW40" s="645" t="s">
        <v>228</v>
      </c>
      <c r="DX40" s="663"/>
      <c r="DY40" s="663"/>
      <c r="DZ40" s="663"/>
      <c r="EA40" s="663"/>
      <c r="EB40" s="663"/>
      <c r="EC40" s="684"/>
    </row>
    <row r="41" spans="2:133" ht="11.25" customHeight="1" x14ac:dyDescent="0.15">
      <c r="B41" s="639" t="s">
        <v>349</v>
      </c>
      <c r="C41" s="640"/>
      <c r="D41" s="640"/>
      <c r="E41" s="640"/>
      <c r="F41" s="640"/>
      <c r="G41" s="640"/>
      <c r="H41" s="640"/>
      <c r="I41" s="640"/>
      <c r="J41" s="640"/>
      <c r="K41" s="640"/>
      <c r="L41" s="640"/>
      <c r="M41" s="640"/>
      <c r="N41" s="640"/>
      <c r="O41" s="640"/>
      <c r="P41" s="640"/>
      <c r="Q41" s="641"/>
      <c r="R41" s="642" t="s">
        <v>234</v>
      </c>
      <c r="S41" s="643"/>
      <c r="T41" s="643"/>
      <c r="U41" s="643"/>
      <c r="V41" s="643"/>
      <c r="W41" s="643"/>
      <c r="X41" s="643"/>
      <c r="Y41" s="644"/>
      <c r="Z41" s="675" t="s">
        <v>234</v>
      </c>
      <c r="AA41" s="675"/>
      <c r="AB41" s="675"/>
      <c r="AC41" s="675"/>
      <c r="AD41" s="676" t="s">
        <v>234</v>
      </c>
      <c r="AE41" s="676"/>
      <c r="AF41" s="676"/>
      <c r="AG41" s="676"/>
      <c r="AH41" s="676"/>
      <c r="AI41" s="676"/>
      <c r="AJ41" s="676"/>
      <c r="AK41" s="676"/>
      <c r="AL41" s="645" t="s">
        <v>234</v>
      </c>
      <c r="AM41" s="646"/>
      <c r="AN41" s="646"/>
      <c r="AO41" s="677"/>
      <c r="AQ41" s="685" t="s">
        <v>350</v>
      </c>
      <c r="AR41" s="686"/>
      <c r="AS41" s="686"/>
      <c r="AT41" s="686"/>
      <c r="AU41" s="686"/>
      <c r="AV41" s="686"/>
      <c r="AW41" s="686"/>
      <c r="AX41" s="686"/>
      <c r="AY41" s="687"/>
      <c r="AZ41" s="642">
        <v>99013</v>
      </c>
      <c r="BA41" s="643"/>
      <c r="BB41" s="643"/>
      <c r="BC41" s="643"/>
      <c r="BD41" s="661"/>
      <c r="BE41" s="661"/>
      <c r="BF41" s="688"/>
      <c r="BG41" s="690"/>
      <c r="BH41" s="691"/>
      <c r="BI41" s="691"/>
      <c r="BJ41" s="691"/>
      <c r="BK41" s="691"/>
      <c r="BL41" s="236"/>
      <c r="BM41" s="682" t="s">
        <v>351</v>
      </c>
      <c r="BN41" s="682"/>
      <c r="BO41" s="682"/>
      <c r="BP41" s="682"/>
      <c r="BQ41" s="682"/>
      <c r="BR41" s="682"/>
      <c r="BS41" s="682"/>
      <c r="BT41" s="682"/>
      <c r="BU41" s="683"/>
      <c r="BV41" s="642">
        <v>1</v>
      </c>
      <c r="BW41" s="643"/>
      <c r="BX41" s="643"/>
      <c r="BY41" s="643"/>
      <c r="BZ41" s="643"/>
      <c r="CA41" s="643"/>
      <c r="CB41" s="689"/>
      <c r="CD41" s="681" t="s">
        <v>352</v>
      </c>
      <c r="CE41" s="682"/>
      <c r="CF41" s="682"/>
      <c r="CG41" s="682"/>
      <c r="CH41" s="682"/>
      <c r="CI41" s="682"/>
      <c r="CJ41" s="682"/>
      <c r="CK41" s="682"/>
      <c r="CL41" s="682"/>
      <c r="CM41" s="682"/>
      <c r="CN41" s="682"/>
      <c r="CO41" s="682"/>
      <c r="CP41" s="682"/>
      <c r="CQ41" s="683"/>
      <c r="CR41" s="642" t="s">
        <v>228</v>
      </c>
      <c r="CS41" s="661"/>
      <c r="CT41" s="661"/>
      <c r="CU41" s="661"/>
      <c r="CV41" s="661"/>
      <c r="CW41" s="661"/>
      <c r="CX41" s="661"/>
      <c r="CY41" s="662"/>
      <c r="CZ41" s="645" t="s">
        <v>228</v>
      </c>
      <c r="DA41" s="663"/>
      <c r="DB41" s="663"/>
      <c r="DC41" s="664"/>
      <c r="DD41" s="648" t="s">
        <v>228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353</v>
      </c>
      <c r="C42" s="640"/>
      <c r="D42" s="640"/>
      <c r="E42" s="640"/>
      <c r="F42" s="640"/>
      <c r="G42" s="640"/>
      <c r="H42" s="640"/>
      <c r="I42" s="640"/>
      <c r="J42" s="640"/>
      <c r="K42" s="640"/>
      <c r="L42" s="640"/>
      <c r="M42" s="640"/>
      <c r="N42" s="640"/>
      <c r="O42" s="640"/>
      <c r="P42" s="640"/>
      <c r="Q42" s="641"/>
      <c r="R42" s="642">
        <v>118000</v>
      </c>
      <c r="S42" s="643"/>
      <c r="T42" s="643"/>
      <c r="U42" s="643"/>
      <c r="V42" s="643"/>
      <c r="W42" s="643"/>
      <c r="X42" s="643"/>
      <c r="Y42" s="644"/>
      <c r="Z42" s="675">
        <v>1.8</v>
      </c>
      <c r="AA42" s="675"/>
      <c r="AB42" s="675"/>
      <c r="AC42" s="675"/>
      <c r="AD42" s="676" t="s">
        <v>234</v>
      </c>
      <c r="AE42" s="676"/>
      <c r="AF42" s="676"/>
      <c r="AG42" s="676"/>
      <c r="AH42" s="676"/>
      <c r="AI42" s="676"/>
      <c r="AJ42" s="676"/>
      <c r="AK42" s="676"/>
      <c r="AL42" s="645" t="s">
        <v>234</v>
      </c>
      <c r="AM42" s="646"/>
      <c r="AN42" s="646"/>
      <c r="AO42" s="677"/>
      <c r="AQ42" s="678" t="s">
        <v>354</v>
      </c>
      <c r="AR42" s="679"/>
      <c r="AS42" s="679"/>
      <c r="AT42" s="679"/>
      <c r="AU42" s="679"/>
      <c r="AV42" s="679"/>
      <c r="AW42" s="679"/>
      <c r="AX42" s="679"/>
      <c r="AY42" s="680"/>
      <c r="AZ42" s="626">
        <v>321212</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375</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739457</v>
      </c>
      <c r="CS42" s="643"/>
      <c r="CT42" s="643"/>
      <c r="CU42" s="643"/>
      <c r="CV42" s="643"/>
      <c r="CW42" s="643"/>
      <c r="CX42" s="643"/>
      <c r="CY42" s="644"/>
      <c r="CZ42" s="645">
        <v>12</v>
      </c>
      <c r="DA42" s="646"/>
      <c r="DB42" s="646"/>
      <c r="DC42" s="647"/>
      <c r="DD42" s="648">
        <v>186733</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357</v>
      </c>
      <c r="C43" s="624"/>
      <c r="D43" s="624"/>
      <c r="E43" s="624"/>
      <c r="F43" s="624"/>
      <c r="G43" s="624"/>
      <c r="H43" s="624"/>
      <c r="I43" s="624"/>
      <c r="J43" s="624"/>
      <c r="K43" s="624"/>
      <c r="L43" s="624"/>
      <c r="M43" s="624"/>
      <c r="N43" s="624"/>
      <c r="O43" s="624"/>
      <c r="P43" s="624"/>
      <c r="Q43" s="625"/>
      <c r="R43" s="626">
        <v>6419918</v>
      </c>
      <c r="S43" s="665"/>
      <c r="T43" s="665"/>
      <c r="U43" s="665"/>
      <c r="V43" s="665"/>
      <c r="W43" s="665"/>
      <c r="X43" s="665"/>
      <c r="Y43" s="666"/>
      <c r="Z43" s="667">
        <v>100</v>
      </c>
      <c r="AA43" s="667"/>
      <c r="AB43" s="667"/>
      <c r="AC43" s="667"/>
      <c r="AD43" s="668">
        <v>3371167</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v>14498</v>
      </c>
      <c r="CS43" s="661"/>
      <c r="CT43" s="661"/>
      <c r="CU43" s="661"/>
      <c r="CV43" s="661"/>
      <c r="CW43" s="661"/>
      <c r="CX43" s="661"/>
      <c r="CY43" s="662"/>
      <c r="CZ43" s="645">
        <v>0.2</v>
      </c>
      <c r="DA43" s="663"/>
      <c r="DB43" s="663"/>
      <c r="DC43" s="664"/>
      <c r="DD43" s="648">
        <v>14498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359</v>
      </c>
      <c r="CG44" s="640"/>
      <c r="CH44" s="640"/>
      <c r="CI44" s="640"/>
      <c r="CJ44" s="640"/>
      <c r="CK44" s="640"/>
      <c r="CL44" s="640"/>
      <c r="CM44" s="640"/>
      <c r="CN44" s="640"/>
      <c r="CO44" s="640"/>
      <c r="CP44" s="640"/>
      <c r="CQ44" s="641"/>
      <c r="CR44" s="642">
        <v>495989</v>
      </c>
      <c r="CS44" s="643"/>
      <c r="CT44" s="643"/>
      <c r="CU44" s="643"/>
      <c r="CV44" s="643"/>
      <c r="CW44" s="643"/>
      <c r="CX44" s="643"/>
      <c r="CY44" s="644"/>
      <c r="CZ44" s="645">
        <v>8</v>
      </c>
      <c r="DA44" s="646"/>
      <c r="DB44" s="646"/>
      <c r="DC44" s="647"/>
      <c r="DD44" s="648">
        <v>145956</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144881</v>
      </c>
      <c r="CS45" s="661"/>
      <c r="CT45" s="661"/>
      <c r="CU45" s="661"/>
      <c r="CV45" s="661"/>
      <c r="CW45" s="661"/>
      <c r="CX45" s="661"/>
      <c r="CY45" s="662"/>
      <c r="CZ45" s="645">
        <v>2.2999999999999998</v>
      </c>
      <c r="DA45" s="663"/>
      <c r="DB45" s="663"/>
      <c r="DC45" s="664"/>
      <c r="DD45" s="648">
        <v>7769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344120</v>
      </c>
      <c r="CS46" s="643"/>
      <c r="CT46" s="643"/>
      <c r="CU46" s="643"/>
      <c r="CV46" s="643"/>
      <c r="CW46" s="643"/>
      <c r="CX46" s="643"/>
      <c r="CY46" s="644"/>
      <c r="CZ46" s="645">
        <v>5.6</v>
      </c>
      <c r="DA46" s="646"/>
      <c r="DB46" s="646"/>
      <c r="DC46" s="647"/>
      <c r="DD46" s="648">
        <v>136484</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v>243468</v>
      </c>
      <c r="CS47" s="661"/>
      <c r="CT47" s="661"/>
      <c r="CU47" s="661"/>
      <c r="CV47" s="661"/>
      <c r="CW47" s="661"/>
      <c r="CX47" s="661"/>
      <c r="CY47" s="662"/>
      <c r="CZ47" s="645">
        <v>3.9</v>
      </c>
      <c r="DA47" s="663"/>
      <c r="DB47" s="663"/>
      <c r="DC47" s="664"/>
      <c r="DD47" s="648">
        <v>40777</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228</v>
      </c>
      <c r="CS48" s="643"/>
      <c r="CT48" s="643"/>
      <c r="CU48" s="643"/>
      <c r="CV48" s="643"/>
      <c r="CW48" s="643"/>
      <c r="CX48" s="643"/>
      <c r="CY48" s="644"/>
      <c r="CZ48" s="645" t="s">
        <v>228</v>
      </c>
      <c r="DA48" s="646"/>
      <c r="DB48" s="646"/>
      <c r="DC48" s="647"/>
      <c r="DD48" s="648" t="s">
        <v>234</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6177505</v>
      </c>
      <c r="CS49" s="627"/>
      <c r="CT49" s="627"/>
      <c r="CU49" s="627"/>
      <c r="CV49" s="627"/>
      <c r="CW49" s="627"/>
      <c r="CX49" s="627"/>
      <c r="CY49" s="628"/>
      <c r="CZ49" s="629">
        <v>100</v>
      </c>
      <c r="DA49" s="630"/>
      <c r="DB49" s="630"/>
      <c r="DC49" s="631"/>
      <c r="DD49" s="632">
        <v>4056836</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369</v>
      </c>
      <c r="DK2" s="1168"/>
      <c r="DL2" s="1168"/>
      <c r="DM2" s="1168"/>
      <c r="DN2" s="1168"/>
      <c r="DO2" s="1169"/>
      <c r="DP2" s="251"/>
      <c r="DQ2" s="1167" t="s">
        <v>370</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371</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0"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5" t="s">
        <v>387</v>
      </c>
      <c r="DH5" s="1156"/>
      <c r="DI5" s="1156"/>
      <c r="DJ5" s="1156"/>
      <c r="DK5" s="1157"/>
      <c r="DL5" s="1155" t="s">
        <v>388</v>
      </c>
      <c r="DM5" s="1156"/>
      <c r="DN5" s="1156"/>
      <c r="DO5" s="1156"/>
      <c r="DP5" s="1157"/>
      <c r="DQ5" s="1058" t="s">
        <v>389</v>
      </c>
      <c r="DR5" s="1059"/>
      <c r="DS5" s="1059"/>
      <c r="DT5" s="1059"/>
      <c r="DU5" s="1060"/>
      <c r="DV5" s="1058" t="s">
        <v>380</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390</v>
      </c>
      <c r="C7" s="1108"/>
      <c r="D7" s="1108"/>
      <c r="E7" s="1108"/>
      <c r="F7" s="1108"/>
      <c r="G7" s="1108"/>
      <c r="H7" s="1108"/>
      <c r="I7" s="1108"/>
      <c r="J7" s="1108"/>
      <c r="K7" s="1108"/>
      <c r="L7" s="1108"/>
      <c r="M7" s="1108"/>
      <c r="N7" s="1108"/>
      <c r="O7" s="1108"/>
      <c r="P7" s="1109"/>
      <c r="Q7" s="1161">
        <v>6420</v>
      </c>
      <c r="R7" s="1162"/>
      <c r="S7" s="1162"/>
      <c r="T7" s="1162"/>
      <c r="U7" s="1162"/>
      <c r="V7" s="1162">
        <v>6178</v>
      </c>
      <c r="W7" s="1162"/>
      <c r="X7" s="1162"/>
      <c r="Y7" s="1162"/>
      <c r="Z7" s="1162"/>
      <c r="AA7" s="1162">
        <v>242</v>
      </c>
      <c r="AB7" s="1162"/>
      <c r="AC7" s="1162"/>
      <c r="AD7" s="1162"/>
      <c r="AE7" s="1163"/>
      <c r="AF7" s="1164">
        <v>175</v>
      </c>
      <c r="AG7" s="1165"/>
      <c r="AH7" s="1165"/>
      <c r="AI7" s="1165"/>
      <c r="AJ7" s="1166"/>
      <c r="AK7" s="1148">
        <v>26</v>
      </c>
      <c r="AL7" s="1149"/>
      <c r="AM7" s="1149"/>
      <c r="AN7" s="1149"/>
      <c r="AO7" s="1149"/>
      <c r="AP7" s="1149">
        <v>2476</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391</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392</v>
      </c>
      <c r="B23" s="1001" t="s">
        <v>393</v>
      </c>
      <c r="C23" s="1002"/>
      <c r="D23" s="1002"/>
      <c r="E23" s="1002"/>
      <c r="F23" s="1002"/>
      <c r="G23" s="1002"/>
      <c r="H23" s="1002"/>
      <c r="I23" s="1002"/>
      <c r="J23" s="1002"/>
      <c r="K23" s="1002"/>
      <c r="L23" s="1002"/>
      <c r="M23" s="1002"/>
      <c r="N23" s="1002"/>
      <c r="O23" s="1002"/>
      <c r="P23" s="1003"/>
      <c r="Q23" s="1125">
        <v>6420</v>
      </c>
      <c r="R23" s="1126"/>
      <c r="S23" s="1126"/>
      <c r="T23" s="1126"/>
      <c r="U23" s="1126"/>
      <c r="V23" s="1126">
        <v>6178</v>
      </c>
      <c r="W23" s="1126"/>
      <c r="X23" s="1126"/>
      <c r="Y23" s="1126"/>
      <c r="Z23" s="1126"/>
      <c r="AA23" s="1126">
        <v>242</v>
      </c>
      <c r="AB23" s="1126"/>
      <c r="AC23" s="1126"/>
      <c r="AD23" s="1126"/>
      <c r="AE23" s="1127"/>
      <c r="AF23" s="1128">
        <v>175</v>
      </c>
      <c r="AG23" s="1126"/>
      <c r="AH23" s="1126"/>
      <c r="AI23" s="1126"/>
      <c r="AJ23" s="1129"/>
      <c r="AK23" s="1130"/>
      <c r="AL23" s="1131"/>
      <c r="AM23" s="1131"/>
      <c r="AN23" s="1131"/>
      <c r="AO23" s="1131"/>
      <c r="AP23" s="1126">
        <v>2476</v>
      </c>
      <c r="AQ23" s="1126"/>
      <c r="AR23" s="1126"/>
      <c r="AS23" s="1126"/>
      <c r="AT23" s="1126"/>
      <c r="AU23" s="1132"/>
      <c r="AV23" s="1132"/>
      <c r="AW23" s="1132"/>
      <c r="AX23" s="1132"/>
      <c r="AY23" s="1133"/>
      <c r="AZ23" s="1122" t="s">
        <v>228</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373</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404</v>
      </c>
      <c r="C28" s="1108"/>
      <c r="D28" s="1108"/>
      <c r="E28" s="1108"/>
      <c r="F28" s="1108"/>
      <c r="G28" s="1108"/>
      <c r="H28" s="1108"/>
      <c r="I28" s="1108"/>
      <c r="J28" s="1108"/>
      <c r="K28" s="1108"/>
      <c r="L28" s="1108"/>
      <c r="M28" s="1108"/>
      <c r="N28" s="1108"/>
      <c r="O28" s="1108"/>
      <c r="P28" s="1109"/>
      <c r="Q28" s="1110">
        <v>1144</v>
      </c>
      <c r="R28" s="1111"/>
      <c r="S28" s="1111"/>
      <c r="T28" s="1111"/>
      <c r="U28" s="1111"/>
      <c r="V28" s="1111">
        <v>1090</v>
      </c>
      <c r="W28" s="1111"/>
      <c r="X28" s="1111"/>
      <c r="Y28" s="1111"/>
      <c r="Z28" s="1111"/>
      <c r="AA28" s="1111">
        <v>53</v>
      </c>
      <c r="AB28" s="1111"/>
      <c r="AC28" s="1111"/>
      <c r="AD28" s="1111"/>
      <c r="AE28" s="1112"/>
      <c r="AF28" s="1113">
        <v>53</v>
      </c>
      <c r="AG28" s="1111"/>
      <c r="AH28" s="1111"/>
      <c r="AI28" s="1111"/>
      <c r="AJ28" s="1114"/>
      <c r="AK28" s="1115">
        <v>81</v>
      </c>
      <c r="AL28" s="1103"/>
      <c r="AM28" s="1103"/>
      <c r="AN28" s="1103"/>
      <c r="AO28" s="1103"/>
      <c r="AP28" s="1103" t="s">
        <v>508</v>
      </c>
      <c r="AQ28" s="1103"/>
      <c r="AR28" s="1103"/>
      <c r="AS28" s="1103"/>
      <c r="AT28" s="1103"/>
      <c r="AU28" s="1103" t="s">
        <v>508</v>
      </c>
      <c r="AV28" s="1103"/>
      <c r="AW28" s="1103"/>
      <c r="AX28" s="1103"/>
      <c r="AY28" s="1103"/>
      <c r="AZ28" s="1104" t="s">
        <v>508</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405</v>
      </c>
      <c r="C29" s="1095"/>
      <c r="D29" s="1095"/>
      <c r="E29" s="1095"/>
      <c r="F29" s="1095"/>
      <c r="G29" s="1095"/>
      <c r="H29" s="1095"/>
      <c r="I29" s="1095"/>
      <c r="J29" s="1095"/>
      <c r="K29" s="1095"/>
      <c r="L29" s="1095"/>
      <c r="M29" s="1095"/>
      <c r="N29" s="1095"/>
      <c r="O29" s="1095"/>
      <c r="P29" s="1096"/>
      <c r="Q29" s="1100">
        <v>1147</v>
      </c>
      <c r="R29" s="1101"/>
      <c r="S29" s="1101"/>
      <c r="T29" s="1101"/>
      <c r="U29" s="1101"/>
      <c r="V29" s="1101">
        <v>1117</v>
      </c>
      <c r="W29" s="1101"/>
      <c r="X29" s="1101"/>
      <c r="Y29" s="1101"/>
      <c r="Z29" s="1101"/>
      <c r="AA29" s="1101">
        <v>30</v>
      </c>
      <c r="AB29" s="1101"/>
      <c r="AC29" s="1101"/>
      <c r="AD29" s="1101"/>
      <c r="AE29" s="1102"/>
      <c r="AF29" s="1076">
        <v>30</v>
      </c>
      <c r="AG29" s="1077"/>
      <c r="AH29" s="1077"/>
      <c r="AI29" s="1077"/>
      <c r="AJ29" s="1078"/>
      <c r="AK29" s="1037">
        <v>178</v>
      </c>
      <c r="AL29" s="1028"/>
      <c r="AM29" s="1028"/>
      <c r="AN29" s="1028"/>
      <c r="AO29" s="1028"/>
      <c r="AP29" s="1028" t="s">
        <v>508</v>
      </c>
      <c r="AQ29" s="1028"/>
      <c r="AR29" s="1028"/>
      <c r="AS29" s="1028"/>
      <c r="AT29" s="1028"/>
      <c r="AU29" s="1028" t="s">
        <v>508</v>
      </c>
      <c r="AV29" s="1028"/>
      <c r="AW29" s="1028"/>
      <c r="AX29" s="1028"/>
      <c r="AY29" s="1028"/>
      <c r="AZ29" s="1099" t="s">
        <v>508</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406</v>
      </c>
      <c r="C30" s="1095"/>
      <c r="D30" s="1095"/>
      <c r="E30" s="1095"/>
      <c r="F30" s="1095"/>
      <c r="G30" s="1095"/>
      <c r="H30" s="1095"/>
      <c r="I30" s="1095"/>
      <c r="J30" s="1095"/>
      <c r="K30" s="1095"/>
      <c r="L30" s="1095"/>
      <c r="M30" s="1095"/>
      <c r="N30" s="1095"/>
      <c r="O30" s="1095"/>
      <c r="P30" s="1096"/>
      <c r="Q30" s="1100">
        <v>92</v>
      </c>
      <c r="R30" s="1101"/>
      <c r="S30" s="1101"/>
      <c r="T30" s="1101"/>
      <c r="U30" s="1101"/>
      <c r="V30" s="1101">
        <v>91</v>
      </c>
      <c r="W30" s="1101"/>
      <c r="X30" s="1101"/>
      <c r="Y30" s="1101"/>
      <c r="Z30" s="1101"/>
      <c r="AA30" s="1101">
        <v>1</v>
      </c>
      <c r="AB30" s="1101"/>
      <c r="AC30" s="1101"/>
      <c r="AD30" s="1101"/>
      <c r="AE30" s="1102"/>
      <c r="AF30" s="1076">
        <v>1</v>
      </c>
      <c r="AG30" s="1077"/>
      <c r="AH30" s="1077"/>
      <c r="AI30" s="1077"/>
      <c r="AJ30" s="1078"/>
      <c r="AK30" s="1037">
        <v>28</v>
      </c>
      <c r="AL30" s="1028"/>
      <c r="AM30" s="1028"/>
      <c r="AN30" s="1028"/>
      <c r="AO30" s="1028"/>
      <c r="AP30" s="1028" t="s">
        <v>508</v>
      </c>
      <c r="AQ30" s="1028"/>
      <c r="AR30" s="1028"/>
      <c r="AS30" s="1028"/>
      <c r="AT30" s="1028"/>
      <c r="AU30" s="1028" t="s">
        <v>508</v>
      </c>
      <c r="AV30" s="1028"/>
      <c r="AW30" s="1028"/>
      <c r="AX30" s="1028"/>
      <c r="AY30" s="1028"/>
      <c r="AZ30" s="1099" t="s">
        <v>508</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407</v>
      </c>
      <c r="C31" s="1095"/>
      <c r="D31" s="1095"/>
      <c r="E31" s="1095"/>
      <c r="F31" s="1095"/>
      <c r="G31" s="1095"/>
      <c r="H31" s="1095"/>
      <c r="I31" s="1095"/>
      <c r="J31" s="1095"/>
      <c r="K31" s="1095"/>
      <c r="L31" s="1095"/>
      <c r="M31" s="1095"/>
      <c r="N31" s="1095"/>
      <c r="O31" s="1095"/>
      <c r="P31" s="1096"/>
      <c r="Q31" s="1100">
        <v>264</v>
      </c>
      <c r="R31" s="1101"/>
      <c r="S31" s="1101"/>
      <c r="T31" s="1101"/>
      <c r="U31" s="1101"/>
      <c r="V31" s="1101">
        <v>239</v>
      </c>
      <c r="W31" s="1101"/>
      <c r="X31" s="1101"/>
      <c r="Y31" s="1101"/>
      <c r="Z31" s="1101"/>
      <c r="AA31" s="1101">
        <v>25</v>
      </c>
      <c r="AB31" s="1101"/>
      <c r="AC31" s="1101"/>
      <c r="AD31" s="1101"/>
      <c r="AE31" s="1102"/>
      <c r="AF31" s="1076">
        <v>294</v>
      </c>
      <c r="AG31" s="1077"/>
      <c r="AH31" s="1077"/>
      <c r="AI31" s="1077"/>
      <c r="AJ31" s="1078"/>
      <c r="AK31" s="1037">
        <v>39</v>
      </c>
      <c r="AL31" s="1028"/>
      <c r="AM31" s="1028"/>
      <c r="AN31" s="1028"/>
      <c r="AO31" s="1028"/>
      <c r="AP31" s="1028">
        <v>1247</v>
      </c>
      <c r="AQ31" s="1028"/>
      <c r="AR31" s="1028"/>
      <c r="AS31" s="1028"/>
      <c r="AT31" s="1028"/>
      <c r="AU31" s="1028">
        <v>348</v>
      </c>
      <c r="AV31" s="1028"/>
      <c r="AW31" s="1028"/>
      <c r="AX31" s="1028"/>
      <c r="AY31" s="1028"/>
      <c r="AZ31" s="1099" t="s">
        <v>508</v>
      </c>
      <c r="BA31" s="1099"/>
      <c r="BB31" s="1099"/>
      <c r="BC31" s="1099"/>
      <c r="BD31" s="1099"/>
      <c r="BE31" s="1089" t="s">
        <v>408</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409</v>
      </c>
      <c r="C32" s="1095"/>
      <c r="D32" s="1095"/>
      <c r="E32" s="1095"/>
      <c r="F32" s="1095"/>
      <c r="G32" s="1095"/>
      <c r="H32" s="1095"/>
      <c r="I32" s="1095"/>
      <c r="J32" s="1095"/>
      <c r="K32" s="1095"/>
      <c r="L32" s="1095"/>
      <c r="M32" s="1095"/>
      <c r="N32" s="1095"/>
      <c r="O32" s="1095"/>
      <c r="P32" s="1096"/>
      <c r="Q32" s="1100">
        <v>822</v>
      </c>
      <c r="R32" s="1101"/>
      <c r="S32" s="1101"/>
      <c r="T32" s="1101"/>
      <c r="U32" s="1101"/>
      <c r="V32" s="1101">
        <v>833</v>
      </c>
      <c r="W32" s="1101"/>
      <c r="X32" s="1101"/>
      <c r="Y32" s="1101"/>
      <c r="Z32" s="1101"/>
      <c r="AA32" s="1101">
        <v>-12</v>
      </c>
      <c r="AB32" s="1101"/>
      <c r="AC32" s="1101"/>
      <c r="AD32" s="1101"/>
      <c r="AE32" s="1102"/>
      <c r="AF32" s="1076">
        <v>35</v>
      </c>
      <c r="AG32" s="1077"/>
      <c r="AH32" s="1077"/>
      <c r="AI32" s="1077"/>
      <c r="AJ32" s="1078"/>
      <c r="AK32" s="1037">
        <v>348</v>
      </c>
      <c r="AL32" s="1028"/>
      <c r="AM32" s="1028"/>
      <c r="AN32" s="1028"/>
      <c r="AO32" s="1028"/>
      <c r="AP32" s="1028">
        <v>371</v>
      </c>
      <c r="AQ32" s="1028"/>
      <c r="AR32" s="1028"/>
      <c r="AS32" s="1028"/>
      <c r="AT32" s="1028"/>
      <c r="AU32" s="1028">
        <v>270</v>
      </c>
      <c r="AV32" s="1028"/>
      <c r="AW32" s="1028"/>
      <c r="AX32" s="1028"/>
      <c r="AY32" s="1028"/>
      <c r="AZ32" s="1099" t="s">
        <v>508</v>
      </c>
      <c r="BA32" s="1099"/>
      <c r="BB32" s="1099"/>
      <c r="BC32" s="1099"/>
      <c r="BD32" s="1099"/>
      <c r="BE32" s="1089" t="s">
        <v>410</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411</v>
      </c>
      <c r="C33" s="1095"/>
      <c r="D33" s="1095"/>
      <c r="E33" s="1095"/>
      <c r="F33" s="1095"/>
      <c r="G33" s="1095"/>
      <c r="H33" s="1095"/>
      <c r="I33" s="1095"/>
      <c r="J33" s="1095"/>
      <c r="K33" s="1095"/>
      <c r="L33" s="1095"/>
      <c r="M33" s="1095"/>
      <c r="N33" s="1095"/>
      <c r="O33" s="1095"/>
      <c r="P33" s="1096"/>
      <c r="Q33" s="1100">
        <v>413</v>
      </c>
      <c r="R33" s="1101"/>
      <c r="S33" s="1101"/>
      <c r="T33" s="1101"/>
      <c r="U33" s="1101"/>
      <c r="V33" s="1101">
        <v>404</v>
      </c>
      <c r="W33" s="1101"/>
      <c r="X33" s="1101"/>
      <c r="Y33" s="1101"/>
      <c r="Z33" s="1101"/>
      <c r="AA33" s="1101">
        <v>8</v>
      </c>
      <c r="AB33" s="1101"/>
      <c r="AC33" s="1101"/>
      <c r="AD33" s="1101"/>
      <c r="AE33" s="1102"/>
      <c r="AF33" s="1076">
        <v>8</v>
      </c>
      <c r="AG33" s="1077"/>
      <c r="AH33" s="1077"/>
      <c r="AI33" s="1077"/>
      <c r="AJ33" s="1078"/>
      <c r="AK33" s="1037">
        <v>129</v>
      </c>
      <c r="AL33" s="1028"/>
      <c r="AM33" s="1028"/>
      <c r="AN33" s="1028"/>
      <c r="AO33" s="1028"/>
      <c r="AP33" s="1028">
        <v>1246</v>
      </c>
      <c r="AQ33" s="1028"/>
      <c r="AR33" s="1028"/>
      <c r="AS33" s="1028"/>
      <c r="AT33" s="1028"/>
      <c r="AU33" s="1028">
        <v>973</v>
      </c>
      <c r="AV33" s="1028"/>
      <c r="AW33" s="1028"/>
      <c r="AX33" s="1028"/>
      <c r="AY33" s="1028"/>
      <c r="AZ33" s="1099" t="s">
        <v>508</v>
      </c>
      <c r="BA33" s="1099"/>
      <c r="BB33" s="1099"/>
      <c r="BC33" s="1099"/>
      <c r="BD33" s="1099"/>
      <c r="BE33" s="1089" t="s">
        <v>412</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413</v>
      </c>
      <c r="C34" s="1095"/>
      <c r="D34" s="1095"/>
      <c r="E34" s="1095"/>
      <c r="F34" s="1095"/>
      <c r="G34" s="1095"/>
      <c r="H34" s="1095"/>
      <c r="I34" s="1095"/>
      <c r="J34" s="1095"/>
      <c r="K34" s="1095"/>
      <c r="L34" s="1095"/>
      <c r="M34" s="1095"/>
      <c r="N34" s="1095"/>
      <c r="O34" s="1095"/>
      <c r="P34" s="1096"/>
      <c r="Q34" s="1100">
        <v>11</v>
      </c>
      <c r="R34" s="1101"/>
      <c r="S34" s="1101"/>
      <c r="T34" s="1101"/>
      <c r="U34" s="1101"/>
      <c r="V34" s="1101">
        <v>11</v>
      </c>
      <c r="W34" s="1101"/>
      <c r="X34" s="1101"/>
      <c r="Y34" s="1101"/>
      <c r="Z34" s="1101"/>
      <c r="AA34" s="1101">
        <v>0</v>
      </c>
      <c r="AB34" s="1101"/>
      <c r="AC34" s="1101"/>
      <c r="AD34" s="1101"/>
      <c r="AE34" s="1102"/>
      <c r="AF34" s="1076">
        <v>0</v>
      </c>
      <c r="AG34" s="1077"/>
      <c r="AH34" s="1077"/>
      <c r="AI34" s="1077"/>
      <c r="AJ34" s="1078"/>
      <c r="AK34" s="1037">
        <v>2</v>
      </c>
      <c r="AL34" s="1028"/>
      <c r="AM34" s="1028"/>
      <c r="AN34" s="1028"/>
      <c r="AO34" s="1028"/>
      <c r="AP34" s="1028" t="s">
        <v>508</v>
      </c>
      <c r="AQ34" s="1028"/>
      <c r="AR34" s="1028"/>
      <c r="AS34" s="1028"/>
      <c r="AT34" s="1028"/>
      <c r="AU34" s="1028" t="s">
        <v>508</v>
      </c>
      <c r="AV34" s="1028"/>
      <c r="AW34" s="1028"/>
      <c r="AX34" s="1028"/>
      <c r="AY34" s="1028"/>
      <c r="AZ34" s="1099" t="s">
        <v>508</v>
      </c>
      <c r="BA34" s="1099"/>
      <c r="BB34" s="1099"/>
      <c r="BC34" s="1099"/>
      <c r="BD34" s="1099"/>
      <c r="BE34" s="1089" t="s">
        <v>412</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414</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392</v>
      </c>
      <c r="B63" s="1001" t="s">
        <v>415</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421</v>
      </c>
      <c r="AG63" s="1016"/>
      <c r="AH63" s="1016"/>
      <c r="AI63" s="1016"/>
      <c r="AJ63" s="1087"/>
      <c r="AK63" s="1088"/>
      <c r="AL63" s="1020"/>
      <c r="AM63" s="1020"/>
      <c r="AN63" s="1020"/>
      <c r="AO63" s="1020"/>
      <c r="AP63" s="1016">
        <v>2864</v>
      </c>
      <c r="AQ63" s="1016"/>
      <c r="AR63" s="1016"/>
      <c r="AS63" s="1016"/>
      <c r="AT63" s="1016"/>
      <c r="AU63" s="1016">
        <v>1591</v>
      </c>
      <c r="AV63" s="1016"/>
      <c r="AW63" s="1016"/>
      <c r="AX63" s="1016"/>
      <c r="AY63" s="1016"/>
      <c r="AZ63" s="1082"/>
      <c r="BA63" s="1082"/>
      <c r="BB63" s="1082"/>
      <c r="BC63" s="1082"/>
      <c r="BD63" s="1082"/>
      <c r="BE63" s="1017"/>
      <c r="BF63" s="1017"/>
      <c r="BG63" s="1017"/>
      <c r="BH63" s="1017"/>
      <c r="BI63" s="1018"/>
      <c r="BJ63" s="1083" t="s">
        <v>228</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417</v>
      </c>
      <c r="B66" s="1053"/>
      <c r="C66" s="1053"/>
      <c r="D66" s="1053"/>
      <c r="E66" s="1053"/>
      <c r="F66" s="1053"/>
      <c r="G66" s="1053"/>
      <c r="H66" s="1053"/>
      <c r="I66" s="1053"/>
      <c r="J66" s="1053"/>
      <c r="K66" s="1053"/>
      <c r="L66" s="1053"/>
      <c r="M66" s="1053"/>
      <c r="N66" s="1053"/>
      <c r="O66" s="1053"/>
      <c r="P66" s="1054"/>
      <c r="Q66" s="1058" t="s">
        <v>396</v>
      </c>
      <c r="R66" s="1059"/>
      <c r="S66" s="1059"/>
      <c r="T66" s="1059"/>
      <c r="U66" s="1060"/>
      <c r="V66" s="1058" t="s">
        <v>397</v>
      </c>
      <c r="W66" s="1059"/>
      <c r="X66" s="1059"/>
      <c r="Y66" s="1059"/>
      <c r="Z66" s="1060"/>
      <c r="AA66" s="1058" t="s">
        <v>398</v>
      </c>
      <c r="AB66" s="1059"/>
      <c r="AC66" s="1059"/>
      <c r="AD66" s="1059"/>
      <c r="AE66" s="1060"/>
      <c r="AF66" s="1064" t="s">
        <v>399</v>
      </c>
      <c r="AG66" s="1065"/>
      <c r="AH66" s="1065"/>
      <c r="AI66" s="1065"/>
      <c r="AJ66" s="1066"/>
      <c r="AK66" s="1058" t="s">
        <v>418</v>
      </c>
      <c r="AL66" s="1053"/>
      <c r="AM66" s="1053"/>
      <c r="AN66" s="1053"/>
      <c r="AO66" s="1054"/>
      <c r="AP66" s="1058" t="s">
        <v>401</v>
      </c>
      <c r="AQ66" s="1059"/>
      <c r="AR66" s="1059"/>
      <c r="AS66" s="1059"/>
      <c r="AT66" s="1060"/>
      <c r="AU66" s="1058" t="s">
        <v>419</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578</v>
      </c>
      <c r="C68" s="1043"/>
      <c r="D68" s="1043"/>
      <c r="E68" s="1043"/>
      <c r="F68" s="1043"/>
      <c r="G68" s="1043"/>
      <c r="H68" s="1043"/>
      <c r="I68" s="1043"/>
      <c r="J68" s="1043"/>
      <c r="K68" s="1043"/>
      <c r="L68" s="1043"/>
      <c r="M68" s="1043"/>
      <c r="N68" s="1043"/>
      <c r="O68" s="1043"/>
      <c r="P68" s="1044"/>
      <c r="Q68" s="1045">
        <v>12230</v>
      </c>
      <c r="R68" s="1039"/>
      <c r="S68" s="1039"/>
      <c r="T68" s="1039"/>
      <c r="U68" s="1039"/>
      <c r="V68" s="1039">
        <v>11541</v>
      </c>
      <c r="W68" s="1039"/>
      <c r="X68" s="1039"/>
      <c r="Y68" s="1039"/>
      <c r="Z68" s="1039"/>
      <c r="AA68" s="1039">
        <v>689</v>
      </c>
      <c r="AB68" s="1039"/>
      <c r="AC68" s="1039"/>
      <c r="AD68" s="1039"/>
      <c r="AE68" s="1039"/>
      <c r="AF68" s="1039">
        <v>689</v>
      </c>
      <c r="AG68" s="1039"/>
      <c r="AH68" s="1039"/>
      <c r="AI68" s="1039"/>
      <c r="AJ68" s="1039"/>
      <c r="AK68" s="1039">
        <v>318</v>
      </c>
      <c r="AL68" s="1039"/>
      <c r="AM68" s="1039"/>
      <c r="AN68" s="1039"/>
      <c r="AO68" s="1039"/>
      <c r="AP68" s="1039" t="s">
        <v>508</v>
      </c>
      <c r="AQ68" s="1039"/>
      <c r="AR68" s="1039"/>
      <c r="AS68" s="1039"/>
      <c r="AT68" s="1039"/>
      <c r="AU68" s="1039" t="s">
        <v>508</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579</v>
      </c>
      <c r="C69" s="1032"/>
      <c r="D69" s="1032"/>
      <c r="E69" s="1032"/>
      <c r="F69" s="1032"/>
      <c r="G69" s="1032"/>
      <c r="H69" s="1032"/>
      <c r="I69" s="1032"/>
      <c r="J69" s="1032"/>
      <c r="K69" s="1032"/>
      <c r="L69" s="1032"/>
      <c r="M69" s="1032"/>
      <c r="N69" s="1032"/>
      <c r="O69" s="1032"/>
      <c r="P69" s="1033"/>
      <c r="Q69" s="1034">
        <v>858</v>
      </c>
      <c r="R69" s="1028"/>
      <c r="S69" s="1028"/>
      <c r="T69" s="1028"/>
      <c r="U69" s="1028"/>
      <c r="V69" s="1028">
        <v>856</v>
      </c>
      <c r="W69" s="1028"/>
      <c r="X69" s="1028"/>
      <c r="Y69" s="1028"/>
      <c r="Z69" s="1028"/>
      <c r="AA69" s="1028">
        <v>2</v>
      </c>
      <c r="AB69" s="1028"/>
      <c r="AC69" s="1028"/>
      <c r="AD69" s="1028"/>
      <c r="AE69" s="1028"/>
      <c r="AF69" s="1028">
        <v>2</v>
      </c>
      <c r="AG69" s="1028"/>
      <c r="AH69" s="1028"/>
      <c r="AI69" s="1028"/>
      <c r="AJ69" s="1028"/>
      <c r="AK69" s="1028">
        <v>4</v>
      </c>
      <c r="AL69" s="1028"/>
      <c r="AM69" s="1028"/>
      <c r="AN69" s="1028"/>
      <c r="AO69" s="1028"/>
      <c r="AP69" s="1028" t="s">
        <v>508</v>
      </c>
      <c r="AQ69" s="1028"/>
      <c r="AR69" s="1028"/>
      <c r="AS69" s="1028"/>
      <c r="AT69" s="1028"/>
      <c r="AU69" s="1028" t="s">
        <v>508</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580</v>
      </c>
      <c r="C70" s="1032"/>
      <c r="D70" s="1032"/>
      <c r="E70" s="1032"/>
      <c r="F70" s="1032"/>
      <c r="G70" s="1032"/>
      <c r="H70" s="1032"/>
      <c r="I70" s="1032"/>
      <c r="J70" s="1032"/>
      <c r="K70" s="1032"/>
      <c r="L70" s="1032"/>
      <c r="M70" s="1032"/>
      <c r="N70" s="1032"/>
      <c r="O70" s="1032"/>
      <c r="P70" s="1033"/>
      <c r="Q70" s="1034">
        <v>5179</v>
      </c>
      <c r="R70" s="1028"/>
      <c r="S70" s="1028"/>
      <c r="T70" s="1028"/>
      <c r="U70" s="1028"/>
      <c r="V70" s="1028">
        <v>4992</v>
      </c>
      <c r="W70" s="1028"/>
      <c r="X70" s="1028"/>
      <c r="Y70" s="1028"/>
      <c r="Z70" s="1028"/>
      <c r="AA70" s="1028">
        <v>187</v>
      </c>
      <c r="AB70" s="1028"/>
      <c r="AC70" s="1028"/>
      <c r="AD70" s="1028"/>
      <c r="AE70" s="1028"/>
      <c r="AF70" s="1028">
        <v>132</v>
      </c>
      <c r="AG70" s="1028"/>
      <c r="AH70" s="1028"/>
      <c r="AI70" s="1028"/>
      <c r="AJ70" s="1028"/>
      <c r="AK70" s="1028">
        <v>24</v>
      </c>
      <c r="AL70" s="1028"/>
      <c r="AM70" s="1028"/>
      <c r="AN70" s="1028"/>
      <c r="AO70" s="1028"/>
      <c r="AP70" s="1028">
        <v>4758</v>
      </c>
      <c r="AQ70" s="1028"/>
      <c r="AR70" s="1028"/>
      <c r="AS70" s="1028"/>
      <c r="AT70" s="1028"/>
      <c r="AU70" s="1028">
        <v>174</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581</v>
      </c>
      <c r="C71" s="1032"/>
      <c r="D71" s="1032"/>
      <c r="E71" s="1032"/>
      <c r="F71" s="1032"/>
      <c r="G71" s="1032"/>
      <c r="H71" s="1032"/>
      <c r="I71" s="1032"/>
      <c r="J71" s="1032"/>
      <c r="K71" s="1032"/>
      <c r="L71" s="1032"/>
      <c r="M71" s="1032"/>
      <c r="N71" s="1032"/>
      <c r="O71" s="1032"/>
      <c r="P71" s="1033"/>
      <c r="Q71" s="1034">
        <v>141</v>
      </c>
      <c r="R71" s="1028"/>
      <c r="S71" s="1028"/>
      <c r="T71" s="1028"/>
      <c r="U71" s="1028"/>
      <c r="V71" s="1028">
        <v>137</v>
      </c>
      <c r="W71" s="1028"/>
      <c r="X71" s="1028"/>
      <c r="Y71" s="1028"/>
      <c r="Z71" s="1028"/>
      <c r="AA71" s="1028">
        <v>4</v>
      </c>
      <c r="AB71" s="1028"/>
      <c r="AC71" s="1028"/>
      <c r="AD71" s="1028"/>
      <c r="AE71" s="1028"/>
      <c r="AF71" s="1028">
        <v>4</v>
      </c>
      <c r="AG71" s="1028"/>
      <c r="AH71" s="1028"/>
      <c r="AI71" s="1028"/>
      <c r="AJ71" s="1028"/>
      <c r="AK71" s="1028" t="s">
        <v>508</v>
      </c>
      <c r="AL71" s="1028"/>
      <c r="AM71" s="1028"/>
      <c r="AN71" s="1028"/>
      <c r="AO71" s="1028"/>
      <c r="AP71" s="1028" t="s">
        <v>508</v>
      </c>
      <c r="AQ71" s="1028"/>
      <c r="AR71" s="1028"/>
      <c r="AS71" s="1028"/>
      <c r="AT71" s="1028"/>
      <c r="AU71" s="1028" t="s">
        <v>508</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582</v>
      </c>
      <c r="C72" s="1032"/>
      <c r="D72" s="1032"/>
      <c r="E72" s="1032"/>
      <c r="F72" s="1032"/>
      <c r="G72" s="1032"/>
      <c r="H72" s="1032"/>
      <c r="I72" s="1032"/>
      <c r="J72" s="1032"/>
      <c r="K72" s="1032"/>
      <c r="L72" s="1032"/>
      <c r="M72" s="1032"/>
      <c r="N72" s="1032"/>
      <c r="O72" s="1032"/>
      <c r="P72" s="1033"/>
      <c r="Q72" s="1034">
        <v>237</v>
      </c>
      <c r="R72" s="1028"/>
      <c r="S72" s="1028"/>
      <c r="T72" s="1028"/>
      <c r="U72" s="1028"/>
      <c r="V72" s="1028">
        <v>168</v>
      </c>
      <c r="W72" s="1028"/>
      <c r="X72" s="1028"/>
      <c r="Y72" s="1028"/>
      <c r="Z72" s="1028"/>
      <c r="AA72" s="1028">
        <v>69</v>
      </c>
      <c r="AB72" s="1028"/>
      <c r="AC72" s="1028"/>
      <c r="AD72" s="1028"/>
      <c r="AE72" s="1028"/>
      <c r="AF72" s="1028">
        <v>69</v>
      </c>
      <c r="AG72" s="1028"/>
      <c r="AH72" s="1028"/>
      <c r="AI72" s="1028"/>
      <c r="AJ72" s="1028"/>
      <c r="AK72" s="1028">
        <v>36</v>
      </c>
      <c r="AL72" s="1028"/>
      <c r="AM72" s="1028"/>
      <c r="AN72" s="1028"/>
      <c r="AO72" s="1028"/>
      <c r="AP72" s="1028" t="s">
        <v>508</v>
      </c>
      <c r="AQ72" s="1028"/>
      <c r="AR72" s="1028"/>
      <c r="AS72" s="1028"/>
      <c r="AT72" s="1028"/>
      <c r="AU72" s="1028" t="s">
        <v>508</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583</v>
      </c>
      <c r="C73" s="1032"/>
      <c r="D73" s="1032"/>
      <c r="E73" s="1032"/>
      <c r="F73" s="1032"/>
      <c r="G73" s="1032"/>
      <c r="H73" s="1032"/>
      <c r="I73" s="1032"/>
      <c r="J73" s="1032"/>
      <c r="K73" s="1032"/>
      <c r="L73" s="1032"/>
      <c r="M73" s="1032"/>
      <c r="N73" s="1032"/>
      <c r="O73" s="1032"/>
      <c r="P73" s="1033"/>
      <c r="Q73" s="1034">
        <v>264624</v>
      </c>
      <c r="R73" s="1028"/>
      <c r="S73" s="1028"/>
      <c r="T73" s="1028"/>
      <c r="U73" s="1028"/>
      <c r="V73" s="1028">
        <v>252775</v>
      </c>
      <c r="W73" s="1028"/>
      <c r="X73" s="1028"/>
      <c r="Y73" s="1028"/>
      <c r="Z73" s="1028"/>
      <c r="AA73" s="1028">
        <v>11848</v>
      </c>
      <c r="AB73" s="1028"/>
      <c r="AC73" s="1028"/>
      <c r="AD73" s="1028"/>
      <c r="AE73" s="1028"/>
      <c r="AF73" s="1028">
        <v>11848</v>
      </c>
      <c r="AG73" s="1028"/>
      <c r="AH73" s="1028"/>
      <c r="AI73" s="1028"/>
      <c r="AJ73" s="1028"/>
      <c r="AK73" s="1028">
        <v>7347</v>
      </c>
      <c r="AL73" s="1028"/>
      <c r="AM73" s="1028"/>
      <c r="AN73" s="1028"/>
      <c r="AO73" s="1028"/>
      <c r="AP73" s="1028" t="s">
        <v>508</v>
      </c>
      <c r="AQ73" s="1028"/>
      <c r="AR73" s="1028"/>
      <c r="AS73" s="1028"/>
      <c r="AT73" s="1028"/>
      <c r="AU73" s="1028" t="s">
        <v>508</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392</v>
      </c>
      <c r="B88" s="1001" t="s">
        <v>420</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12744</v>
      </c>
      <c r="AG88" s="1016"/>
      <c r="AH88" s="1016"/>
      <c r="AI88" s="1016"/>
      <c r="AJ88" s="1016"/>
      <c r="AK88" s="1020"/>
      <c r="AL88" s="1020"/>
      <c r="AM88" s="1020"/>
      <c r="AN88" s="1020"/>
      <c r="AO88" s="1020"/>
      <c r="AP88" s="1016">
        <v>4758</v>
      </c>
      <c r="AQ88" s="1016"/>
      <c r="AR88" s="1016"/>
      <c r="AS88" s="1016"/>
      <c r="AT88" s="1016"/>
      <c r="AU88" s="1016">
        <v>174</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1" t="s">
        <v>421</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422</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423</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426</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427</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428</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429</v>
      </c>
      <c r="AB109" s="951"/>
      <c r="AC109" s="951"/>
      <c r="AD109" s="951"/>
      <c r="AE109" s="952"/>
      <c r="AF109" s="953" t="s">
        <v>430</v>
      </c>
      <c r="AG109" s="951"/>
      <c r="AH109" s="951"/>
      <c r="AI109" s="951"/>
      <c r="AJ109" s="952"/>
      <c r="AK109" s="953" t="s">
        <v>308</v>
      </c>
      <c r="AL109" s="951"/>
      <c r="AM109" s="951"/>
      <c r="AN109" s="951"/>
      <c r="AO109" s="952"/>
      <c r="AP109" s="953" t="s">
        <v>431</v>
      </c>
      <c r="AQ109" s="951"/>
      <c r="AR109" s="951"/>
      <c r="AS109" s="951"/>
      <c r="AT109" s="982"/>
      <c r="AU109" s="950" t="s">
        <v>428</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429</v>
      </c>
      <c r="BR109" s="951"/>
      <c r="BS109" s="951"/>
      <c r="BT109" s="951"/>
      <c r="BU109" s="952"/>
      <c r="BV109" s="953" t="s">
        <v>430</v>
      </c>
      <c r="BW109" s="951"/>
      <c r="BX109" s="951"/>
      <c r="BY109" s="951"/>
      <c r="BZ109" s="952"/>
      <c r="CA109" s="953" t="s">
        <v>308</v>
      </c>
      <c r="CB109" s="951"/>
      <c r="CC109" s="951"/>
      <c r="CD109" s="951"/>
      <c r="CE109" s="952"/>
      <c r="CF109" s="989" t="s">
        <v>431</v>
      </c>
      <c r="CG109" s="989"/>
      <c r="CH109" s="989"/>
      <c r="CI109" s="989"/>
      <c r="CJ109" s="989"/>
      <c r="CK109" s="953" t="s">
        <v>432</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429</v>
      </c>
      <c r="DH109" s="951"/>
      <c r="DI109" s="951"/>
      <c r="DJ109" s="951"/>
      <c r="DK109" s="952"/>
      <c r="DL109" s="953" t="s">
        <v>430</v>
      </c>
      <c r="DM109" s="951"/>
      <c r="DN109" s="951"/>
      <c r="DO109" s="951"/>
      <c r="DP109" s="952"/>
      <c r="DQ109" s="953" t="s">
        <v>308</v>
      </c>
      <c r="DR109" s="951"/>
      <c r="DS109" s="951"/>
      <c r="DT109" s="951"/>
      <c r="DU109" s="952"/>
      <c r="DV109" s="953" t="s">
        <v>431</v>
      </c>
      <c r="DW109" s="951"/>
      <c r="DX109" s="951"/>
      <c r="DY109" s="951"/>
      <c r="DZ109" s="982"/>
    </row>
    <row r="110" spans="1:131" s="248" customFormat="1" ht="26.25" customHeight="1" x14ac:dyDescent="0.15">
      <c r="A110" s="853" t="s">
        <v>433</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259877</v>
      </c>
      <c r="AB110" s="944"/>
      <c r="AC110" s="944"/>
      <c r="AD110" s="944"/>
      <c r="AE110" s="945"/>
      <c r="AF110" s="946">
        <v>287621</v>
      </c>
      <c r="AG110" s="944"/>
      <c r="AH110" s="944"/>
      <c r="AI110" s="944"/>
      <c r="AJ110" s="945"/>
      <c r="AK110" s="946">
        <v>275672</v>
      </c>
      <c r="AL110" s="944"/>
      <c r="AM110" s="944"/>
      <c r="AN110" s="944"/>
      <c r="AO110" s="945"/>
      <c r="AP110" s="947">
        <v>8.8000000000000007</v>
      </c>
      <c r="AQ110" s="948"/>
      <c r="AR110" s="948"/>
      <c r="AS110" s="948"/>
      <c r="AT110" s="949"/>
      <c r="AU110" s="983" t="s">
        <v>73</v>
      </c>
      <c r="AV110" s="984"/>
      <c r="AW110" s="984"/>
      <c r="AX110" s="984"/>
      <c r="AY110" s="984"/>
      <c r="AZ110" s="909" t="s">
        <v>434</v>
      </c>
      <c r="BA110" s="854"/>
      <c r="BB110" s="854"/>
      <c r="BC110" s="854"/>
      <c r="BD110" s="854"/>
      <c r="BE110" s="854"/>
      <c r="BF110" s="854"/>
      <c r="BG110" s="854"/>
      <c r="BH110" s="854"/>
      <c r="BI110" s="854"/>
      <c r="BJ110" s="854"/>
      <c r="BK110" s="854"/>
      <c r="BL110" s="854"/>
      <c r="BM110" s="854"/>
      <c r="BN110" s="854"/>
      <c r="BO110" s="854"/>
      <c r="BP110" s="855"/>
      <c r="BQ110" s="910">
        <v>2328813</v>
      </c>
      <c r="BR110" s="891"/>
      <c r="BS110" s="891"/>
      <c r="BT110" s="891"/>
      <c r="BU110" s="891"/>
      <c r="BV110" s="891">
        <v>2399428</v>
      </c>
      <c r="BW110" s="891"/>
      <c r="BX110" s="891"/>
      <c r="BY110" s="891"/>
      <c r="BZ110" s="891"/>
      <c r="CA110" s="891">
        <v>2475751</v>
      </c>
      <c r="CB110" s="891"/>
      <c r="CC110" s="891"/>
      <c r="CD110" s="891"/>
      <c r="CE110" s="891"/>
      <c r="CF110" s="915">
        <v>79.400000000000006</v>
      </c>
      <c r="CG110" s="916"/>
      <c r="CH110" s="916"/>
      <c r="CI110" s="916"/>
      <c r="CJ110" s="916"/>
      <c r="CK110" s="979" t="s">
        <v>435</v>
      </c>
      <c r="CL110" s="865"/>
      <c r="CM110" s="940" t="s">
        <v>436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228</v>
      </c>
      <c r="DH110" s="891"/>
      <c r="DI110" s="891"/>
      <c r="DJ110" s="891"/>
      <c r="DK110" s="891"/>
      <c r="DL110" s="891" t="s">
        <v>228</v>
      </c>
      <c r="DM110" s="891"/>
      <c r="DN110" s="891"/>
      <c r="DO110" s="891"/>
      <c r="DP110" s="891"/>
      <c r="DQ110" s="891" t="s">
        <v>437</v>
      </c>
      <c r="DR110" s="891"/>
      <c r="DS110" s="891"/>
      <c r="DT110" s="891"/>
      <c r="DU110" s="891"/>
      <c r="DV110" s="892" t="s">
        <v>437</v>
      </c>
      <c r="DW110" s="892"/>
      <c r="DX110" s="892"/>
      <c r="DY110" s="892"/>
      <c r="DZ110" s="893"/>
    </row>
    <row r="111" spans="1:131" s="248" customFormat="1" ht="26.25" customHeight="1" x14ac:dyDescent="0.15">
      <c r="A111" s="820" t="s">
        <v>438</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228</v>
      </c>
      <c r="AB111" s="972"/>
      <c r="AC111" s="972"/>
      <c r="AD111" s="972"/>
      <c r="AE111" s="973"/>
      <c r="AF111" s="974" t="s">
        <v>228</v>
      </c>
      <c r="AG111" s="972"/>
      <c r="AH111" s="972"/>
      <c r="AI111" s="972"/>
      <c r="AJ111" s="973"/>
      <c r="AK111" s="974" t="s">
        <v>228</v>
      </c>
      <c r="AL111" s="972"/>
      <c r="AM111" s="972"/>
      <c r="AN111" s="972"/>
      <c r="AO111" s="973"/>
      <c r="AP111" s="975" t="s">
        <v>228</v>
      </c>
      <c r="AQ111" s="976"/>
      <c r="AR111" s="976"/>
      <c r="AS111" s="976"/>
      <c r="AT111" s="977"/>
      <c r="AU111" s="985"/>
      <c r="AV111" s="986"/>
      <c r="AW111" s="986"/>
      <c r="AX111" s="986"/>
      <c r="AY111" s="986"/>
      <c r="AZ111" s="861" t="s">
        <v>439</v>
      </c>
      <c r="BA111" s="796"/>
      <c r="BB111" s="796"/>
      <c r="BC111" s="796"/>
      <c r="BD111" s="796"/>
      <c r="BE111" s="796"/>
      <c r="BF111" s="796"/>
      <c r="BG111" s="796"/>
      <c r="BH111" s="796"/>
      <c r="BI111" s="796"/>
      <c r="BJ111" s="796"/>
      <c r="BK111" s="796"/>
      <c r="BL111" s="796"/>
      <c r="BM111" s="796"/>
      <c r="BN111" s="796"/>
      <c r="BO111" s="796"/>
      <c r="BP111" s="797"/>
      <c r="BQ111" s="862" t="s">
        <v>228</v>
      </c>
      <c r="BR111" s="863"/>
      <c r="BS111" s="863"/>
      <c r="BT111" s="863"/>
      <c r="BU111" s="863"/>
      <c r="BV111" s="863" t="s">
        <v>228</v>
      </c>
      <c r="BW111" s="863"/>
      <c r="BX111" s="863"/>
      <c r="BY111" s="863"/>
      <c r="BZ111" s="863"/>
      <c r="CA111" s="863" t="s">
        <v>228</v>
      </c>
      <c r="CB111" s="863"/>
      <c r="CC111" s="863"/>
      <c r="CD111" s="863"/>
      <c r="CE111" s="863"/>
      <c r="CF111" s="924" t="s">
        <v>228</v>
      </c>
      <c r="CG111" s="925"/>
      <c r="CH111" s="925"/>
      <c r="CI111" s="925"/>
      <c r="CJ111" s="925"/>
      <c r="CK111" s="980"/>
      <c r="CL111" s="867"/>
      <c r="CM111" s="870" t="s">
        <v>440</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228</v>
      </c>
      <c r="DH111" s="863"/>
      <c r="DI111" s="863"/>
      <c r="DJ111" s="863"/>
      <c r="DK111" s="863"/>
      <c r="DL111" s="863" t="s">
        <v>228</v>
      </c>
      <c r="DM111" s="863"/>
      <c r="DN111" s="863"/>
      <c r="DO111" s="863"/>
      <c r="DP111" s="863"/>
      <c r="DQ111" s="863" t="s">
        <v>228</v>
      </c>
      <c r="DR111" s="863"/>
      <c r="DS111" s="863"/>
      <c r="DT111" s="863"/>
      <c r="DU111" s="863"/>
      <c r="DV111" s="840" t="s">
        <v>228</v>
      </c>
      <c r="DW111" s="840"/>
      <c r="DX111" s="840"/>
      <c r="DY111" s="840"/>
      <c r="DZ111" s="841"/>
    </row>
    <row r="112" spans="1:131" s="248" customFormat="1" ht="26.25" customHeight="1" x14ac:dyDescent="0.15">
      <c r="A112" s="965" t="s">
        <v>441</v>
      </c>
      <c r="B112" s="966"/>
      <c r="C112" s="796" t="s">
        <v>442</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228</v>
      </c>
      <c r="AB112" s="826"/>
      <c r="AC112" s="826"/>
      <c r="AD112" s="826"/>
      <c r="AE112" s="827"/>
      <c r="AF112" s="828" t="s">
        <v>228</v>
      </c>
      <c r="AG112" s="826"/>
      <c r="AH112" s="826"/>
      <c r="AI112" s="826"/>
      <c r="AJ112" s="827"/>
      <c r="AK112" s="828" t="s">
        <v>228</v>
      </c>
      <c r="AL112" s="826"/>
      <c r="AM112" s="826"/>
      <c r="AN112" s="826"/>
      <c r="AO112" s="827"/>
      <c r="AP112" s="873" t="s">
        <v>228</v>
      </c>
      <c r="AQ112" s="874"/>
      <c r="AR112" s="874"/>
      <c r="AS112" s="874"/>
      <c r="AT112" s="875"/>
      <c r="AU112" s="985"/>
      <c r="AV112" s="986"/>
      <c r="AW112" s="986"/>
      <c r="AX112" s="986"/>
      <c r="AY112" s="986"/>
      <c r="AZ112" s="861" t="s">
        <v>443</v>
      </c>
      <c r="BA112" s="796"/>
      <c r="BB112" s="796"/>
      <c r="BC112" s="796"/>
      <c r="BD112" s="796"/>
      <c r="BE112" s="796"/>
      <c r="BF112" s="796"/>
      <c r="BG112" s="796"/>
      <c r="BH112" s="796"/>
      <c r="BI112" s="796"/>
      <c r="BJ112" s="796"/>
      <c r="BK112" s="796"/>
      <c r="BL112" s="796"/>
      <c r="BM112" s="796"/>
      <c r="BN112" s="796"/>
      <c r="BO112" s="796"/>
      <c r="BP112" s="797"/>
      <c r="BQ112" s="862">
        <v>1973709</v>
      </c>
      <c r="BR112" s="863"/>
      <c r="BS112" s="863"/>
      <c r="BT112" s="863"/>
      <c r="BU112" s="863"/>
      <c r="BV112" s="863">
        <v>1838076</v>
      </c>
      <c r="BW112" s="863"/>
      <c r="BX112" s="863"/>
      <c r="BY112" s="863"/>
      <c r="BZ112" s="863"/>
      <c r="CA112" s="863">
        <v>1591400</v>
      </c>
      <c r="CB112" s="863"/>
      <c r="CC112" s="863"/>
      <c r="CD112" s="863"/>
      <c r="CE112" s="863"/>
      <c r="CF112" s="924">
        <v>51.1</v>
      </c>
      <c r="CG112" s="925"/>
      <c r="CH112" s="925"/>
      <c r="CI112" s="925"/>
      <c r="CJ112" s="925"/>
      <c r="CK112" s="980"/>
      <c r="CL112" s="867"/>
      <c r="CM112" s="870" t="s">
        <v>444</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228</v>
      </c>
      <c r="DH112" s="863"/>
      <c r="DI112" s="863"/>
      <c r="DJ112" s="863"/>
      <c r="DK112" s="863"/>
      <c r="DL112" s="863" t="s">
        <v>228</v>
      </c>
      <c r="DM112" s="863"/>
      <c r="DN112" s="863"/>
      <c r="DO112" s="863"/>
      <c r="DP112" s="863"/>
      <c r="DQ112" s="863" t="s">
        <v>228</v>
      </c>
      <c r="DR112" s="863"/>
      <c r="DS112" s="863"/>
      <c r="DT112" s="863"/>
      <c r="DU112" s="863"/>
      <c r="DV112" s="840" t="s">
        <v>228</v>
      </c>
      <c r="DW112" s="840"/>
      <c r="DX112" s="840"/>
      <c r="DY112" s="840"/>
      <c r="DZ112" s="841"/>
    </row>
    <row r="113" spans="1:130" s="248" customFormat="1" ht="26.25" customHeight="1" x14ac:dyDescent="0.15">
      <c r="A113" s="967"/>
      <c r="B113" s="968"/>
      <c r="C113" s="796" t="s">
        <v>445</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259051</v>
      </c>
      <c r="AB113" s="972"/>
      <c r="AC113" s="972"/>
      <c r="AD113" s="972"/>
      <c r="AE113" s="973"/>
      <c r="AF113" s="974">
        <v>295062</v>
      </c>
      <c r="AG113" s="972"/>
      <c r="AH113" s="972"/>
      <c r="AI113" s="972"/>
      <c r="AJ113" s="973"/>
      <c r="AK113" s="974">
        <v>234069</v>
      </c>
      <c r="AL113" s="972"/>
      <c r="AM113" s="972"/>
      <c r="AN113" s="972"/>
      <c r="AO113" s="973"/>
      <c r="AP113" s="975">
        <v>7.5</v>
      </c>
      <c r="AQ113" s="976"/>
      <c r="AR113" s="976"/>
      <c r="AS113" s="976"/>
      <c r="AT113" s="977"/>
      <c r="AU113" s="985"/>
      <c r="AV113" s="986"/>
      <c r="AW113" s="986"/>
      <c r="AX113" s="986"/>
      <c r="AY113" s="986"/>
      <c r="AZ113" s="861" t="s">
        <v>446</v>
      </c>
      <c r="BA113" s="796"/>
      <c r="BB113" s="796"/>
      <c r="BC113" s="796"/>
      <c r="BD113" s="796"/>
      <c r="BE113" s="796"/>
      <c r="BF113" s="796"/>
      <c r="BG113" s="796"/>
      <c r="BH113" s="796"/>
      <c r="BI113" s="796"/>
      <c r="BJ113" s="796"/>
      <c r="BK113" s="796"/>
      <c r="BL113" s="796"/>
      <c r="BM113" s="796"/>
      <c r="BN113" s="796"/>
      <c r="BO113" s="796"/>
      <c r="BP113" s="797"/>
      <c r="BQ113" s="862">
        <v>184773</v>
      </c>
      <c r="BR113" s="863"/>
      <c r="BS113" s="863"/>
      <c r="BT113" s="863"/>
      <c r="BU113" s="863"/>
      <c r="BV113" s="863">
        <v>183871</v>
      </c>
      <c r="BW113" s="863"/>
      <c r="BX113" s="863"/>
      <c r="BY113" s="863"/>
      <c r="BZ113" s="863"/>
      <c r="CA113" s="863">
        <v>174298</v>
      </c>
      <c r="CB113" s="863"/>
      <c r="CC113" s="863"/>
      <c r="CD113" s="863"/>
      <c r="CE113" s="863"/>
      <c r="CF113" s="924">
        <v>5.6</v>
      </c>
      <c r="CG113" s="925"/>
      <c r="CH113" s="925"/>
      <c r="CI113" s="925"/>
      <c r="CJ113" s="925"/>
      <c r="CK113" s="980"/>
      <c r="CL113" s="867"/>
      <c r="CM113" s="870" t="s">
        <v>447</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228</v>
      </c>
      <c r="DH113" s="826"/>
      <c r="DI113" s="826"/>
      <c r="DJ113" s="826"/>
      <c r="DK113" s="827"/>
      <c r="DL113" s="828" t="s">
        <v>228</v>
      </c>
      <c r="DM113" s="826"/>
      <c r="DN113" s="826"/>
      <c r="DO113" s="826"/>
      <c r="DP113" s="827"/>
      <c r="DQ113" s="828" t="s">
        <v>228</v>
      </c>
      <c r="DR113" s="826"/>
      <c r="DS113" s="826"/>
      <c r="DT113" s="826"/>
      <c r="DU113" s="827"/>
      <c r="DV113" s="873" t="s">
        <v>228</v>
      </c>
      <c r="DW113" s="874"/>
      <c r="DX113" s="874"/>
      <c r="DY113" s="874"/>
      <c r="DZ113" s="875"/>
    </row>
    <row r="114" spans="1:130" s="248" customFormat="1" ht="26.25" customHeight="1" x14ac:dyDescent="0.15">
      <c r="A114" s="967"/>
      <c r="B114" s="968"/>
      <c r="C114" s="796" t="s">
        <v>448</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9982</v>
      </c>
      <c r="AB114" s="826"/>
      <c r="AC114" s="826"/>
      <c r="AD114" s="826"/>
      <c r="AE114" s="827"/>
      <c r="AF114" s="828">
        <v>13940</v>
      </c>
      <c r="AG114" s="826"/>
      <c r="AH114" s="826"/>
      <c r="AI114" s="826"/>
      <c r="AJ114" s="827"/>
      <c r="AK114" s="828">
        <v>19487</v>
      </c>
      <c r="AL114" s="826"/>
      <c r="AM114" s="826"/>
      <c r="AN114" s="826"/>
      <c r="AO114" s="827"/>
      <c r="AP114" s="873">
        <v>0.6</v>
      </c>
      <c r="AQ114" s="874"/>
      <c r="AR114" s="874"/>
      <c r="AS114" s="874"/>
      <c r="AT114" s="875"/>
      <c r="AU114" s="985"/>
      <c r="AV114" s="986"/>
      <c r="AW114" s="986"/>
      <c r="AX114" s="986"/>
      <c r="AY114" s="986"/>
      <c r="AZ114" s="861" t="s">
        <v>449</v>
      </c>
      <c r="BA114" s="796"/>
      <c r="BB114" s="796"/>
      <c r="BC114" s="796"/>
      <c r="BD114" s="796"/>
      <c r="BE114" s="796"/>
      <c r="BF114" s="796"/>
      <c r="BG114" s="796"/>
      <c r="BH114" s="796"/>
      <c r="BI114" s="796"/>
      <c r="BJ114" s="796"/>
      <c r="BK114" s="796"/>
      <c r="BL114" s="796"/>
      <c r="BM114" s="796"/>
      <c r="BN114" s="796"/>
      <c r="BO114" s="796"/>
      <c r="BP114" s="797"/>
      <c r="BQ114" s="862">
        <v>800465</v>
      </c>
      <c r="BR114" s="863"/>
      <c r="BS114" s="863"/>
      <c r="BT114" s="863"/>
      <c r="BU114" s="863"/>
      <c r="BV114" s="863">
        <v>885873</v>
      </c>
      <c r="BW114" s="863"/>
      <c r="BX114" s="863"/>
      <c r="BY114" s="863"/>
      <c r="BZ114" s="863"/>
      <c r="CA114" s="863">
        <v>722518</v>
      </c>
      <c r="CB114" s="863"/>
      <c r="CC114" s="863"/>
      <c r="CD114" s="863"/>
      <c r="CE114" s="863"/>
      <c r="CF114" s="924">
        <v>23.2</v>
      </c>
      <c r="CG114" s="925"/>
      <c r="CH114" s="925"/>
      <c r="CI114" s="925"/>
      <c r="CJ114" s="925"/>
      <c r="CK114" s="980"/>
      <c r="CL114" s="867"/>
      <c r="CM114" s="870" t="s">
        <v>450</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228</v>
      </c>
      <c r="DH114" s="826"/>
      <c r="DI114" s="826"/>
      <c r="DJ114" s="826"/>
      <c r="DK114" s="827"/>
      <c r="DL114" s="828" t="s">
        <v>228</v>
      </c>
      <c r="DM114" s="826"/>
      <c r="DN114" s="826"/>
      <c r="DO114" s="826"/>
      <c r="DP114" s="827"/>
      <c r="DQ114" s="828" t="s">
        <v>228</v>
      </c>
      <c r="DR114" s="826"/>
      <c r="DS114" s="826"/>
      <c r="DT114" s="826"/>
      <c r="DU114" s="827"/>
      <c r="DV114" s="873" t="s">
        <v>228</v>
      </c>
      <c r="DW114" s="874"/>
      <c r="DX114" s="874"/>
      <c r="DY114" s="874"/>
      <c r="DZ114" s="875"/>
    </row>
    <row r="115" spans="1:130" s="248" customFormat="1" ht="26.25" customHeight="1" x14ac:dyDescent="0.15">
      <c r="A115" s="967"/>
      <c r="B115" s="968"/>
      <c r="C115" s="796" t="s">
        <v>451</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21</v>
      </c>
      <c r="AB115" s="972"/>
      <c r="AC115" s="972"/>
      <c r="AD115" s="972"/>
      <c r="AE115" s="973"/>
      <c r="AF115" s="974">
        <v>19</v>
      </c>
      <c r="AG115" s="972"/>
      <c r="AH115" s="972"/>
      <c r="AI115" s="972"/>
      <c r="AJ115" s="973"/>
      <c r="AK115" s="974">
        <v>16</v>
      </c>
      <c r="AL115" s="972"/>
      <c r="AM115" s="972"/>
      <c r="AN115" s="972"/>
      <c r="AO115" s="973"/>
      <c r="AP115" s="975">
        <v>0</v>
      </c>
      <c r="AQ115" s="976"/>
      <c r="AR115" s="976"/>
      <c r="AS115" s="976"/>
      <c r="AT115" s="977"/>
      <c r="AU115" s="985"/>
      <c r="AV115" s="986"/>
      <c r="AW115" s="986"/>
      <c r="AX115" s="986"/>
      <c r="AY115" s="986"/>
      <c r="AZ115" s="861" t="s">
        <v>452</v>
      </c>
      <c r="BA115" s="796"/>
      <c r="BB115" s="796"/>
      <c r="BC115" s="796"/>
      <c r="BD115" s="796"/>
      <c r="BE115" s="796"/>
      <c r="BF115" s="796"/>
      <c r="BG115" s="796"/>
      <c r="BH115" s="796"/>
      <c r="BI115" s="796"/>
      <c r="BJ115" s="796"/>
      <c r="BK115" s="796"/>
      <c r="BL115" s="796"/>
      <c r="BM115" s="796"/>
      <c r="BN115" s="796"/>
      <c r="BO115" s="796"/>
      <c r="BP115" s="797"/>
      <c r="BQ115" s="862">
        <v>2364</v>
      </c>
      <c r="BR115" s="863"/>
      <c r="BS115" s="863"/>
      <c r="BT115" s="863"/>
      <c r="BU115" s="863"/>
      <c r="BV115" s="863">
        <v>2378</v>
      </c>
      <c r="BW115" s="863"/>
      <c r="BX115" s="863"/>
      <c r="BY115" s="863"/>
      <c r="BZ115" s="863"/>
      <c r="CA115" s="863">
        <v>2501</v>
      </c>
      <c r="CB115" s="863"/>
      <c r="CC115" s="863"/>
      <c r="CD115" s="863"/>
      <c r="CE115" s="863"/>
      <c r="CF115" s="924">
        <v>0.1</v>
      </c>
      <c r="CG115" s="925"/>
      <c r="CH115" s="925"/>
      <c r="CI115" s="925"/>
      <c r="CJ115" s="925"/>
      <c r="CK115" s="980"/>
      <c r="CL115" s="867"/>
      <c r="CM115" s="861" t="s">
        <v>453</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228</v>
      </c>
      <c r="DH115" s="826"/>
      <c r="DI115" s="826"/>
      <c r="DJ115" s="826"/>
      <c r="DK115" s="827"/>
      <c r="DL115" s="828" t="s">
        <v>228</v>
      </c>
      <c r="DM115" s="826"/>
      <c r="DN115" s="826"/>
      <c r="DO115" s="826"/>
      <c r="DP115" s="827"/>
      <c r="DQ115" s="828" t="s">
        <v>228</v>
      </c>
      <c r="DR115" s="826"/>
      <c r="DS115" s="826"/>
      <c r="DT115" s="826"/>
      <c r="DU115" s="827"/>
      <c r="DV115" s="873" t="s">
        <v>228</v>
      </c>
      <c r="DW115" s="874"/>
      <c r="DX115" s="874"/>
      <c r="DY115" s="874"/>
      <c r="DZ115" s="875"/>
    </row>
    <row r="116" spans="1:130" s="248" customFormat="1" ht="26.25" customHeight="1" x14ac:dyDescent="0.15">
      <c r="A116" s="969"/>
      <c r="B116" s="970"/>
      <c r="C116" s="929" t="s">
        <v>454</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228</v>
      </c>
      <c r="AB116" s="826"/>
      <c r="AC116" s="826"/>
      <c r="AD116" s="826"/>
      <c r="AE116" s="827"/>
      <c r="AF116" s="828" t="s">
        <v>228</v>
      </c>
      <c r="AG116" s="826"/>
      <c r="AH116" s="826"/>
      <c r="AI116" s="826"/>
      <c r="AJ116" s="827"/>
      <c r="AK116" s="828" t="s">
        <v>228</v>
      </c>
      <c r="AL116" s="826"/>
      <c r="AM116" s="826"/>
      <c r="AN116" s="826"/>
      <c r="AO116" s="827"/>
      <c r="AP116" s="873" t="s">
        <v>228</v>
      </c>
      <c r="AQ116" s="874"/>
      <c r="AR116" s="874"/>
      <c r="AS116" s="874"/>
      <c r="AT116" s="875"/>
      <c r="AU116" s="985"/>
      <c r="AV116" s="986"/>
      <c r="AW116" s="986"/>
      <c r="AX116" s="986"/>
      <c r="AY116" s="986"/>
      <c r="AZ116" s="912" t="s">
        <v>455</v>
      </c>
      <c r="BA116" s="913"/>
      <c r="BB116" s="913"/>
      <c r="BC116" s="913"/>
      <c r="BD116" s="913"/>
      <c r="BE116" s="913"/>
      <c r="BF116" s="913"/>
      <c r="BG116" s="913"/>
      <c r="BH116" s="913"/>
      <c r="BI116" s="913"/>
      <c r="BJ116" s="913"/>
      <c r="BK116" s="913"/>
      <c r="BL116" s="913"/>
      <c r="BM116" s="913"/>
      <c r="BN116" s="913"/>
      <c r="BO116" s="913"/>
      <c r="BP116" s="914"/>
      <c r="BQ116" s="862" t="s">
        <v>228</v>
      </c>
      <c r="BR116" s="863"/>
      <c r="BS116" s="863"/>
      <c r="BT116" s="863"/>
      <c r="BU116" s="863"/>
      <c r="BV116" s="863" t="s">
        <v>228</v>
      </c>
      <c r="BW116" s="863"/>
      <c r="BX116" s="863"/>
      <c r="BY116" s="863"/>
      <c r="BZ116" s="863"/>
      <c r="CA116" s="863" t="s">
        <v>228</v>
      </c>
      <c r="CB116" s="863"/>
      <c r="CC116" s="863"/>
      <c r="CD116" s="863"/>
      <c r="CE116" s="863"/>
      <c r="CF116" s="924" t="s">
        <v>228</v>
      </c>
      <c r="CG116" s="925"/>
      <c r="CH116" s="925"/>
      <c r="CI116" s="925"/>
      <c r="CJ116" s="925"/>
      <c r="CK116" s="980"/>
      <c r="CL116" s="867"/>
      <c r="CM116" s="870" t="s">
        <v>456</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228</v>
      </c>
      <c r="DH116" s="826"/>
      <c r="DI116" s="826"/>
      <c r="DJ116" s="826"/>
      <c r="DK116" s="827"/>
      <c r="DL116" s="828" t="s">
        <v>228</v>
      </c>
      <c r="DM116" s="826"/>
      <c r="DN116" s="826"/>
      <c r="DO116" s="826"/>
      <c r="DP116" s="827"/>
      <c r="DQ116" s="828" t="s">
        <v>228</v>
      </c>
      <c r="DR116" s="826"/>
      <c r="DS116" s="826"/>
      <c r="DT116" s="826"/>
      <c r="DU116" s="827"/>
      <c r="DV116" s="873" t="s">
        <v>228</v>
      </c>
      <c r="DW116" s="874"/>
      <c r="DX116" s="874"/>
      <c r="DY116" s="874"/>
      <c r="DZ116" s="875"/>
    </row>
    <row r="117" spans="1:130" s="248" customFormat="1" ht="26.25" customHeight="1" x14ac:dyDescent="0.15">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457</v>
      </c>
      <c r="Z117" s="952"/>
      <c r="AA117" s="957">
        <v>528931</v>
      </c>
      <c r="AB117" s="958"/>
      <c r="AC117" s="958"/>
      <c r="AD117" s="958"/>
      <c r="AE117" s="959"/>
      <c r="AF117" s="960">
        <v>596642</v>
      </c>
      <c r="AG117" s="958"/>
      <c r="AH117" s="958"/>
      <c r="AI117" s="958"/>
      <c r="AJ117" s="959"/>
      <c r="AK117" s="960">
        <v>529244</v>
      </c>
      <c r="AL117" s="958"/>
      <c r="AM117" s="958"/>
      <c r="AN117" s="958"/>
      <c r="AO117" s="959"/>
      <c r="AP117" s="961"/>
      <c r="AQ117" s="962"/>
      <c r="AR117" s="962"/>
      <c r="AS117" s="962"/>
      <c r="AT117" s="963"/>
      <c r="AU117" s="985"/>
      <c r="AV117" s="986"/>
      <c r="AW117" s="986"/>
      <c r="AX117" s="986"/>
      <c r="AY117" s="986"/>
      <c r="AZ117" s="912" t="s">
        <v>458</v>
      </c>
      <c r="BA117" s="913"/>
      <c r="BB117" s="913"/>
      <c r="BC117" s="913"/>
      <c r="BD117" s="913"/>
      <c r="BE117" s="913"/>
      <c r="BF117" s="913"/>
      <c r="BG117" s="913"/>
      <c r="BH117" s="913"/>
      <c r="BI117" s="913"/>
      <c r="BJ117" s="913"/>
      <c r="BK117" s="913"/>
      <c r="BL117" s="913"/>
      <c r="BM117" s="913"/>
      <c r="BN117" s="913"/>
      <c r="BO117" s="913"/>
      <c r="BP117" s="914"/>
      <c r="BQ117" s="862" t="s">
        <v>228</v>
      </c>
      <c r="BR117" s="863"/>
      <c r="BS117" s="863"/>
      <c r="BT117" s="863"/>
      <c r="BU117" s="863"/>
      <c r="BV117" s="863" t="s">
        <v>228</v>
      </c>
      <c r="BW117" s="863"/>
      <c r="BX117" s="863"/>
      <c r="BY117" s="863"/>
      <c r="BZ117" s="863"/>
      <c r="CA117" s="863" t="s">
        <v>228</v>
      </c>
      <c r="CB117" s="863"/>
      <c r="CC117" s="863"/>
      <c r="CD117" s="863"/>
      <c r="CE117" s="863"/>
      <c r="CF117" s="924" t="s">
        <v>228</v>
      </c>
      <c r="CG117" s="925"/>
      <c r="CH117" s="925"/>
      <c r="CI117" s="925"/>
      <c r="CJ117" s="925"/>
      <c r="CK117" s="980"/>
      <c r="CL117" s="867"/>
      <c r="CM117" s="870" t="s">
        <v>459</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228</v>
      </c>
      <c r="DH117" s="826"/>
      <c r="DI117" s="826"/>
      <c r="DJ117" s="826"/>
      <c r="DK117" s="827"/>
      <c r="DL117" s="828" t="s">
        <v>228</v>
      </c>
      <c r="DM117" s="826"/>
      <c r="DN117" s="826"/>
      <c r="DO117" s="826"/>
      <c r="DP117" s="827"/>
      <c r="DQ117" s="828" t="s">
        <v>228</v>
      </c>
      <c r="DR117" s="826"/>
      <c r="DS117" s="826"/>
      <c r="DT117" s="826"/>
      <c r="DU117" s="827"/>
      <c r="DV117" s="873" t="s">
        <v>228</v>
      </c>
      <c r="DW117" s="874"/>
      <c r="DX117" s="874"/>
      <c r="DY117" s="874"/>
      <c r="DZ117" s="875"/>
    </row>
    <row r="118" spans="1:130" s="248" customFormat="1" ht="26.25" customHeight="1" x14ac:dyDescent="0.15">
      <c r="A118" s="950" t="s">
        <v>432</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429</v>
      </c>
      <c r="AB118" s="951"/>
      <c r="AC118" s="951"/>
      <c r="AD118" s="951"/>
      <c r="AE118" s="952"/>
      <c r="AF118" s="953" t="s">
        <v>430</v>
      </c>
      <c r="AG118" s="951"/>
      <c r="AH118" s="951"/>
      <c r="AI118" s="951"/>
      <c r="AJ118" s="952"/>
      <c r="AK118" s="953" t="s">
        <v>308</v>
      </c>
      <c r="AL118" s="951"/>
      <c r="AM118" s="951"/>
      <c r="AN118" s="951"/>
      <c r="AO118" s="952"/>
      <c r="AP118" s="954" t="s">
        <v>431</v>
      </c>
      <c r="AQ118" s="955"/>
      <c r="AR118" s="955"/>
      <c r="AS118" s="955"/>
      <c r="AT118" s="956"/>
      <c r="AU118" s="985"/>
      <c r="AV118" s="986"/>
      <c r="AW118" s="986"/>
      <c r="AX118" s="986"/>
      <c r="AY118" s="986"/>
      <c r="AZ118" s="928" t="s">
        <v>460</v>
      </c>
      <c r="BA118" s="929"/>
      <c r="BB118" s="929"/>
      <c r="BC118" s="929"/>
      <c r="BD118" s="929"/>
      <c r="BE118" s="929"/>
      <c r="BF118" s="929"/>
      <c r="BG118" s="929"/>
      <c r="BH118" s="929"/>
      <c r="BI118" s="929"/>
      <c r="BJ118" s="929"/>
      <c r="BK118" s="929"/>
      <c r="BL118" s="929"/>
      <c r="BM118" s="929"/>
      <c r="BN118" s="929"/>
      <c r="BO118" s="929"/>
      <c r="BP118" s="930"/>
      <c r="BQ118" s="931" t="s">
        <v>228</v>
      </c>
      <c r="BR118" s="894"/>
      <c r="BS118" s="894"/>
      <c r="BT118" s="894"/>
      <c r="BU118" s="894"/>
      <c r="BV118" s="894" t="s">
        <v>228</v>
      </c>
      <c r="BW118" s="894"/>
      <c r="BX118" s="894"/>
      <c r="BY118" s="894"/>
      <c r="BZ118" s="894"/>
      <c r="CA118" s="894" t="s">
        <v>228</v>
      </c>
      <c r="CB118" s="894"/>
      <c r="CC118" s="894"/>
      <c r="CD118" s="894"/>
      <c r="CE118" s="894"/>
      <c r="CF118" s="924" t="s">
        <v>228</v>
      </c>
      <c r="CG118" s="925"/>
      <c r="CH118" s="925"/>
      <c r="CI118" s="925"/>
      <c r="CJ118" s="925"/>
      <c r="CK118" s="980"/>
      <c r="CL118" s="867"/>
      <c r="CM118" s="870" t="s">
        <v>461</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228</v>
      </c>
      <c r="DH118" s="826"/>
      <c r="DI118" s="826"/>
      <c r="DJ118" s="826"/>
      <c r="DK118" s="827"/>
      <c r="DL118" s="828" t="s">
        <v>228</v>
      </c>
      <c r="DM118" s="826"/>
      <c r="DN118" s="826"/>
      <c r="DO118" s="826"/>
      <c r="DP118" s="827"/>
      <c r="DQ118" s="828" t="s">
        <v>228</v>
      </c>
      <c r="DR118" s="826"/>
      <c r="DS118" s="826"/>
      <c r="DT118" s="826"/>
      <c r="DU118" s="827"/>
      <c r="DV118" s="873" t="s">
        <v>228</v>
      </c>
      <c r="DW118" s="874"/>
      <c r="DX118" s="874"/>
      <c r="DY118" s="874"/>
      <c r="DZ118" s="875"/>
    </row>
    <row r="119" spans="1:130" s="248" customFormat="1" ht="26.25" customHeight="1" x14ac:dyDescent="0.15">
      <c r="A119" s="864" t="s">
        <v>435</v>
      </c>
      <c r="B119" s="865"/>
      <c r="C119" s="940" t="s">
        <v>436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228</v>
      </c>
      <c r="AB119" s="944"/>
      <c r="AC119" s="944"/>
      <c r="AD119" s="944"/>
      <c r="AE119" s="945"/>
      <c r="AF119" s="946" t="s">
        <v>228</v>
      </c>
      <c r="AG119" s="944"/>
      <c r="AH119" s="944"/>
      <c r="AI119" s="944"/>
      <c r="AJ119" s="945"/>
      <c r="AK119" s="946" t="s">
        <v>228</v>
      </c>
      <c r="AL119" s="944"/>
      <c r="AM119" s="944"/>
      <c r="AN119" s="944"/>
      <c r="AO119" s="945"/>
      <c r="AP119" s="947" t="s">
        <v>228</v>
      </c>
      <c r="AQ119" s="948"/>
      <c r="AR119" s="948"/>
      <c r="AS119" s="948"/>
      <c r="AT119" s="949"/>
      <c r="AU119" s="987"/>
      <c r="AV119" s="988"/>
      <c r="AW119" s="988"/>
      <c r="AX119" s="988"/>
      <c r="AY119" s="988"/>
      <c r="AZ119" s="279" t="s">
        <v>188</v>
      </c>
      <c r="BA119" s="279"/>
      <c r="BB119" s="279"/>
      <c r="BC119" s="279"/>
      <c r="BD119" s="279"/>
      <c r="BE119" s="279"/>
      <c r="BF119" s="279"/>
      <c r="BG119" s="279"/>
      <c r="BH119" s="279"/>
      <c r="BI119" s="279"/>
      <c r="BJ119" s="279"/>
      <c r="BK119" s="279"/>
      <c r="BL119" s="279"/>
      <c r="BM119" s="279"/>
      <c r="BN119" s="279"/>
      <c r="BO119" s="926" t="s">
        <v>462</v>
      </c>
      <c r="BP119" s="927"/>
      <c r="BQ119" s="931">
        <v>5290124</v>
      </c>
      <c r="BR119" s="894"/>
      <c r="BS119" s="894"/>
      <c r="BT119" s="894"/>
      <c r="BU119" s="894"/>
      <c r="BV119" s="894">
        <v>5309626</v>
      </c>
      <c r="BW119" s="894"/>
      <c r="BX119" s="894"/>
      <c r="BY119" s="894"/>
      <c r="BZ119" s="894"/>
      <c r="CA119" s="894">
        <v>4966468</v>
      </c>
      <c r="CB119" s="894"/>
      <c r="CC119" s="894"/>
      <c r="CD119" s="894"/>
      <c r="CE119" s="894"/>
      <c r="CF119" s="792"/>
      <c r="CG119" s="793"/>
      <c r="CH119" s="793"/>
      <c r="CI119" s="793"/>
      <c r="CJ119" s="883"/>
      <c r="CK119" s="981"/>
      <c r="CL119" s="869"/>
      <c r="CM119" s="887" t="s">
        <v>463</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228</v>
      </c>
      <c r="DH119" s="809"/>
      <c r="DI119" s="809"/>
      <c r="DJ119" s="809"/>
      <c r="DK119" s="810"/>
      <c r="DL119" s="811" t="s">
        <v>228</v>
      </c>
      <c r="DM119" s="809"/>
      <c r="DN119" s="809"/>
      <c r="DO119" s="809"/>
      <c r="DP119" s="810"/>
      <c r="DQ119" s="811" t="s">
        <v>228</v>
      </c>
      <c r="DR119" s="809"/>
      <c r="DS119" s="809"/>
      <c r="DT119" s="809"/>
      <c r="DU119" s="810"/>
      <c r="DV119" s="897" t="s">
        <v>228</v>
      </c>
      <c r="DW119" s="898"/>
      <c r="DX119" s="898"/>
      <c r="DY119" s="898"/>
      <c r="DZ119" s="899"/>
    </row>
    <row r="120" spans="1:130" s="248" customFormat="1" ht="26.25" customHeight="1" x14ac:dyDescent="0.15">
      <c r="A120" s="866"/>
      <c r="B120" s="867"/>
      <c r="C120" s="870" t="s">
        <v>440</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228</v>
      </c>
      <c r="AB120" s="826"/>
      <c r="AC120" s="826"/>
      <c r="AD120" s="826"/>
      <c r="AE120" s="827"/>
      <c r="AF120" s="828" t="s">
        <v>228</v>
      </c>
      <c r="AG120" s="826"/>
      <c r="AH120" s="826"/>
      <c r="AI120" s="826"/>
      <c r="AJ120" s="827"/>
      <c r="AK120" s="828" t="s">
        <v>228</v>
      </c>
      <c r="AL120" s="826"/>
      <c r="AM120" s="826"/>
      <c r="AN120" s="826"/>
      <c r="AO120" s="827"/>
      <c r="AP120" s="873" t="s">
        <v>228</v>
      </c>
      <c r="AQ120" s="874"/>
      <c r="AR120" s="874"/>
      <c r="AS120" s="874"/>
      <c r="AT120" s="875"/>
      <c r="AU120" s="932" t="s">
        <v>464</v>
      </c>
      <c r="AV120" s="933"/>
      <c r="AW120" s="933"/>
      <c r="AX120" s="933"/>
      <c r="AY120" s="934"/>
      <c r="AZ120" s="909" t="s">
        <v>465</v>
      </c>
      <c r="BA120" s="854"/>
      <c r="BB120" s="854"/>
      <c r="BC120" s="854"/>
      <c r="BD120" s="854"/>
      <c r="BE120" s="854"/>
      <c r="BF120" s="854"/>
      <c r="BG120" s="854"/>
      <c r="BH120" s="854"/>
      <c r="BI120" s="854"/>
      <c r="BJ120" s="854"/>
      <c r="BK120" s="854"/>
      <c r="BL120" s="854"/>
      <c r="BM120" s="854"/>
      <c r="BN120" s="854"/>
      <c r="BO120" s="854"/>
      <c r="BP120" s="855"/>
      <c r="BQ120" s="910">
        <v>2451154</v>
      </c>
      <c r="BR120" s="891"/>
      <c r="BS120" s="891"/>
      <c r="BT120" s="891"/>
      <c r="BU120" s="891"/>
      <c r="BV120" s="891">
        <v>2269643</v>
      </c>
      <c r="BW120" s="891"/>
      <c r="BX120" s="891"/>
      <c r="BY120" s="891"/>
      <c r="BZ120" s="891"/>
      <c r="CA120" s="891">
        <v>2404524</v>
      </c>
      <c r="CB120" s="891"/>
      <c r="CC120" s="891"/>
      <c r="CD120" s="891"/>
      <c r="CE120" s="891"/>
      <c r="CF120" s="915">
        <v>77.2</v>
      </c>
      <c r="CG120" s="916"/>
      <c r="CH120" s="916"/>
      <c r="CI120" s="916"/>
      <c r="CJ120" s="916"/>
      <c r="CK120" s="917" t="s">
        <v>466</v>
      </c>
      <c r="CL120" s="901"/>
      <c r="CM120" s="901"/>
      <c r="CN120" s="901"/>
      <c r="CO120" s="902"/>
      <c r="CP120" s="921" t="s">
        <v>411</v>
      </c>
      <c r="CQ120" s="922"/>
      <c r="CR120" s="922"/>
      <c r="CS120" s="922"/>
      <c r="CT120" s="922"/>
      <c r="CU120" s="922"/>
      <c r="CV120" s="922"/>
      <c r="CW120" s="922"/>
      <c r="CX120" s="922"/>
      <c r="CY120" s="922"/>
      <c r="CZ120" s="922"/>
      <c r="DA120" s="922"/>
      <c r="DB120" s="922"/>
      <c r="DC120" s="922"/>
      <c r="DD120" s="922"/>
      <c r="DE120" s="922"/>
      <c r="DF120" s="923"/>
      <c r="DG120" s="910">
        <v>1199458</v>
      </c>
      <c r="DH120" s="891"/>
      <c r="DI120" s="891"/>
      <c r="DJ120" s="891"/>
      <c r="DK120" s="891"/>
      <c r="DL120" s="891">
        <v>1140820</v>
      </c>
      <c r="DM120" s="891"/>
      <c r="DN120" s="891"/>
      <c r="DO120" s="891"/>
      <c r="DP120" s="891"/>
      <c r="DQ120" s="891">
        <v>973417</v>
      </c>
      <c r="DR120" s="891"/>
      <c r="DS120" s="891"/>
      <c r="DT120" s="891"/>
      <c r="DU120" s="891"/>
      <c r="DV120" s="892">
        <v>31.2</v>
      </c>
      <c r="DW120" s="892"/>
      <c r="DX120" s="892"/>
      <c r="DY120" s="892"/>
      <c r="DZ120" s="893"/>
    </row>
    <row r="121" spans="1:130" s="248" customFormat="1" ht="26.25" customHeight="1" x14ac:dyDescent="0.15">
      <c r="A121" s="866"/>
      <c r="B121" s="867"/>
      <c r="C121" s="912" t="s">
        <v>467</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228</v>
      </c>
      <c r="AB121" s="826"/>
      <c r="AC121" s="826"/>
      <c r="AD121" s="826"/>
      <c r="AE121" s="827"/>
      <c r="AF121" s="828" t="s">
        <v>228</v>
      </c>
      <c r="AG121" s="826"/>
      <c r="AH121" s="826"/>
      <c r="AI121" s="826"/>
      <c r="AJ121" s="827"/>
      <c r="AK121" s="828" t="s">
        <v>228</v>
      </c>
      <c r="AL121" s="826"/>
      <c r="AM121" s="826"/>
      <c r="AN121" s="826"/>
      <c r="AO121" s="827"/>
      <c r="AP121" s="873" t="s">
        <v>228</v>
      </c>
      <c r="AQ121" s="874"/>
      <c r="AR121" s="874"/>
      <c r="AS121" s="874"/>
      <c r="AT121" s="875"/>
      <c r="AU121" s="935"/>
      <c r="AV121" s="936"/>
      <c r="AW121" s="936"/>
      <c r="AX121" s="936"/>
      <c r="AY121" s="937"/>
      <c r="AZ121" s="861" t="s">
        <v>468</v>
      </c>
      <c r="BA121" s="796"/>
      <c r="BB121" s="796"/>
      <c r="BC121" s="796"/>
      <c r="BD121" s="796"/>
      <c r="BE121" s="796"/>
      <c r="BF121" s="796"/>
      <c r="BG121" s="796"/>
      <c r="BH121" s="796"/>
      <c r="BI121" s="796"/>
      <c r="BJ121" s="796"/>
      <c r="BK121" s="796"/>
      <c r="BL121" s="796"/>
      <c r="BM121" s="796"/>
      <c r="BN121" s="796"/>
      <c r="BO121" s="796"/>
      <c r="BP121" s="797"/>
      <c r="BQ121" s="862">
        <v>4808</v>
      </c>
      <c r="BR121" s="863"/>
      <c r="BS121" s="863"/>
      <c r="BT121" s="863"/>
      <c r="BU121" s="863"/>
      <c r="BV121" s="863">
        <v>4251</v>
      </c>
      <c r="BW121" s="863"/>
      <c r="BX121" s="863"/>
      <c r="BY121" s="863"/>
      <c r="BZ121" s="863"/>
      <c r="CA121" s="863" t="s">
        <v>228</v>
      </c>
      <c r="CB121" s="863"/>
      <c r="CC121" s="863"/>
      <c r="CD121" s="863"/>
      <c r="CE121" s="863"/>
      <c r="CF121" s="924" t="s">
        <v>228</v>
      </c>
      <c r="CG121" s="925"/>
      <c r="CH121" s="925"/>
      <c r="CI121" s="925"/>
      <c r="CJ121" s="925"/>
      <c r="CK121" s="918"/>
      <c r="CL121" s="904"/>
      <c r="CM121" s="904"/>
      <c r="CN121" s="904"/>
      <c r="CO121" s="905"/>
      <c r="CP121" s="884" t="s">
        <v>407</v>
      </c>
      <c r="CQ121" s="885"/>
      <c r="CR121" s="885"/>
      <c r="CS121" s="885"/>
      <c r="CT121" s="885"/>
      <c r="CU121" s="885"/>
      <c r="CV121" s="885"/>
      <c r="CW121" s="885"/>
      <c r="CX121" s="885"/>
      <c r="CY121" s="885"/>
      <c r="CZ121" s="885"/>
      <c r="DA121" s="885"/>
      <c r="DB121" s="885"/>
      <c r="DC121" s="885"/>
      <c r="DD121" s="885"/>
      <c r="DE121" s="885"/>
      <c r="DF121" s="886"/>
      <c r="DG121" s="862">
        <v>463476</v>
      </c>
      <c r="DH121" s="863"/>
      <c r="DI121" s="863"/>
      <c r="DJ121" s="863"/>
      <c r="DK121" s="863"/>
      <c r="DL121" s="863">
        <v>431276</v>
      </c>
      <c r="DM121" s="863"/>
      <c r="DN121" s="863"/>
      <c r="DO121" s="863"/>
      <c r="DP121" s="863"/>
      <c r="DQ121" s="863">
        <v>347877</v>
      </c>
      <c r="DR121" s="863"/>
      <c r="DS121" s="863"/>
      <c r="DT121" s="863"/>
      <c r="DU121" s="863"/>
      <c r="DV121" s="840">
        <v>11.2</v>
      </c>
      <c r="DW121" s="840"/>
      <c r="DX121" s="840"/>
      <c r="DY121" s="840"/>
      <c r="DZ121" s="841"/>
    </row>
    <row r="122" spans="1:130" s="248" customFormat="1" ht="26.25" customHeight="1" x14ac:dyDescent="0.15">
      <c r="A122" s="866"/>
      <c r="B122" s="867"/>
      <c r="C122" s="870" t="s">
        <v>450</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228</v>
      </c>
      <c r="AB122" s="826"/>
      <c r="AC122" s="826"/>
      <c r="AD122" s="826"/>
      <c r="AE122" s="827"/>
      <c r="AF122" s="828" t="s">
        <v>228</v>
      </c>
      <c r="AG122" s="826"/>
      <c r="AH122" s="826"/>
      <c r="AI122" s="826"/>
      <c r="AJ122" s="827"/>
      <c r="AK122" s="828" t="s">
        <v>228</v>
      </c>
      <c r="AL122" s="826"/>
      <c r="AM122" s="826"/>
      <c r="AN122" s="826"/>
      <c r="AO122" s="827"/>
      <c r="AP122" s="873" t="s">
        <v>228</v>
      </c>
      <c r="AQ122" s="874"/>
      <c r="AR122" s="874"/>
      <c r="AS122" s="874"/>
      <c r="AT122" s="875"/>
      <c r="AU122" s="935"/>
      <c r="AV122" s="936"/>
      <c r="AW122" s="936"/>
      <c r="AX122" s="936"/>
      <c r="AY122" s="937"/>
      <c r="AZ122" s="928" t="s">
        <v>469</v>
      </c>
      <c r="BA122" s="929"/>
      <c r="BB122" s="929"/>
      <c r="BC122" s="929"/>
      <c r="BD122" s="929"/>
      <c r="BE122" s="929"/>
      <c r="BF122" s="929"/>
      <c r="BG122" s="929"/>
      <c r="BH122" s="929"/>
      <c r="BI122" s="929"/>
      <c r="BJ122" s="929"/>
      <c r="BK122" s="929"/>
      <c r="BL122" s="929"/>
      <c r="BM122" s="929"/>
      <c r="BN122" s="929"/>
      <c r="BO122" s="929"/>
      <c r="BP122" s="930"/>
      <c r="BQ122" s="931">
        <v>3950433</v>
      </c>
      <c r="BR122" s="894"/>
      <c r="BS122" s="894"/>
      <c r="BT122" s="894"/>
      <c r="BU122" s="894"/>
      <c r="BV122" s="894">
        <v>3816375</v>
      </c>
      <c r="BW122" s="894"/>
      <c r="BX122" s="894"/>
      <c r="BY122" s="894"/>
      <c r="BZ122" s="894"/>
      <c r="CA122" s="894">
        <v>3760949</v>
      </c>
      <c r="CB122" s="894"/>
      <c r="CC122" s="894"/>
      <c r="CD122" s="894"/>
      <c r="CE122" s="894"/>
      <c r="CF122" s="895">
        <v>120.7</v>
      </c>
      <c r="CG122" s="896"/>
      <c r="CH122" s="896"/>
      <c r="CI122" s="896"/>
      <c r="CJ122" s="896"/>
      <c r="CK122" s="918"/>
      <c r="CL122" s="904"/>
      <c r="CM122" s="904"/>
      <c r="CN122" s="904"/>
      <c r="CO122" s="905"/>
      <c r="CP122" s="884" t="s">
        <v>409</v>
      </c>
      <c r="CQ122" s="885"/>
      <c r="CR122" s="885"/>
      <c r="CS122" s="885"/>
      <c r="CT122" s="885"/>
      <c r="CU122" s="885"/>
      <c r="CV122" s="885"/>
      <c r="CW122" s="885"/>
      <c r="CX122" s="885"/>
      <c r="CY122" s="885"/>
      <c r="CZ122" s="885"/>
      <c r="DA122" s="885"/>
      <c r="DB122" s="885"/>
      <c r="DC122" s="885"/>
      <c r="DD122" s="885"/>
      <c r="DE122" s="885"/>
      <c r="DF122" s="886"/>
      <c r="DG122" s="862">
        <v>310775</v>
      </c>
      <c r="DH122" s="863"/>
      <c r="DI122" s="863"/>
      <c r="DJ122" s="863"/>
      <c r="DK122" s="863"/>
      <c r="DL122" s="863">
        <v>265980</v>
      </c>
      <c r="DM122" s="863"/>
      <c r="DN122" s="863"/>
      <c r="DO122" s="863"/>
      <c r="DP122" s="863"/>
      <c r="DQ122" s="863">
        <v>270106</v>
      </c>
      <c r="DR122" s="863"/>
      <c r="DS122" s="863"/>
      <c r="DT122" s="863"/>
      <c r="DU122" s="863"/>
      <c r="DV122" s="840">
        <v>8.6999999999999993</v>
      </c>
      <c r="DW122" s="840"/>
      <c r="DX122" s="840"/>
      <c r="DY122" s="840"/>
      <c r="DZ122" s="841"/>
    </row>
    <row r="123" spans="1:130" s="248" customFormat="1" ht="26.25" customHeight="1" x14ac:dyDescent="0.15">
      <c r="A123" s="866"/>
      <c r="B123" s="867"/>
      <c r="C123" s="870" t="s">
        <v>456</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228</v>
      </c>
      <c r="AB123" s="826"/>
      <c r="AC123" s="826"/>
      <c r="AD123" s="826"/>
      <c r="AE123" s="827"/>
      <c r="AF123" s="828" t="s">
        <v>228</v>
      </c>
      <c r="AG123" s="826"/>
      <c r="AH123" s="826"/>
      <c r="AI123" s="826"/>
      <c r="AJ123" s="827"/>
      <c r="AK123" s="828" t="s">
        <v>228</v>
      </c>
      <c r="AL123" s="826"/>
      <c r="AM123" s="826"/>
      <c r="AN123" s="826"/>
      <c r="AO123" s="827"/>
      <c r="AP123" s="873" t="s">
        <v>228</v>
      </c>
      <c r="AQ123" s="874"/>
      <c r="AR123" s="874"/>
      <c r="AS123" s="874"/>
      <c r="AT123" s="875"/>
      <c r="AU123" s="938"/>
      <c r="AV123" s="939"/>
      <c r="AW123" s="939"/>
      <c r="AX123" s="939"/>
      <c r="AY123" s="939"/>
      <c r="AZ123" s="279" t="s">
        <v>188</v>
      </c>
      <c r="BA123" s="279"/>
      <c r="BB123" s="279"/>
      <c r="BC123" s="279"/>
      <c r="BD123" s="279"/>
      <c r="BE123" s="279"/>
      <c r="BF123" s="279"/>
      <c r="BG123" s="279"/>
      <c r="BH123" s="279"/>
      <c r="BI123" s="279"/>
      <c r="BJ123" s="279"/>
      <c r="BK123" s="279"/>
      <c r="BL123" s="279"/>
      <c r="BM123" s="279"/>
      <c r="BN123" s="279"/>
      <c r="BO123" s="926" t="s">
        <v>470</v>
      </c>
      <c r="BP123" s="927"/>
      <c r="BQ123" s="881">
        <v>6406395</v>
      </c>
      <c r="BR123" s="882"/>
      <c r="BS123" s="882"/>
      <c r="BT123" s="882"/>
      <c r="BU123" s="882"/>
      <c r="BV123" s="882">
        <v>6090269</v>
      </c>
      <c r="BW123" s="882"/>
      <c r="BX123" s="882"/>
      <c r="BY123" s="882"/>
      <c r="BZ123" s="882"/>
      <c r="CA123" s="882">
        <v>6165473</v>
      </c>
      <c r="CB123" s="882"/>
      <c r="CC123" s="882"/>
      <c r="CD123" s="882"/>
      <c r="CE123" s="882"/>
      <c r="CF123" s="792"/>
      <c r="CG123" s="793"/>
      <c r="CH123" s="793"/>
      <c r="CI123" s="793"/>
      <c r="CJ123" s="883"/>
      <c r="CK123" s="918"/>
      <c r="CL123" s="904"/>
      <c r="CM123" s="904"/>
      <c r="CN123" s="904"/>
      <c r="CO123" s="905"/>
      <c r="CP123" s="884" t="s">
        <v>413</v>
      </c>
      <c r="CQ123" s="885"/>
      <c r="CR123" s="885"/>
      <c r="CS123" s="885"/>
      <c r="CT123" s="885"/>
      <c r="CU123" s="885"/>
      <c r="CV123" s="885"/>
      <c r="CW123" s="885"/>
      <c r="CX123" s="885"/>
      <c r="CY123" s="885"/>
      <c r="CZ123" s="885"/>
      <c r="DA123" s="885"/>
      <c r="DB123" s="885"/>
      <c r="DC123" s="885"/>
      <c r="DD123" s="885"/>
      <c r="DE123" s="885"/>
      <c r="DF123" s="886"/>
      <c r="DG123" s="825" t="s">
        <v>228</v>
      </c>
      <c r="DH123" s="826"/>
      <c r="DI123" s="826"/>
      <c r="DJ123" s="826"/>
      <c r="DK123" s="827"/>
      <c r="DL123" s="828" t="s">
        <v>228</v>
      </c>
      <c r="DM123" s="826"/>
      <c r="DN123" s="826"/>
      <c r="DO123" s="826"/>
      <c r="DP123" s="827"/>
      <c r="DQ123" s="828" t="s">
        <v>228</v>
      </c>
      <c r="DR123" s="826"/>
      <c r="DS123" s="826"/>
      <c r="DT123" s="826"/>
      <c r="DU123" s="827"/>
      <c r="DV123" s="873" t="s">
        <v>228</v>
      </c>
      <c r="DW123" s="874"/>
      <c r="DX123" s="874"/>
      <c r="DY123" s="874"/>
      <c r="DZ123" s="875"/>
    </row>
    <row r="124" spans="1:130" s="248" customFormat="1" ht="26.25" customHeight="1" thickBot="1" x14ac:dyDescent="0.2">
      <c r="A124" s="866"/>
      <c r="B124" s="867"/>
      <c r="C124" s="870" t="s">
        <v>459</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228</v>
      </c>
      <c r="AB124" s="826"/>
      <c r="AC124" s="826"/>
      <c r="AD124" s="826"/>
      <c r="AE124" s="827"/>
      <c r="AF124" s="828" t="s">
        <v>228</v>
      </c>
      <c r="AG124" s="826"/>
      <c r="AH124" s="826"/>
      <c r="AI124" s="826"/>
      <c r="AJ124" s="827"/>
      <c r="AK124" s="828" t="s">
        <v>228</v>
      </c>
      <c r="AL124" s="826"/>
      <c r="AM124" s="826"/>
      <c r="AN124" s="826"/>
      <c r="AO124" s="827"/>
      <c r="AP124" s="873" t="s">
        <v>228</v>
      </c>
      <c r="AQ124" s="874"/>
      <c r="AR124" s="874"/>
      <c r="AS124" s="874"/>
      <c r="AT124" s="875"/>
      <c r="AU124" s="876" t="s">
        <v>471</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228</v>
      </c>
      <c r="BR124" s="880"/>
      <c r="BS124" s="880"/>
      <c r="BT124" s="880"/>
      <c r="BU124" s="880"/>
      <c r="BV124" s="880" t="s">
        <v>228</v>
      </c>
      <c r="BW124" s="880"/>
      <c r="BX124" s="880"/>
      <c r="BY124" s="880"/>
      <c r="BZ124" s="880"/>
      <c r="CA124" s="880" t="s">
        <v>228</v>
      </c>
      <c r="CB124" s="880"/>
      <c r="CC124" s="880"/>
      <c r="CD124" s="880"/>
      <c r="CE124" s="880"/>
      <c r="CF124" s="770"/>
      <c r="CG124" s="771"/>
      <c r="CH124" s="771"/>
      <c r="CI124" s="771"/>
      <c r="CJ124" s="911"/>
      <c r="CK124" s="919"/>
      <c r="CL124" s="919"/>
      <c r="CM124" s="919"/>
      <c r="CN124" s="919"/>
      <c r="CO124" s="920"/>
      <c r="CP124" s="884" t="s">
        <v>472</v>
      </c>
      <c r="CQ124" s="885"/>
      <c r="CR124" s="885"/>
      <c r="CS124" s="885"/>
      <c r="CT124" s="885"/>
      <c r="CU124" s="885"/>
      <c r="CV124" s="885"/>
      <c r="CW124" s="885"/>
      <c r="CX124" s="885"/>
      <c r="CY124" s="885"/>
      <c r="CZ124" s="885"/>
      <c r="DA124" s="885"/>
      <c r="DB124" s="885"/>
      <c r="DC124" s="885"/>
      <c r="DD124" s="885"/>
      <c r="DE124" s="885"/>
      <c r="DF124" s="886"/>
      <c r="DG124" s="808" t="s">
        <v>228</v>
      </c>
      <c r="DH124" s="809"/>
      <c r="DI124" s="809"/>
      <c r="DJ124" s="809"/>
      <c r="DK124" s="810"/>
      <c r="DL124" s="811" t="s">
        <v>228</v>
      </c>
      <c r="DM124" s="809"/>
      <c r="DN124" s="809"/>
      <c r="DO124" s="809"/>
      <c r="DP124" s="810"/>
      <c r="DQ124" s="811" t="s">
        <v>228</v>
      </c>
      <c r="DR124" s="809"/>
      <c r="DS124" s="809"/>
      <c r="DT124" s="809"/>
      <c r="DU124" s="810"/>
      <c r="DV124" s="897" t="s">
        <v>228</v>
      </c>
      <c r="DW124" s="898"/>
      <c r="DX124" s="898"/>
      <c r="DY124" s="898"/>
      <c r="DZ124" s="899"/>
    </row>
    <row r="125" spans="1:130" s="248" customFormat="1" ht="26.25" customHeight="1" x14ac:dyDescent="0.15">
      <c r="A125" s="866"/>
      <c r="B125" s="867"/>
      <c r="C125" s="870" t="s">
        <v>461</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228</v>
      </c>
      <c r="AB125" s="826"/>
      <c r="AC125" s="826"/>
      <c r="AD125" s="826"/>
      <c r="AE125" s="827"/>
      <c r="AF125" s="828" t="s">
        <v>228</v>
      </c>
      <c r="AG125" s="826"/>
      <c r="AH125" s="826"/>
      <c r="AI125" s="826"/>
      <c r="AJ125" s="827"/>
      <c r="AK125" s="828" t="s">
        <v>228</v>
      </c>
      <c r="AL125" s="826"/>
      <c r="AM125" s="826"/>
      <c r="AN125" s="826"/>
      <c r="AO125" s="827"/>
      <c r="AP125" s="873" t="s">
        <v>228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473</v>
      </c>
      <c r="CL125" s="901"/>
      <c r="CM125" s="901"/>
      <c r="CN125" s="901"/>
      <c r="CO125" s="902"/>
      <c r="CP125" s="909" t="s">
        <v>474</v>
      </c>
      <c r="CQ125" s="854"/>
      <c r="CR125" s="854"/>
      <c r="CS125" s="854"/>
      <c r="CT125" s="854"/>
      <c r="CU125" s="854"/>
      <c r="CV125" s="854"/>
      <c r="CW125" s="854"/>
      <c r="CX125" s="854"/>
      <c r="CY125" s="854"/>
      <c r="CZ125" s="854"/>
      <c r="DA125" s="854"/>
      <c r="DB125" s="854"/>
      <c r="DC125" s="854"/>
      <c r="DD125" s="854"/>
      <c r="DE125" s="854"/>
      <c r="DF125" s="855"/>
      <c r="DG125" s="910" t="s">
        <v>228</v>
      </c>
      <c r="DH125" s="891"/>
      <c r="DI125" s="891"/>
      <c r="DJ125" s="891"/>
      <c r="DK125" s="891"/>
      <c r="DL125" s="891" t="s">
        <v>228</v>
      </c>
      <c r="DM125" s="891"/>
      <c r="DN125" s="891"/>
      <c r="DO125" s="891"/>
      <c r="DP125" s="891"/>
      <c r="DQ125" s="891" t="s">
        <v>228</v>
      </c>
      <c r="DR125" s="891"/>
      <c r="DS125" s="891"/>
      <c r="DT125" s="891"/>
      <c r="DU125" s="891"/>
      <c r="DV125" s="892" t="s">
        <v>228</v>
      </c>
      <c r="DW125" s="892"/>
      <c r="DX125" s="892"/>
      <c r="DY125" s="892"/>
      <c r="DZ125" s="893"/>
    </row>
    <row r="126" spans="1:130" s="248" customFormat="1" ht="26.25" customHeight="1" thickBot="1" x14ac:dyDescent="0.2">
      <c r="A126" s="866"/>
      <c r="B126" s="867"/>
      <c r="C126" s="870" t="s">
        <v>463</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228</v>
      </c>
      <c r="AB126" s="826"/>
      <c r="AC126" s="826"/>
      <c r="AD126" s="826"/>
      <c r="AE126" s="827"/>
      <c r="AF126" s="828" t="s">
        <v>228</v>
      </c>
      <c r="AG126" s="826"/>
      <c r="AH126" s="826"/>
      <c r="AI126" s="826"/>
      <c r="AJ126" s="827"/>
      <c r="AK126" s="828" t="s">
        <v>228</v>
      </c>
      <c r="AL126" s="826"/>
      <c r="AM126" s="826"/>
      <c r="AN126" s="826"/>
      <c r="AO126" s="827"/>
      <c r="AP126" s="873" t="s">
        <v>228</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475</v>
      </c>
      <c r="CQ126" s="796"/>
      <c r="CR126" s="796"/>
      <c r="CS126" s="796"/>
      <c r="CT126" s="796"/>
      <c r="CU126" s="796"/>
      <c r="CV126" s="796"/>
      <c r="CW126" s="796"/>
      <c r="CX126" s="796"/>
      <c r="CY126" s="796"/>
      <c r="CZ126" s="796"/>
      <c r="DA126" s="796"/>
      <c r="DB126" s="796"/>
      <c r="DC126" s="796"/>
      <c r="DD126" s="796"/>
      <c r="DE126" s="796"/>
      <c r="DF126" s="797"/>
      <c r="DG126" s="862" t="s">
        <v>228</v>
      </c>
      <c r="DH126" s="863"/>
      <c r="DI126" s="863"/>
      <c r="DJ126" s="863"/>
      <c r="DK126" s="863"/>
      <c r="DL126" s="863" t="s">
        <v>228</v>
      </c>
      <c r="DM126" s="863"/>
      <c r="DN126" s="863"/>
      <c r="DO126" s="863"/>
      <c r="DP126" s="863"/>
      <c r="DQ126" s="863" t="s">
        <v>228</v>
      </c>
      <c r="DR126" s="863"/>
      <c r="DS126" s="863"/>
      <c r="DT126" s="863"/>
      <c r="DU126" s="863"/>
      <c r="DV126" s="840" t="s">
        <v>228</v>
      </c>
      <c r="DW126" s="840"/>
      <c r="DX126" s="840"/>
      <c r="DY126" s="840"/>
      <c r="DZ126" s="841"/>
    </row>
    <row r="127" spans="1:130" s="248" customFormat="1" ht="26.25" customHeight="1" x14ac:dyDescent="0.15">
      <c r="A127" s="868"/>
      <c r="B127" s="869"/>
      <c r="C127" s="887" t="s">
        <v>476</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21</v>
      </c>
      <c r="AB127" s="826"/>
      <c r="AC127" s="826"/>
      <c r="AD127" s="826"/>
      <c r="AE127" s="827"/>
      <c r="AF127" s="828">
        <v>19</v>
      </c>
      <c r="AG127" s="826"/>
      <c r="AH127" s="826"/>
      <c r="AI127" s="826"/>
      <c r="AJ127" s="827"/>
      <c r="AK127" s="828">
        <v>16</v>
      </c>
      <c r="AL127" s="826"/>
      <c r="AM127" s="826"/>
      <c r="AN127" s="826"/>
      <c r="AO127" s="827"/>
      <c r="AP127" s="873">
        <v>0</v>
      </c>
      <c r="AQ127" s="874"/>
      <c r="AR127" s="874"/>
      <c r="AS127" s="874"/>
      <c r="AT127" s="875"/>
      <c r="AU127" s="284"/>
      <c r="AV127" s="284"/>
      <c r="AW127" s="284"/>
      <c r="AX127" s="890" t="s">
        <v>477</v>
      </c>
      <c r="AY127" s="858"/>
      <c r="AZ127" s="858"/>
      <c r="BA127" s="858"/>
      <c r="BB127" s="858"/>
      <c r="BC127" s="858"/>
      <c r="BD127" s="858"/>
      <c r="BE127" s="859"/>
      <c r="BF127" s="857" t="s">
        <v>478</v>
      </c>
      <c r="BG127" s="858"/>
      <c r="BH127" s="858"/>
      <c r="BI127" s="858"/>
      <c r="BJ127" s="858"/>
      <c r="BK127" s="858"/>
      <c r="BL127" s="859"/>
      <c r="BM127" s="857" t="s">
        <v>479</v>
      </c>
      <c r="BN127" s="858"/>
      <c r="BO127" s="858"/>
      <c r="BP127" s="858"/>
      <c r="BQ127" s="858"/>
      <c r="BR127" s="858"/>
      <c r="BS127" s="859"/>
      <c r="BT127" s="857" t="s">
        <v>480</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481</v>
      </c>
      <c r="CQ127" s="796"/>
      <c r="CR127" s="796"/>
      <c r="CS127" s="796"/>
      <c r="CT127" s="796"/>
      <c r="CU127" s="796"/>
      <c r="CV127" s="796"/>
      <c r="CW127" s="796"/>
      <c r="CX127" s="796"/>
      <c r="CY127" s="796"/>
      <c r="CZ127" s="796"/>
      <c r="DA127" s="796"/>
      <c r="DB127" s="796"/>
      <c r="DC127" s="796"/>
      <c r="DD127" s="796"/>
      <c r="DE127" s="796"/>
      <c r="DF127" s="797"/>
      <c r="DG127" s="862" t="s">
        <v>228</v>
      </c>
      <c r="DH127" s="863"/>
      <c r="DI127" s="863"/>
      <c r="DJ127" s="863"/>
      <c r="DK127" s="863"/>
      <c r="DL127" s="863" t="s">
        <v>228</v>
      </c>
      <c r="DM127" s="863"/>
      <c r="DN127" s="863"/>
      <c r="DO127" s="863"/>
      <c r="DP127" s="863"/>
      <c r="DQ127" s="863" t="s">
        <v>228</v>
      </c>
      <c r="DR127" s="863"/>
      <c r="DS127" s="863"/>
      <c r="DT127" s="863"/>
      <c r="DU127" s="863"/>
      <c r="DV127" s="840" t="s">
        <v>228</v>
      </c>
      <c r="DW127" s="840"/>
      <c r="DX127" s="840"/>
      <c r="DY127" s="840"/>
      <c r="DZ127" s="841"/>
    </row>
    <row r="128" spans="1:130" s="248" customFormat="1" ht="26.25" customHeight="1" thickBot="1" x14ac:dyDescent="0.2">
      <c r="A128" s="842" t="s">
        <v>482</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483</v>
      </c>
      <c r="X128" s="844"/>
      <c r="Y128" s="844"/>
      <c r="Z128" s="845"/>
      <c r="AA128" s="846" t="s">
        <v>228</v>
      </c>
      <c r="AB128" s="847"/>
      <c r="AC128" s="847"/>
      <c r="AD128" s="847"/>
      <c r="AE128" s="848"/>
      <c r="AF128" s="849" t="s">
        <v>228</v>
      </c>
      <c r="AG128" s="847"/>
      <c r="AH128" s="847"/>
      <c r="AI128" s="847"/>
      <c r="AJ128" s="848"/>
      <c r="AK128" s="849">
        <v>2028</v>
      </c>
      <c r="AL128" s="847"/>
      <c r="AM128" s="847"/>
      <c r="AN128" s="847"/>
      <c r="AO128" s="848"/>
      <c r="AP128" s="850"/>
      <c r="AQ128" s="851"/>
      <c r="AR128" s="851"/>
      <c r="AS128" s="851"/>
      <c r="AT128" s="852"/>
      <c r="AU128" s="284"/>
      <c r="AV128" s="284"/>
      <c r="AW128" s="284"/>
      <c r="AX128" s="853" t="s">
        <v>484</v>
      </c>
      <c r="AY128" s="854"/>
      <c r="AZ128" s="854"/>
      <c r="BA128" s="854"/>
      <c r="BB128" s="854"/>
      <c r="BC128" s="854"/>
      <c r="BD128" s="854"/>
      <c r="BE128" s="855"/>
      <c r="BF128" s="832" t="s">
        <v>228</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485</v>
      </c>
      <c r="CQ128" s="774"/>
      <c r="CR128" s="774"/>
      <c r="CS128" s="774"/>
      <c r="CT128" s="774"/>
      <c r="CU128" s="774"/>
      <c r="CV128" s="774"/>
      <c r="CW128" s="774"/>
      <c r="CX128" s="774"/>
      <c r="CY128" s="774"/>
      <c r="CZ128" s="774"/>
      <c r="DA128" s="774"/>
      <c r="DB128" s="774"/>
      <c r="DC128" s="774"/>
      <c r="DD128" s="774"/>
      <c r="DE128" s="774"/>
      <c r="DF128" s="775"/>
      <c r="DG128" s="836">
        <v>2364</v>
      </c>
      <c r="DH128" s="837"/>
      <c r="DI128" s="837"/>
      <c r="DJ128" s="837"/>
      <c r="DK128" s="837"/>
      <c r="DL128" s="837">
        <v>2378</v>
      </c>
      <c r="DM128" s="837"/>
      <c r="DN128" s="837"/>
      <c r="DO128" s="837"/>
      <c r="DP128" s="837"/>
      <c r="DQ128" s="837">
        <v>2501</v>
      </c>
      <c r="DR128" s="837"/>
      <c r="DS128" s="837"/>
      <c r="DT128" s="837"/>
      <c r="DU128" s="837"/>
      <c r="DV128" s="838">
        <v>0.1</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486</v>
      </c>
      <c r="X129" s="823"/>
      <c r="Y129" s="823"/>
      <c r="Z129" s="824"/>
      <c r="AA129" s="825">
        <v>3342439</v>
      </c>
      <c r="AB129" s="826"/>
      <c r="AC129" s="826"/>
      <c r="AD129" s="826"/>
      <c r="AE129" s="827"/>
      <c r="AF129" s="828">
        <v>3362024</v>
      </c>
      <c r="AG129" s="826"/>
      <c r="AH129" s="826"/>
      <c r="AI129" s="826"/>
      <c r="AJ129" s="827"/>
      <c r="AK129" s="828">
        <v>3525461</v>
      </c>
      <c r="AL129" s="826"/>
      <c r="AM129" s="826"/>
      <c r="AN129" s="826"/>
      <c r="AO129" s="827"/>
      <c r="AP129" s="829"/>
      <c r="AQ129" s="830"/>
      <c r="AR129" s="830"/>
      <c r="AS129" s="830"/>
      <c r="AT129" s="831"/>
      <c r="AU129" s="286"/>
      <c r="AV129" s="286"/>
      <c r="AW129" s="286"/>
      <c r="AX129" s="795" t="s">
        <v>487</v>
      </c>
      <c r="AY129" s="796"/>
      <c r="AZ129" s="796"/>
      <c r="BA129" s="796"/>
      <c r="BB129" s="796"/>
      <c r="BC129" s="796"/>
      <c r="BD129" s="796"/>
      <c r="BE129" s="797"/>
      <c r="BF129" s="815" t="s">
        <v>228</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488</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489</v>
      </c>
      <c r="X130" s="823"/>
      <c r="Y130" s="823"/>
      <c r="Z130" s="824"/>
      <c r="AA130" s="825">
        <v>414495</v>
      </c>
      <c r="AB130" s="826"/>
      <c r="AC130" s="826"/>
      <c r="AD130" s="826"/>
      <c r="AE130" s="827"/>
      <c r="AF130" s="828">
        <v>402490</v>
      </c>
      <c r="AG130" s="826"/>
      <c r="AH130" s="826"/>
      <c r="AI130" s="826"/>
      <c r="AJ130" s="827"/>
      <c r="AK130" s="828">
        <v>409061</v>
      </c>
      <c r="AL130" s="826"/>
      <c r="AM130" s="826"/>
      <c r="AN130" s="826"/>
      <c r="AO130" s="827"/>
      <c r="AP130" s="829"/>
      <c r="AQ130" s="830"/>
      <c r="AR130" s="830"/>
      <c r="AS130" s="830"/>
      <c r="AT130" s="831"/>
      <c r="AU130" s="286"/>
      <c r="AV130" s="286"/>
      <c r="AW130" s="286"/>
      <c r="AX130" s="795" t="s">
        <v>490</v>
      </c>
      <c r="AY130" s="796"/>
      <c r="AZ130" s="796"/>
      <c r="BA130" s="796"/>
      <c r="BB130" s="796"/>
      <c r="BC130" s="796"/>
      <c r="BD130" s="796"/>
      <c r="BE130" s="797"/>
      <c r="BF130" s="798">
        <v>4.7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491</v>
      </c>
      <c r="X131" s="806"/>
      <c r="Y131" s="806"/>
      <c r="Z131" s="807"/>
      <c r="AA131" s="808">
        <v>2927944</v>
      </c>
      <c r="AB131" s="809"/>
      <c r="AC131" s="809"/>
      <c r="AD131" s="809"/>
      <c r="AE131" s="810"/>
      <c r="AF131" s="811">
        <v>2959534</v>
      </c>
      <c r="AG131" s="809"/>
      <c r="AH131" s="809"/>
      <c r="AI131" s="809"/>
      <c r="AJ131" s="810"/>
      <c r="AK131" s="811">
        <v>3116400</v>
      </c>
      <c r="AL131" s="809"/>
      <c r="AM131" s="809"/>
      <c r="AN131" s="809"/>
      <c r="AO131" s="810"/>
      <c r="AP131" s="812"/>
      <c r="AQ131" s="813"/>
      <c r="AR131" s="813"/>
      <c r="AS131" s="813"/>
      <c r="AT131" s="814"/>
      <c r="AU131" s="286"/>
      <c r="AV131" s="286"/>
      <c r="AW131" s="286"/>
      <c r="AX131" s="773" t="s">
        <v>492</v>
      </c>
      <c r="AY131" s="774"/>
      <c r="AZ131" s="774"/>
      <c r="BA131" s="774"/>
      <c r="BB131" s="774"/>
      <c r="BC131" s="774"/>
      <c r="BD131" s="774"/>
      <c r="BE131" s="775"/>
      <c r="BF131" s="776" t="s">
        <v>228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493</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494</v>
      </c>
      <c r="W132" s="786"/>
      <c r="X132" s="786"/>
      <c r="Y132" s="786"/>
      <c r="Z132" s="787"/>
      <c r="AA132" s="788">
        <v>3.9084080839999999</v>
      </c>
      <c r="AB132" s="789"/>
      <c r="AC132" s="789"/>
      <c r="AD132" s="789"/>
      <c r="AE132" s="790"/>
      <c r="AF132" s="791">
        <v>6.5602219809999998</v>
      </c>
      <c r="AG132" s="789"/>
      <c r="AH132" s="789"/>
      <c r="AI132" s="789"/>
      <c r="AJ132" s="790"/>
      <c r="AK132" s="791">
        <v>3.7913939160000001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495</v>
      </c>
      <c r="W133" s="765"/>
      <c r="X133" s="765"/>
      <c r="Y133" s="765"/>
      <c r="Z133" s="766"/>
      <c r="AA133" s="767">
        <v>4</v>
      </c>
      <c r="AB133" s="768"/>
      <c r="AC133" s="768"/>
      <c r="AD133" s="768"/>
      <c r="AE133" s="769"/>
      <c r="AF133" s="767">
        <v>4.9000000000000004</v>
      </c>
      <c r="AG133" s="768"/>
      <c r="AH133" s="768"/>
      <c r="AI133" s="768"/>
      <c r="AJ133" s="769"/>
      <c r="AK133" s="767">
        <v>4.7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499</v>
      </c>
      <c r="AP7" s="305"/>
      <c r="AQ7" s="306" t="s">
        <v>500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501</v>
      </c>
      <c r="AQ8" s="312" t="s">
        <v>502</v>
      </c>
      <c r="AR8" s="313" t="s">
        <v>503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504</v>
      </c>
      <c r="AL9" s="1190"/>
      <c r="AM9" s="1190"/>
      <c r="AN9" s="1191"/>
      <c r="AO9" s="314">
        <v>1080326</v>
      </c>
      <c r="AP9" s="314">
        <v>125722</v>
      </c>
      <c r="AQ9" s="315">
        <v>131552</v>
      </c>
      <c r="AR9" s="316">
        <v>-4.4000000000000004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505</v>
      </c>
      <c r="AL10" s="1190"/>
      <c r="AM10" s="1190"/>
      <c r="AN10" s="1191"/>
      <c r="AO10" s="317">
        <v>149545</v>
      </c>
      <c r="AP10" s="317">
        <v>17403</v>
      </c>
      <c r="AQ10" s="318">
        <v>15222</v>
      </c>
      <c r="AR10" s="319">
        <v>14.3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506</v>
      </c>
      <c r="AL11" s="1190"/>
      <c r="AM11" s="1190"/>
      <c r="AN11" s="1191"/>
      <c r="AO11" s="317">
        <v>15775</v>
      </c>
      <c r="AP11" s="317">
        <v>1836</v>
      </c>
      <c r="AQ11" s="318">
        <v>927</v>
      </c>
      <c r="AR11" s="319">
        <v>98.1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507</v>
      </c>
      <c r="AL12" s="1190"/>
      <c r="AM12" s="1190"/>
      <c r="AN12" s="1191"/>
      <c r="AO12" s="317" t="s">
        <v>508</v>
      </c>
      <c r="AP12" s="317" t="s">
        <v>508</v>
      </c>
      <c r="AQ12" s="318" t="s">
        <v>508</v>
      </c>
      <c r="AR12" s="319" t="s">
        <v>508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509</v>
      </c>
      <c r="AL13" s="1190"/>
      <c r="AM13" s="1190"/>
      <c r="AN13" s="1191"/>
      <c r="AO13" s="317" t="s">
        <v>508</v>
      </c>
      <c r="AP13" s="317" t="s">
        <v>508</v>
      </c>
      <c r="AQ13" s="318">
        <v>5186</v>
      </c>
      <c r="AR13" s="319" t="s">
        <v>508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510</v>
      </c>
      <c r="AL14" s="1190"/>
      <c r="AM14" s="1190"/>
      <c r="AN14" s="1191"/>
      <c r="AO14" s="317">
        <v>14498</v>
      </c>
      <c r="AP14" s="317">
        <v>1687</v>
      </c>
      <c r="AQ14" s="318">
        <v>3097</v>
      </c>
      <c r="AR14" s="319">
        <v>-45.5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511</v>
      </c>
      <c r="AL15" s="1193"/>
      <c r="AM15" s="1193"/>
      <c r="AN15" s="1194"/>
      <c r="AO15" s="317">
        <v>-123858</v>
      </c>
      <c r="AP15" s="317">
        <v>-14414</v>
      </c>
      <c r="AQ15" s="318">
        <v>-10369</v>
      </c>
      <c r="AR15" s="319">
        <v>39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188</v>
      </c>
      <c r="AL16" s="1193"/>
      <c r="AM16" s="1193"/>
      <c r="AN16" s="1194"/>
      <c r="AO16" s="317">
        <v>1136286</v>
      </c>
      <c r="AP16" s="317">
        <v>132234</v>
      </c>
      <c r="AQ16" s="318">
        <v>145615</v>
      </c>
      <c r="AR16" s="319">
        <v>-9.1999999999999993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516</v>
      </c>
      <c r="AL21" s="1196"/>
      <c r="AM21" s="1196"/>
      <c r="AN21" s="1197"/>
      <c r="AO21" s="330">
        <v>13.38</v>
      </c>
      <c r="AP21" s="331">
        <v>13.36</v>
      </c>
      <c r="AQ21" s="332">
        <v>0.02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517</v>
      </c>
      <c r="AL22" s="1196"/>
      <c r="AM22" s="1196"/>
      <c r="AN22" s="1197"/>
      <c r="AO22" s="335">
        <v>98.2</v>
      </c>
      <c r="AP22" s="336">
        <v>95.8</v>
      </c>
      <c r="AQ22" s="337">
        <v>2.4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499</v>
      </c>
      <c r="AP30" s="305"/>
      <c r="AQ30" s="306" t="s">
        <v>500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501</v>
      </c>
      <c r="AQ31" s="312" t="s">
        <v>502</v>
      </c>
      <c r="AR31" s="313" t="s">
        <v>503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521</v>
      </c>
      <c r="AL32" s="1179"/>
      <c r="AM32" s="1179"/>
      <c r="AN32" s="1180"/>
      <c r="AO32" s="345">
        <v>275672</v>
      </c>
      <c r="AP32" s="345">
        <v>32081</v>
      </c>
      <c r="AQ32" s="346">
        <v>74764</v>
      </c>
      <c r="AR32" s="347">
        <v>-57.1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522</v>
      </c>
      <c r="AL33" s="1179"/>
      <c r="AM33" s="1179"/>
      <c r="AN33" s="1180"/>
      <c r="AO33" s="345" t="s">
        <v>508</v>
      </c>
      <c r="AP33" s="345" t="s">
        <v>508</v>
      </c>
      <c r="AQ33" s="346" t="s">
        <v>508</v>
      </c>
      <c r="AR33" s="347" t="s">
        <v>508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523</v>
      </c>
      <c r="AL34" s="1179"/>
      <c r="AM34" s="1179"/>
      <c r="AN34" s="1180"/>
      <c r="AO34" s="345" t="s">
        <v>508</v>
      </c>
      <c r="AP34" s="345" t="s">
        <v>508</v>
      </c>
      <c r="AQ34" s="346" t="s">
        <v>508</v>
      </c>
      <c r="AR34" s="347" t="s">
        <v>508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524</v>
      </c>
      <c r="AL35" s="1179"/>
      <c r="AM35" s="1179"/>
      <c r="AN35" s="1180"/>
      <c r="AO35" s="345">
        <v>234069</v>
      </c>
      <c r="AP35" s="345">
        <v>27239</v>
      </c>
      <c r="AQ35" s="346">
        <v>25584</v>
      </c>
      <c r="AR35" s="347">
        <v>6.5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525</v>
      </c>
      <c r="AL36" s="1179"/>
      <c r="AM36" s="1179"/>
      <c r="AN36" s="1180"/>
      <c r="AO36" s="345">
        <v>19487</v>
      </c>
      <c r="AP36" s="345">
        <v>2268</v>
      </c>
      <c r="AQ36" s="346">
        <v>3670</v>
      </c>
      <c r="AR36" s="347">
        <v>-38.200000000000003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526</v>
      </c>
      <c r="AL37" s="1179"/>
      <c r="AM37" s="1179"/>
      <c r="AN37" s="1180"/>
      <c r="AO37" s="345">
        <v>16</v>
      </c>
      <c r="AP37" s="345">
        <v>2</v>
      </c>
      <c r="AQ37" s="346">
        <v>420</v>
      </c>
      <c r="AR37" s="347">
        <v>-99.5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527</v>
      </c>
      <c r="AL38" s="1176"/>
      <c r="AM38" s="1176"/>
      <c r="AN38" s="1177"/>
      <c r="AO38" s="348" t="s">
        <v>508</v>
      </c>
      <c r="AP38" s="348" t="s">
        <v>508</v>
      </c>
      <c r="AQ38" s="349">
        <v>9</v>
      </c>
      <c r="AR38" s="337" t="s">
        <v>508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528</v>
      </c>
      <c r="AL39" s="1176"/>
      <c r="AM39" s="1176"/>
      <c r="AN39" s="1177"/>
      <c r="AO39" s="345">
        <v>-2028</v>
      </c>
      <c r="AP39" s="345">
        <v>-236</v>
      </c>
      <c r="AQ39" s="346">
        <v>-2239</v>
      </c>
      <c r="AR39" s="347">
        <v>-89.5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529</v>
      </c>
      <c r="AL40" s="1179"/>
      <c r="AM40" s="1179"/>
      <c r="AN40" s="1180"/>
      <c r="AO40" s="345">
        <v>-409061</v>
      </c>
      <c r="AP40" s="345">
        <v>-47604</v>
      </c>
      <c r="AQ40" s="346">
        <v>-71783</v>
      </c>
      <c r="AR40" s="347">
        <v>-33.700000000000003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300</v>
      </c>
      <c r="AL41" s="1182"/>
      <c r="AM41" s="1182"/>
      <c r="AN41" s="1183"/>
      <c r="AO41" s="345">
        <v>118155</v>
      </c>
      <c r="AP41" s="345">
        <v>13750</v>
      </c>
      <c r="AQ41" s="346">
        <v>30425</v>
      </c>
      <c r="AR41" s="347">
        <v>-54.8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499</v>
      </c>
      <c r="AN49" s="1186" t="s">
        <v>533</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534</v>
      </c>
      <c r="AO50" s="362" t="s">
        <v>535</v>
      </c>
      <c r="AP50" s="363" t="s">
        <v>536</v>
      </c>
      <c r="AQ50" s="364" t="s">
        <v>537</v>
      </c>
      <c r="AR50" s="365" t="s">
        <v>538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565748</v>
      </c>
      <c r="AN51" s="367">
        <v>62266</v>
      </c>
      <c r="AO51" s="368">
        <v>28.3</v>
      </c>
      <c r="AP51" s="369">
        <v>138651</v>
      </c>
      <c r="AQ51" s="370">
        <v>7.8</v>
      </c>
      <c r="AR51" s="371">
        <v>20.5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285408</v>
      </c>
      <c r="AN52" s="375">
        <v>31412</v>
      </c>
      <c r="AO52" s="376">
        <v>-5.4</v>
      </c>
      <c r="AP52" s="377">
        <v>71211</v>
      </c>
      <c r="AQ52" s="378">
        <v>15.7</v>
      </c>
      <c r="AR52" s="379">
        <v>-21.1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747846</v>
      </c>
      <c r="AN53" s="367">
        <v>83914</v>
      </c>
      <c r="AO53" s="368">
        <v>34.799999999999997</v>
      </c>
      <c r="AP53" s="369">
        <v>122882</v>
      </c>
      <c r="AQ53" s="370">
        <v>-11.4</v>
      </c>
      <c r="AR53" s="371">
        <v>46.2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469465</v>
      </c>
      <c r="AN54" s="375">
        <v>52678</v>
      </c>
      <c r="AO54" s="376">
        <v>67.7</v>
      </c>
      <c r="AP54" s="377">
        <v>65785</v>
      </c>
      <c r="AQ54" s="378">
        <v>-7.6</v>
      </c>
      <c r="AR54" s="379">
        <v>75.3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754891</v>
      </c>
      <c r="AN55" s="367">
        <v>85734</v>
      </c>
      <c r="AO55" s="368">
        <v>2.2000000000000002</v>
      </c>
      <c r="AP55" s="369">
        <v>114790</v>
      </c>
      <c r="AQ55" s="370">
        <v>-6.6</v>
      </c>
      <c r="AR55" s="371">
        <v>8.8000000000000007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533432</v>
      </c>
      <c r="AN56" s="375">
        <v>60583</v>
      </c>
      <c r="AO56" s="376">
        <v>15</v>
      </c>
      <c r="AP56" s="377">
        <v>55601</v>
      </c>
      <c r="AQ56" s="378">
        <v>-15.5</v>
      </c>
      <c r="AR56" s="379">
        <v>30.5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522359</v>
      </c>
      <c r="AN57" s="367">
        <v>60145</v>
      </c>
      <c r="AO57" s="368">
        <v>-29.8</v>
      </c>
      <c r="AP57" s="369">
        <v>126262</v>
      </c>
      <c r="AQ57" s="370">
        <v>10</v>
      </c>
      <c r="AR57" s="371">
        <v>-39.799999999999997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274233</v>
      </c>
      <c r="AN58" s="375">
        <v>31575</v>
      </c>
      <c r="AO58" s="376">
        <v>-47.9</v>
      </c>
      <c r="AP58" s="377">
        <v>56769</v>
      </c>
      <c r="AQ58" s="378">
        <v>2.1</v>
      </c>
      <c r="AR58" s="379">
        <v>-50</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495989</v>
      </c>
      <c r="AN59" s="367">
        <v>57720</v>
      </c>
      <c r="AO59" s="368">
        <v>-4</v>
      </c>
      <c r="AP59" s="369">
        <v>126525</v>
      </c>
      <c r="AQ59" s="370">
        <v>0.2</v>
      </c>
      <c r="AR59" s="371">
        <v>-4.2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344120</v>
      </c>
      <c r="AN60" s="375">
        <v>40047</v>
      </c>
      <c r="AO60" s="376">
        <v>26.8</v>
      </c>
      <c r="AP60" s="377">
        <v>67052</v>
      </c>
      <c r="AQ60" s="378">
        <v>18.100000000000001</v>
      </c>
      <c r="AR60" s="379">
        <v>8.6999999999999993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617367</v>
      </c>
      <c r="AN61" s="382">
        <v>69956</v>
      </c>
      <c r="AO61" s="383">
        <v>6.3</v>
      </c>
      <c r="AP61" s="384">
        <v>125822</v>
      </c>
      <c r="AQ61" s="385">
        <v>0</v>
      </c>
      <c r="AR61" s="371">
        <v>6.3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381332</v>
      </c>
      <c r="AN62" s="375">
        <v>43259</v>
      </c>
      <c r="AO62" s="376">
        <v>11.2</v>
      </c>
      <c r="AP62" s="377">
        <v>63284</v>
      </c>
      <c r="AQ62" s="378">
        <v>2.6</v>
      </c>
      <c r="AR62" s="379">
        <v>8.6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row r="121" spans="125:125" ht="13.5" hidden="1" customHeight="1" x14ac:dyDescent="0.15">
      <c r="DU121" s="292"/>
    </row>
  </sheetData>
  <sheetProtection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548</v>
      </c>
    </row>
  </sheetData>
  <sheetProtection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00" t="s">
        <v>3</v>
      </c>
      <c r="D47" s="1200"/>
      <c r="E47" s="1201"/>
      <c r="F47" s="11">
        <v>35.549999999999997</v>
      </c>
      <c r="G47" s="12">
        <v>34.17</v>
      </c>
      <c r="H47" s="12">
        <v>29.47</v>
      </c>
      <c r="I47" s="12">
        <v>23.22</v>
      </c>
      <c r="J47" s="13">
        <v>24.15</v>
      </c>
    </row>
    <row r="48" spans="2:10" ht="57.75" customHeight="1" x14ac:dyDescent="0.15">
      <c r="B48" s="14"/>
      <c r="C48" s="1202" t="s">
        <v>4</v>
      </c>
      <c r="D48" s="1202"/>
      <c r="E48" s="1203"/>
      <c r="F48" s="15">
        <v>1.78</v>
      </c>
      <c r="G48" s="16">
        <v>1.88</v>
      </c>
      <c r="H48" s="16">
        <v>2.74</v>
      </c>
      <c r="I48" s="16">
        <v>3.34</v>
      </c>
      <c r="J48" s="17">
        <v>4.9800000000000004</v>
      </c>
    </row>
    <row r="49" spans="2:10" ht="57.75" customHeight="1" thickBot="1" x14ac:dyDescent="0.2">
      <c r="B49" s="18"/>
      <c r="C49" s="1204" t="s">
        <v>5</v>
      </c>
      <c r="D49" s="1204"/>
      <c r="E49" s="1205"/>
      <c r="F49" s="19" t="s">
        <v>554</v>
      </c>
      <c r="G49" s="20" t="s">
        <v>555</v>
      </c>
      <c r="H49" s="20" t="s">
        <v>556</v>
      </c>
      <c r="I49" s="20" t="s">
        <v>557</v>
      </c>
      <c r="J49" s="21">
        <v>1.81</v>
      </c>
    </row>
    <row r="50" spans="2:10" ht="13.5" customHeight="1" x14ac:dyDescent="0.15"/>
  </sheetData>
  <sheetProtection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2022-03-14T00:22:37Z</cp:lastPrinted>
  <dcterms:created xsi:type="dcterms:W3CDTF">2022-02-02T03:37:07Z</dcterms:created>
  <dcterms:modified xsi:type="dcterms:W3CDTF">2022-09-27T12:39:38Z</dcterms:modified>
</cp:coreProperties>
</file>