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U35" i="10"/>
  <c r="U36" i="10" s="1"/>
  <c r="C35" i="10"/>
  <c r="CO34" i="10"/>
  <c r="BE34" i="10"/>
  <c r="U34" i="10"/>
  <c r="C34" i="10"/>
  <c r="AM34" i="10" l="1"/>
  <c r="AM35" i="10" s="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<sst xmlns="http://schemas.openxmlformats.org/spreadsheetml/2006/main" count="1082" uniqueCount="615">
  <si>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</si>
  <si>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</si>
  <si>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</si>
  <si>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</si>
  <si>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</si>
  <si>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</si>
  <si>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</si>
  <si>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</si>
  <si>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</si>
  <si>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</si>
  <si>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</si>
  <si>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</si>
  <si>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</si>
  <si>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</si>
  <si>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</si>
  <si>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</si>
  <si>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</si>
  <si>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</si>
  <si>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</si>
  <si>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</si>
  <si>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</si>
  <si>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</si>
  <si>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</si>
  <si>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</si>
  <si>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</si>
  <si>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</si>
  <si>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</si>
  <si>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</si>
  <si>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</si>
  <si>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</si>
  <si>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</si>
  <si>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</si>
  <si>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</si>
  <si>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</si>
  <si>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</si>
  <si>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</si>
  <si>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</si>
  <si>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</si>
  <si>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</si>
  <si>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</si>
  <si>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</si>
  <si>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</si>
  <si>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</si>
  <si>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</si>
  <si>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</si>
  <si>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</si>
  <si>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</si>
  <si>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</si>
  <si>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</si>
  <si>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</si>
  <si>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</si>
  <si>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</si>
  <si>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</si>
  <si>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</si>
  <si>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</si>
  <si>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</si>
  <si>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</si>
  <si>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</si>
  <si>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</si>
  <si>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</si>
  <si>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</si>
  <si>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</si>
  <si>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</si>
  <si>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</si>
  <si>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</si>
  <si>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</si>
  <si>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</si>
  <si>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</si>
  <si>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</si>
  <si>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</si>
  <si>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</si>
  <si>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</si>
  <si>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</si>
  <si>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</si>
  <si>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</si>
  <si>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</si>
  <si>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</si>
  <si>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</si>
  <si>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</si>
  <si>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</si>
  <si>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</si>
  <si>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</si>
  <si>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</si>
  <si>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</si>
  <si>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</si>
  <si>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</si>
  <si>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</si>
  <si>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</si>
  <si>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</si>
  <si>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</si>
  <si>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</si>
  <si>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</si>
  <si>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</si>
  <si>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</si>
  <si>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</si>
  <si>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</si>
  <si>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</si>
  <si>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</si>
  <si>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</si>
  <si>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</si>
  <si>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</si>
  <si>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</si>
  <si>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</si>
  <si>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</si>
  <si>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</si>
  <si>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</si>
  <si>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</si>
  <si>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</si>
  <si>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</si>
  <si>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</si>
  <si>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</si>
  <si>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</si>
  <si>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</si>
  <si>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</si>
  <si>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</si>
  <si>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</si>
  <si>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</si>
  <si>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</si>
  <si>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</si>
  <si>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</si>
  <si>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</si>
  <si>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</si>
  <si>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</si>
  <si>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</si>
  <si>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</si>
  <si>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</si>
  <si>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</si>
  <si>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</si>
  <si>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</si>
  <si>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</si>
  <si>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</si>
  <si>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</si>
  <si>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</si>
  <si>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</si>
  <si>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</si>
  <si>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</si>
  <si>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</si>
  <si>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</si>
  <si>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</si>
  <si>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</si>
  <si>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</si>
  <si>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</si>
  <si>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</si>
  <si>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</si>
  <si>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</si>
  <si>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</si>
  <si>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</si>
  <si>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</si>
  <si>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</si>
  <si>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</si>
  <si>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</si>
  <si>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</si>
  <si>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</si>
  <si>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</si>
  <si>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</si>
  <si>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</si>
  <si>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</si>
  <si>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</si>
  <si>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</si>
  <si>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</si>
  <si>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</si>
  <si>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</si>
  <si>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</si>
  <si>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</si>
  <si>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</si>
  <si>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</si>
  <si>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</si>
  <si>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</si>
  <si>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</si>
  <si>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</si>
  <si>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</si>
  <si>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</si>
  <si>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</si>
  <si>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</si>
  <si>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</si>
  <si>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</si>
  <si>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</si>
  <si>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</si>
  <si>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</si>
  <si>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</si>
  <si>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</si>
  <si>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</si>
  <si>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</si>
  <si>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</si>
  <si>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</si>
  <si>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</si>
  <si>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</si>
  <si>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</si>
  <si>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</si>
  <si>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</si>
  <si>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</si>
  <si>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</si>
  <si>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</si>
  <si>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</si>
  <si>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</si>
  <si>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</si>
  <si>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</si>
  <si>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</si>
  <si>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</si>
  <si>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</si>
  <si>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</si>
  <si>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</si>
  <si>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</si>
  <si>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</si>
  <si>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</si>
  <si>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</si>
  <si>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</si>
  <si>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</si>
  <si>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</si>
  <si>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</si>
  <si>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</si>
  <si>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</si>
  <si>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</si>
  <si>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</si>
  <si>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</si>
  <si>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</si>
  <si>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</si>
  <si>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</si>
  <si>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</si>
  <si>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</si>
  <si>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</si>
  <si>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</si>
  <si>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</si>
  <si>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</si>
  <si>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</si>
  <si>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</si>
  <si>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</si>
  <si>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</si>
  <si>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</si>
  <si>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</si>
  <si>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</si>
  <si>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</si>
  <si>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</si>
  <si>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</si>
  <si>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</si>
  <si>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</si>
  <si>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</si>
  <si>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</si>
  <si>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</si>
  <si>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</si>
  <si>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</si>
  <si>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</si>
  <si>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</si>
  <si>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</si>
  <si>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</si>
  <si>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</si>
  <si>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</si>
  <si>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</si>
  <si>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</si>
  <si>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</si>
  <si>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</si>
  <si>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</si>
  <si>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</si>
  <si>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</si>
  <si>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</si>
  <si>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</si>
  <si>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</si>
  <si>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</si>
  <si>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</si>
  <si>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</si>
  <si>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</si>
  <si>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</si>
  <si>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</si>
  <si>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</si>
  <si>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</si>
  <si>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</si>
  <si>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</si>
  <si>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</si>
  <si>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</si>
  <si>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</si>
  <si>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</si>
  <si>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</si>
  <si>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</si>
  <si>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</si>
  <si>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</si>
  <si>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</si>
  <si>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</si>
  <si>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</si>
  <si>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</si>
  <si>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</si>
  <si>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</si>
  <si>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</si>
  <si>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</si>
  <si>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</si>
  <si>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</si>
  <si>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</si>
  <si>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</si>
  <si>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</si>
  <si>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</si>
  <si>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</si>
  <si>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</si>
  <si>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</si>
  <si>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</si>
  <si>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</si>
  <si>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</si>
  <si>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</si>
  <si>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</si>
  <si>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</si>
  <si>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</si>
  <si>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</si>
  <si>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</si>
  <si>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</si>
  <si>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</si>
  <si>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</si>
  <si>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</si>
  <si>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</si>
  <si>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</si>
  <si>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</si>
  <si>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</si>
  <si>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</si>
  <si>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</si>
  <si>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</si>
  <si>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</si>
  <si>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</si>
  <si>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</si>
  <si>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</si>
  <si>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</si>
  <si>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</si>
  <si>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</si>
  <si>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</si>
  <si>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</si>
  <si>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</si>
  <si>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</si>
  <si>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</si>
  <si>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</si>
  <si>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</si>
  <si>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</si>
  <si>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</si>
  <si>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</si>
  <si>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</si>
  <si>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</si>
  <si>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</si>
  <si>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</si>
  <si>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</si>
  <si>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</si>
  <si>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</si>
  <si>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</si>
  <si>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</si>
  <si>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</si>
  <si>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</si>
  <si>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</si>
  <si>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</si>
  <si>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</si>
  <si>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</si>
  <si>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</si>
  <si>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</si>
  <si>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</si>
  <si>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</si>
  <si>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</si>
  <si>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</si>
  <si>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</si>
  <si>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</si>
  <si>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</si>
  <si>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</si>
  <si>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</si>
  <si>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</si>
  <si>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</si>
  <si>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</si>
  <si>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</si>
  <si>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</si>
  <si>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</si>
  <si>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</si>
  <si>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</si>
  <si>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</si>
  <si>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</si>
  <si>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</si>
  <si>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</si>
  <si>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</si>
  <si>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</si>
  <si>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</si>
  <si>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</si>
  <si>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</si>
  <si>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</si>
  <si>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</si>
  <si>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</si>
  <si>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</si>
  <si>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</si>
  <si>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</si>
  <si>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</si>
  <si>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</si>
  <si>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</si>
  <si>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</si>
  <si>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</si>
  <si>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</si>
  <si>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</si>
  <si>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</si>
  <si>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</si>
  <si>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</si>
  <si>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</si>
  <si>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</si>
  <si>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</si>
  <si>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</si>
  <si>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</si>
  <si>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</si>
  <si>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</si>
  <si>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</si>
  <si>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</si>
  <si>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</si>
  <si>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</si>
  <si>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</si>
  <si>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</si>
  <si>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</si>
  <si>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</si>
  <si>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</si>
  <si>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</si>
  <si>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</si>
  <si>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</si>
  <si>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</si>
  <si>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</si>
  <si>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</si>
  <si>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</si>
  <si>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</si>
  <si>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</si>
  <si>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</si>
  <si>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</si>
  <si>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</si>
  <si>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</si>
  <si>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</si>
  <si>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</si>
  <si>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</si>
  <si>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</si>
  <si>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</si>
  <si>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</si>
  <si>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</si>
  <si>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</si>
  <si>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</si>
  <si>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</si>
  <si>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</si>
  <si>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</si>
  <si>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</si>
  <si>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</si>
  <si>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</si>
  <si>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</si>
  <si>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</si>
  <si>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</si>
  <si>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</si>
  <si>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</si>
  <si>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</si>
  <si>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</si>
  <si>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</si>
  <si>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</si>
  <si>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</si>
  <si>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</si>
  <si>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</si>
  <si>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</si>
  <si>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</si>
  <si>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</si>
  <si>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</si>
  <si>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</si>
  <si>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</si>
  <si>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</si>
  <si>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</si>
  <si>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</si>
  <si>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</si>
  <si>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</si>
  <si>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</si>
  <si>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</si>
  <si>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</si>
  <si>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</si>
  <si>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</si>
  <si>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</si>
  <si>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</si>
  <si>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</si>
  <si>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</si>
  <si>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</si>
  <si>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</si>
  <si>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</si>
  <si>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</si>
  <si>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</si>
  <si>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</si>
  <si>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</si>
  <si>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柴田町介護保険特別会計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</si>
  <si>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</si>
  <si>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柴田町後期高齢者医療特別会計</t>
    <phoneticPr fontId="5"/>
  </si>
  <si>
    <t>(Ｆ)</t>
    <phoneticPr fontId="5"/>
  </si>
  <si>
    <t>柴田町国民健康保険事業特別会計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</si>
  <si>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</si>
  <si>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</si>
  <si>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</si>
  <si>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</si>
  <si>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</si>
  <si>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</si>
  <si>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</si>
  <si>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</si>
  <si>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</si>
  <si>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</si>
  <si>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</si>
  <si>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</si>
  <si>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</si>
  <si>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</si>
  <si>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</si>
  <si>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</si>
  <si>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</si>
  <si>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</si>
  <si>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</si>
  <si>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</si>
  <si>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</si>
  <si>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</si>
  <si>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</si>
  <si>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</si>
  <si>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</si>
  <si>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</si>
  <si>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</si>
  <si>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</si>
  <si>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</si>
  <si>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</si>
  <si>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</si>
  <si>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</si>
  <si>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</si>
  <si>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</si>
  <si>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</si>
  <si>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</si>
  <si>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</si>
  <si>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</si>
  <si>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</si>
  <si>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</si>
  <si>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</si>
  <si>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</si>
  <si>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</si>
  <si>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</si>
  <si>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</si>
  <si>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</si>
  <si>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</si>
  <si>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</si>
  <si>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</si>
  <si>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</si>
  <si>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</si>
  <si>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</si>
  <si>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</si>
  <si>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</si>
  <si>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</si>
  <si>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</si>
  <si>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</si>
  <si>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</si>
  <si>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</si>
  <si>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</si>
  <si>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</si>
  <si>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</si>
  <si>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</si>
  <si>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</si>
  <si>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</si>
  <si>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</si>
  <si>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</si>
  <si>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</si>
  <si>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</si>
  <si>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</si>
  <si>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</si>
  <si>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</si>
  <si>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</si>
  <si>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</si>
  <si>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</si>
  <si>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</si>
  <si>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</si>
  <si>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</si>
  <si>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</si>
  <si>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</si>
  <si>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</si>
  <si>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</si>
  <si>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</si>
  <si>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</si>
  <si>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</si>
  <si>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 3.62</t>
  </si>
  <si>
    <t>柴田町水道事業会計</t>
  </si>
  <si>
    <t>一般会計</t>
  </si>
  <si>
    <t>柴田町介護保険特別会計</t>
  </si>
  <si>
    <t>柴田町下水道事業会計</t>
  </si>
  <si>
    <t>柴田町国民健康保険事業特別会計</t>
  </si>
  <si>
    <t>柴田町後期高齢者医療特別会計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</si>
  <si>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</si>
  <si>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</si>
  <si>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</si>
  <si>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</si>
  <si>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</si>
  <si>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</si>
  <si>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</si>
  <si>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</si>
  <si>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</si>
  <si>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</si>
  <si>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</si>
  <si>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</si>
  <si>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</si>
  <si>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</si>
  <si>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</si>
  <si>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</si>
  <si>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</si>
  <si>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</si>
  <si>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ふるさと柴田応援基金</t>
    <rPh sb="4" eb="6">
      <t>シバタ</t>
    </rPh>
    <rPh sb="6" eb="8">
      <t>オウエン</t>
    </rPh>
    <rPh sb="8" eb="10">
      <t>キキン</t>
    </rPh>
    <phoneticPr fontId="5"/>
  </si>
  <si>
    <t>スポーツ振興基金</t>
    <rPh sb="4" eb="8">
      <t>シンコウキキン</t>
    </rPh>
    <phoneticPr fontId="5"/>
  </si>
  <si>
    <t>学校給食センター建設等整備基金</t>
    <rPh sb="0" eb="2">
      <t>ガッコウ</t>
    </rPh>
    <rPh sb="2" eb="4">
      <t>キュウショク</t>
    </rPh>
    <rPh sb="8" eb="10">
      <t>ケンセツ</t>
    </rPh>
    <rPh sb="10" eb="15">
      <t>トウセイビキキン</t>
    </rPh>
    <phoneticPr fontId="5"/>
  </si>
  <si>
    <t>図書館建設基金</t>
    <rPh sb="0" eb="7">
      <t>トショカンケンセツキキン</t>
    </rPh>
    <phoneticPr fontId="5"/>
  </si>
  <si>
    <t>健康つながり基金</t>
    <rPh sb="0" eb="2">
      <t>ケンコウ</t>
    </rPh>
    <rPh sb="6" eb="8">
      <t>キキン</t>
    </rPh>
    <phoneticPr fontId="5"/>
  </si>
  <si>
    <t>-</t>
    <phoneticPr fontId="2"/>
  </si>
  <si>
    <t>-</t>
    <phoneticPr fontId="2"/>
  </si>
  <si>
    <t>-</t>
    <phoneticPr fontId="2"/>
  </si>
  <si>
    <t>-</t>
    <phoneticPr fontId="2"/>
  </si>
  <si>
    <t>-</t>
    <phoneticPr fontId="2"/>
  </si>
  <si>
    <t>-</t>
    <phoneticPr fontId="2"/>
  </si>
  <si>
    <t>-</t>
    <phoneticPr fontId="2"/>
  </si>
  <si>
    <t>国民健康保険事業特別会計</t>
    <phoneticPr fontId="5"/>
  </si>
  <si>
    <t>介護保険特別会計</t>
    <phoneticPr fontId="5"/>
  </si>
  <si>
    <t>後期高齢者医療特別会計</t>
    <phoneticPr fontId="5"/>
  </si>
  <si>
    <t>水道事業会計</t>
    <phoneticPr fontId="5"/>
  </si>
  <si>
    <t>下水道事業会計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</si>
  <si>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</si>
  <si>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</si>
  <si>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</si>
  <si>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類似団体平均と比べると、有形固定資産減価償却費率は低く、将来負担比率が高い傾向にある。
　また、昨年度と比較すると、有形固定資産減価償却率及び将来負担比率いずれも増加している。小中学校や庁舎の改修により地方債の残高が増加したが要因と思われる。
　今後、総合体育館や給食センターの建設計画があることから、将来負担比率の推移を注視しながら、計画的に資産の維持管理をしていく。</t>
    <rPh sb="70" eb="71">
      <t>オヨ</t>
    </rPh>
    <rPh sb="82" eb="84">
      <t>ゾウカ</t>
    </rPh>
    <rPh sb="89" eb="93">
      <t>ショウチュウガッコウ</t>
    </rPh>
    <rPh sb="94" eb="96">
      <t>チョウシャ</t>
    </rPh>
    <rPh sb="97" eb="99">
      <t>カイシュウ</t>
    </rPh>
    <rPh sb="102" eb="105">
      <t>チホウサイ</t>
    </rPh>
    <rPh sb="106" eb="108">
      <t>ザンダカ</t>
    </rPh>
    <rPh sb="109" eb="111">
      <t>ゾウカ</t>
    </rPh>
    <rPh sb="124" eb="126">
      <t>コンゴ</t>
    </rPh>
    <rPh sb="127" eb="129">
      <t>ソウゴウ</t>
    </rPh>
    <rPh sb="129" eb="132">
      <t>タイイクカン</t>
    </rPh>
    <rPh sb="133" eb="135">
      <t>キュウショク</t>
    </rPh>
    <rPh sb="140" eb="142">
      <t>ケンセツ</t>
    </rPh>
    <rPh sb="142" eb="144">
      <t>ケイカク</t>
    </rPh>
    <rPh sb="152" eb="154">
      <t>ショウライ</t>
    </rPh>
    <rPh sb="154" eb="156">
      <t>フタン</t>
    </rPh>
    <rPh sb="156" eb="158">
      <t>ヒリツ</t>
    </rPh>
    <rPh sb="159" eb="161">
      <t>スイイ</t>
    </rPh>
    <rPh sb="162" eb="164">
      <t>チュウシ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</si>
  <si>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</si>
  <si>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</si>
  <si>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</si>
  <si>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</si>
  <si>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</si>
  <si>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</si>
  <si>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類似団体平均と比べると将来負担比率は高く、実質公債費比率は低い傾向にある。
　前年度と比較すると公債費償還額の増加、町内小中学校の改修工事や庁舎の耐震改修に伴う地方債発行の増加に伴い、いずれの比率も上昇に転じた。令和3年度に繰り越した建設事業もあり、今後も上昇が見込まれることから、公共用施設の計画的な整備・維持を実施し、負担の平準化をしていく必要がある。</t>
    <rPh sb="32" eb="34">
      <t>ケイコウ</t>
    </rPh>
    <rPh sb="40" eb="43">
      <t>ゼンネンド</t>
    </rPh>
    <rPh sb="44" eb="46">
      <t>ヒカク</t>
    </rPh>
    <rPh sb="49" eb="52">
      <t>コウサイヒ</t>
    </rPh>
    <rPh sb="52" eb="54">
      <t>ショウカン</t>
    </rPh>
    <rPh sb="54" eb="55">
      <t>ガク</t>
    </rPh>
    <rPh sb="56" eb="58">
      <t>ゾウカ</t>
    </rPh>
    <rPh sb="66" eb="68">
      <t>カイシュウ</t>
    </rPh>
    <rPh sb="71" eb="73">
      <t>チョウシャ</t>
    </rPh>
    <rPh sb="74" eb="78">
      <t>タイシンカイシュウ</t>
    </rPh>
    <rPh sb="79" eb="80">
      <t>トモナ</t>
    </rPh>
    <rPh sb="87" eb="89">
      <t>ゾウカ</t>
    </rPh>
    <rPh sb="107" eb="109">
      <t>レイワ</t>
    </rPh>
    <rPh sb="110" eb="112">
      <t>ネンド</t>
    </rPh>
    <rPh sb="113" eb="114">
      <t>ク</t>
    </rPh>
    <rPh sb="115" eb="116">
      <t>コ</t>
    </rPh>
    <rPh sb="118" eb="120">
      <t>ケンセツ</t>
    </rPh>
    <rPh sb="120" eb="122">
      <t>ジギョウ</t>
    </rPh>
    <rPh sb="142" eb="145">
      <t>コウキョウヨウ</t>
    </rPh>
    <rPh sb="145" eb="147">
      <t>シセツ</t>
    </rPh>
    <rPh sb="148" eb="151">
      <t>ケイカクテキ</t>
    </rPh>
    <rPh sb="152" eb="154">
      <t>セイビ</t>
    </rPh>
    <rPh sb="155" eb="157">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</si>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</sst>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3F2B-4E23-80F6-D02EC12999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31565</c:v>
                </c:pt>
                <c:pt idx="1">
                  <c:v>40020</c:v>
                </c:pt>
                <c:pt idx="2">
                  <c:v>46899</c:v>
                </c:pt>
                <c:pt idx="3">
                  <c:v>58835</c:v>
                </c:pt>
                <c:pt idx="4">
                  <c:v>76629</c:v>
                </c:pt>
              </c:numCache>
            </c:numRef>
          </c:val>
          <c:smooth val="0"/>
          <c:extLst>
            <c:ext xmlns:c16="http://schemas.microsoft.com/office/drawing/2014/chart" uri="{C3380CC4-5D6E-409C-BE32-E72D297353CC}">
              <c16:uniqueId val="{00000001-3F2B-4E23-80F6-D02EC12999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1.57</c:v>
                </c:pt>
                <c:pt idx="2">
                  <c:v>1.06</c:v>
                </c:pt>
                <c:pt idx="3">
                  <c:v>0.89</c:v>
                </c:pt>
                <c:pt idx="4">
                  <c:v>5.91</c:v>
                </c:pt>
              </c:numCache>
            </c:numRef>
          </c:val>
          <c:extLst>
            <c:ext xmlns:c16="http://schemas.microsoft.com/office/drawing/2014/chart" uri="{C3380CC4-5D6E-409C-BE32-E72D297353CC}">
              <c16:uniqueId val="{00000000-3980-427F-A0DE-B3B017665E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c:v>
                </c:pt>
                <c:pt idx="1">
                  <c:v>18.98</c:v>
                </c:pt>
                <c:pt idx="2">
                  <c:v>18.989999999999998</c:v>
                </c:pt>
                <c:pt idx="3">
                  <c:v>15.65</c:v>
                </c:pt>
                <c:pt idx="4">
                  <c:v>15.59</c:v>
                </c:pt>
              </c:numCache>
            </c:numRef>
          </c:val>
          <c:extLst>
            <c:ext xmlns:c16="http://schemas.microsoft.com/office/drawing/2014/chart" uri="{C3380CC4-5D6E-409C-BE32-E72D297353CC}">
              <c16:uniqueId val="{00000001-3980-427F-A0DE-B3B017665E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0.41</c:v>
                </c:pt>
                <c:pt idx="1">
                  <c:v>0.38</c:v>
                </c:pt>
                <c:pt idx="2">
                  <c:v>-0.31</c:v>
                </c:pt>
                <c:pt idx="3">
                  <c:v>-3.62</c:v>
                </c:pt>
                <c:pt idx="4">
                  <c:v>5.48</c:v>
                </c:pt>
              </c:numCache>
            </c:numRef>
          </c:val>
          <c:smooth val="0"/>
          <c:extLst>
            <c:ext xmlns:c16="http://schemas.microsoft.com/office/drawing/2014/chart" uri="{C3380CC4-5D6E-409C-BE32-E72D297353CC}">
              <c16:uniqueId val="{00000002-3980-427F-A0DE-B3B017665E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0.15</c:v>
                </c:pt>
                <c:pt idx="4">
                  <c:v>#N/A</c:v>
                </c:pt>
                <c:pt idx="5">
                  <c:v>0.19</c:v>
                </c:pt>
                <c:pt idx="6">
                  <c:v>#N/A</c:v>
                </c:pt>
                <c:pt idx="7">
                  <c:v>0.15</c:v>
                </c:pt>
                <c:pt idx="8">
                  <c:v>0</c:v>
                </c:pt>
                <c:pt idx="9">
                  <c:v>0</c:v>
                </c:pt>
              </c:numCache>
            </c:numRef>
          </c:val>
          <c:extLst>
            <c:ext xmlns:c16="http://schemas.microsoft.com/office/drawing/2014/chart" uri="{C3380CC4-5D6E-409C-BE32-E72D297353CC}">
              <c16:uniqueId val="{00000000-CF52-4ED4-833E-B3FCFF2D26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52-4ED4-833E-B3FCFF2D26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52-4ED4-833E-B3FCFF2D26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52-4ED4-833E-B3FCFF2D2643}"/>
            </c:ext>
          </c:extLst>
        </c:ser>
        <c:ser>
          <c:idx val="4"/>
          <c:order val="4"/>
          <c:tx>
            <c:strRef>
              <c:f>データシート!$A$31</c:f>
              <c:strCache>
                <c:ptCount val="1"/>
                <c:pt idx="0">
                  <c:v>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0.03</c:v>
                </c:pt>
                <c:pt idx="4">
                  <c:v>#N/A</c:v>
                </c:pt>
                <c:pt idx="5">
                  <c:v>0.04</c:v>
                </c:pt>
                <c:pt idx="6">
                  <c:v>#N/A</c:v>
                </c:pt>
                <c:pt idx="7">
                  <c:v>0.02</c:v>
                </c:pt>
                <c:pt idx="8">
                  <c:v>#N/A</c:v>
                </c:pt>
                <c:pt idx="9">
                  <c:v>0.01</c:v>
                </c:pt>
              </c:numCache>
            </c:numRef>
          </c:val>
          <c:extLst>
            <c:ext xmlns:c16="http://schemas.microsoft.com/office/drawing/2014/chart" uri="{C3380CC4-5D6E-409C-BE32-E72D297353CC}">
              <c16:uniqueId val="{00000004-CF52-4ED4-833E-B3FCFF2D2643}"/>
            </c:ext>
          </c:extLst>
        </c:ser>
        <c:ser>
          <c:idx val="5"/>
          <c:order val="5"/>
          <c:tx>
            <c:strRef>
              <c:f>データシート!$A$32</c:f>
              <c:strCache>
                <c:ptCount val="1"/>
                <c:pt idx="0">
                  <c:v>柴田町国民健康保険事業特別会計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1.07</c:v>
                </c:pt>
                <c:pt idx="4">
                  <c:v>#N/A</c:v>
                </c:pt>
                <c:pt idx="5">
                  <c:v>0.15</c:v>
                </c:pt>
                <c:pt idx="6">
                  <c:v>#N/A</c:v>
                </c:pt>
                <c:pt idx="7">
                  <c:v>0.16</c:v>
                </c:pt>
                <c:pt idx="8">
                  <c:v>#N/A</c:v>
                </c:pt>
                <c:pt idx="9">
                  <c:v>0.48</c:v>
                </c:pt>
              </c:numCache>
            </c:numRef>
          </c:val>
          <c:extLst>
            <c:ext xmlns:c16="http://schemas.microsoft.com/office/drawing/2014/chart" uri="{C3380CC4-5D6E-409C-BE32-E72D297353CC}">
              <c16:uniqueId val="{00000005-CF52-4ED4-833E-B3FCFF2D2643}"/>
            </c:ext>
          </c:extLst>
        </c:ser>
        <c:ser>
          <c:idx val="6"/>
          <c:order val="6"/>
          <c:tx>
            <c:strRef>
              <c:f>データシート!$A$33</c:f>
              <c:strCache>
                <c:ptCount val="1"/>
                <c:pt idx="0">
                  <c:v>柴田町下水道事業会計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6-CF52-4ED4-833E-B3FCFF2D2643}"/>
            </c:ext>
          </c:extLst>
        </c:ser>
        <c:ser>
          <c:idx val="7"/>
          <c:order val="7"/>
          <c:tx>
            <c:strRef>
              <c:f>データシート!$A$34</c:f>
              <c:strCache>
                <c:ptCount val="1"/>
                <c:pt idx="0">
                  <c:v>柴田町介護保険特別会計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0.85</c:v>
                </c:pt>
                <c:pt idx="4">
                  <c:v>#N/A</c:v>
                </c:pt>
                <c:pt idx="5">
                  <c:v>1.1299999999999999</c:v>
                </c:pt>
                <c:pt idx="6">
                  <c:v>#N/A</c:v>
                </c:pt>
                <c:pt idx="7">
                  <c:v>1.83</c:v>
                </c:pt>
                <c:pt idx="8">
                  <c:v>#N/A</c:v>
                </c:pt>
                <c:pt idx="9">
                  <c:v>2.75</c:v>
                </c:pt>
              </c:numCache>
            </c:numRef>
          </c:val>
          <c:extLst>
            <c:ext xmlns:c16="http://schemas.microsoft.com/office/drawing/2014/chart" uri="{C3380CC4-5D6E-409C-BE32-E72D297353CC}">
              <c16:uniqueId val="{00000007-CF52-4ED4-833E-B3FCFF2D26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1.25</c:v>
                </c:pt>
                <c:pt idx="2">
                  <c:v>#N/A</c:v>
                </c:pt>
                <c:pt idx="3">
                  <c:v>1.56</c:v>
                </c:pt>
                <c:pt idx="4">
                  <c:v>#N/A</c:v>
                </c:pt>
                <c:pt idx="5">
                  <c:v>1.06</c:v>
                </c:pt>
                <c:pt idx="6">
                  <c:v>#N/A</c:v>
                </c:pt>
                <c:pt idx="7">
                  <c:v>0.89</c:v>
                </c:pt>
                <c:pt idx="8">
                  <c:v>#N/A</c:v>
                </c:pt>
                <c:pt idx="9">
                  <c:v>5.9</c:v>
                </c:pt>
              </c:numCache>
            </c:numRef>
          </c:val>
          <c:extLst>
            <c:ext xmlns:c16="http://schemas.microsoft.com/office/drawing/2014/chart" uri="{C3380CC4-5D6E-409C-BE32-E72D297353CC}">
              <c16:uniqueId val="{00000008-CF52-4ED4-833E-B3FCFF2D2643}"/>
            </c:ext>
          </c:extLst>
        </c:ser>
        <c:ser>
          <c:idx val="9"/>
          <c:order val="9"/>
          <c:tx>
            <c:strRef>
              <c:f>データシート!$A$36</c:f>
              <c:strCache>
                <c:ptCount val="1"/>
                <c:pt idx="0">
                  <c:v>柴田町水道事業会計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15.58</c:v>
                </c:pt>
                <c:pt idx="2">
                  <c:v>#N/A</c:v>
                </c:pt>
                <c:pt idx="3">
                  <c:v>15.24</c:v>
                </c:pt>
                <c:pt idx="4">
                  <c:v>#N/A</c:v>
                </c:pt>
                <c:pt idx="5">
                  <c:v>14.95</c:v>
                </c:pt>
                <c:pt idx="6">
                  <c:v>#N/A</c:v>
                </c:pt>
                <c:pt idx="7">
                  <c:v>16.02</c:v>
                </c:pt>
                <c:pt idx="8">
                  <c:v>#N/A</c:v>
                </c:pt>
                <c:pt idx="9">
                  <c:v>18.11</c:v>
                </c:pt>
              </c:numCache>
            </c:numRef>
          </c:val>
          <c:extLst>
            <c:ext xmlns:c16="http://schemas.microsoft.com/office/drawing/2014/chart" uri="{C3380CC4-5D6E-409C-BE32-E72D297353CC}">
              <c16:uniqueId val="{00000009-CF52-4ED4-833E-B3FCFF2D26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1586</c:v>
                </c:pt>
                <c:pt idx="5">
                  <c:v>1573</c:v>
                </c:pt>
                <c:pt idx="8">
                  <c:v>1598</c:v>
                </c:pt>
                <c:pt idx="11">
                  <c:v>1606</c:v>
                </c:pt>
                <c:pt idx="14">
                  <c:v>1549</c:v>
                </c:pt>
              </c:numCache>
            </c:numRef>
          </c:val>
          <c:extLst>
            <c:ext xmlns:c16="http://schemas.microsoft.com/office/drawing/2014/chart" uri="{C3380CC4-5D6E-409C-BE32-E72D297353CC}">
              <c16:uniqueId val="{00000000-1387-457B-AD10-2AC8F6B460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87-457B-AD10-2AC8F6B460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7</c:v>
                </c:pt>
                <c:pt idx="6">
                  <c:v>6</c:v>
                </c:pt>
                <c:pt idx="9">
                  <c:v>8</c:v>
                </c:pt>
                <c:pt idx="12">
                  <c:v>8</c:v>
                </c:pt>
              </c:numCache>
            </c:numRef>
          </c:val>
          <c:extLst>
            <c:ext xmlns:c16="http://schemas.microsoft.com/office/drawing/2014/chart" uri="{C3380CC4-5D6E-409C-BE32-E72D297353CC}">
              <c16:uniqueId val="{00000002-1387-457B-AD10-2AC8F6B460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213</c:v>
                </c:pt>
                <c:pt idx="3">
                  <c:v>193</c:v>
                </c:pt>
                <c:pt idx="6">
                  <c:v>194</c:v>
                </c:pt>
                <c:pt idx="9">
                  <c:v>208</c:v>
                </c:pt>
                <c:pt idx="12">
                  <c:v>243</c:v>
                </c:pt>
              </c:numCache>
            </c:numRef>
          </c:val>
          <c:extLst>
            <c:ext xmlns:c16="http://schemas.microsoft.com/office/drawing/2014/chart" uri="{C3380CC4-5D6E-409C-BE32-E72D297353CC}">
              <c16:uniqueId val="{00000003-1387-457B-AD10-2AC8F6B460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360</c:v>
                </c:pt>
                <c:pt idx="3">
                  <c:v>318</c:v>
                </c:pt>
                <c:pt idx="6">
                  <c:v>368</c:v>
                </c:pt>
                <c:pt idx="9">
                  <c:v>419</c:v>
                </c:pt>
                <c:pt idx="12">
                  <c:v>263</c:v>
                </c:pt>
              </c:numCache>
            </c:numRef>
          </c:val>
          <c:extLst>
            <c:ext xmlns:c16="http://schemas.microsoft.com/office/drawing/2014/chart" uri="{C3380CC4-5D6E-409C-BE32-E72D297353CC}">
              <c16:uniqueId val="{00000004-1387-457B-AD10-2AC8F6B460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87-457B-AD10-2AC8F6B460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87-457B-AD10-2AC8F6B460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1189</c:v>
                </c:pt>
                <c:pt idx="3">
                  <c:v>1230</c:v>
                </c:pt>
                <c:pt idx="6">
                  <c:v>1249</c:v>
                </c:pt>
                <c:pt idx="9">
                  <c:v>1259</c:v>
                </c:pt>
                <c:pt idx="12">
                  <c:v>1294</c:v>
                </c:pt>
              </c:numCache>
            </c:numRef>
          </c:val>
          <c:extLst>
            <c:ext xmlns:c16="http://schemas.microsoft.com/office/drawing/2014/chart" uri="{C3380CC4-5D6E-409C-BE32-E72D297353CC}">
              <c16:uniqueId val="{00000007-1387-457B-AD10-2AC8F6B460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c:v>
                </c:pt>
                <c:pt idx="2">
                  <c:v>#N/A</c:v>
                </c:pt>
                <c:pt idx="3">
                  <c:v>#N/A</c:v>
                </c:pt>
                <c:pt idx="4">
                  <c:v>175</c:v>
                </c:pt>
                <c:pt idx="5">
                  <c:v>#N/A</c:v>
                </c:pt>
                <c:pt idx="6">
                  <c:v>#N/A</c:v>
                </c:pt>
                <c:pt idx="7">
                  <c:v>219</c:v>
                </c:pt>
                <c:pt idx="8">
                  <c:v>#N/A</c:v>
                </c:pt>
                <c:pt idx="9">
                  <c:v>#N/A</c:v>
                </c:pt>
                <c:pt idx="10">
                  <c:v>288</c:v>
                </c:pt>
                <c:pt idx="11">
                  <c:v>#N/A</c:v>
                </c:pt>
                <c:pt idx="12">
                  <c:v>#N/A</c:v>
                </c:pt>
                <c:pt idx="13">
                  <c:v>259</c:v>
                </c:pt>
                <c:pt idx="14">
                  <c:v>#N/A</c:v>
                </c:pt>
              </c:numCache>
            </c:numRef>
          </c:val>
          <c:smooth val="0"/>
          <c:extLst>
            <c:ext xmlns:c16="http://schemas.microsoft.com/office/drawing/2014/chart" uri="{C3380CC4-5D6E-409C-BE32-E72D297353CC}">
              <c16:uniqueId val="{00000008-1387-457B-AD10-2AC8F6B460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13283</c:v>
                </c:pt>
                <c:pt idx="5">
                  <c:v>12826</c:v>
                </c:pt>
                <c:pt idx="8">
                  <c:v>12872</c:v>
                </c:pt>
                <c:pt idx="11">
                  <c:v>13403</c:v>
                </c:pt>
                <c:pt idx="14">
                  <c:v>14061</c:v>
                </c:pt>
              </c:numCache>
            </c:numRef>
          </c:val>
          <c:extLst>
            <c:ext xmlns:c16="http://schemas.microsoft.com/office/drawing/2014/chart" uri="{C3380CC4-5D6E-409C-BE32-E72D297353CC}">
              <c16:uniqueId val="{00000000-D5BA-43CC-BCD7-577575A63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4217</c:v>
                </c:pt>
                <c:pt idx="5">
                  <c:v>4350</c:v>
                </c:pt>
                <c:pt idx="8">
                  <c:v>5056</c:v>
                </c:pt>
                <c:pt idx="11">
                  <c:v>5306</c:v>
                </c:pt>
                <c:pt idx="14">
                  <c:v>5017</c:v>
                </c:pt>
              </c:numCache>
            </c:numRef>
          </c:val>
          <c:extLst>
            <c:ext xmlns:c16="http://schemas.microsoft.com/office/drawing/2014/chart" uri="{C3380CC4-5D6E-409C-BE32-E72D297353CC}">
              <c16:uniqueId val="{00000001-D5BA-43CC-BCD7-577575A63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3041</c:v>
                </c:pt>
                <c:pt idx="5">
                  <c:v>3344</c:v>
                </c:pt>
                <c:pt idx="8">
                  <c:v>3629</c:v>
                </c:pt>
                <c:pt idx="11">
                  <c:v>3822</c:v>
                </c:pt>
                <c:pt idx="14">
                  <c:v>4113</c:v>
                </c:pt>
              </c:numCache>
            </c:numRef>
          </c:val>
          <c:extLst>
            <c:ext xmlns:c16="http://schemas.microsoft.com/office/drawing/2014/chart" uri="{C3380CC4-5D6E-409C-BE32-E72D297353CC}">
              <c16:uniqueId val="{00000002-D5BA-43CC-BCD7-577575A63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204</c:v>
                </c:pt>
                <c:pt idx="6">
                  <c:v>246</c:v>
                </c:pt>
                <c:pt idx="9">
                  <c:v>295</c:v>
                </c:pt>
                <c:pt idx="12">
                  <c:v>300</c:v>
                </c:pt>
              </c:numCache>
            </c:numRef>
          </c:val>
          <c:extLst>
            <c:ext xmlns:c16="http://schemas.microsoft.com/office/drawing/2014/chart" uri="{C3380CC4-5D6E-409C-BE32-E72D297353CC}">
              <c16:uniqueId val="{00000003-D5BA-43CC-BCD7-577575A63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BA-43CC-BCD7-577575A63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15</c:v>
                </c:pt>
                <c:pt idx="6">
                  <c:v>6</c:v>
                </c:pt>
                <c:pt idx="9">
                  <c:v>5</c:v>
                </c:pt>
                <c:pt idx="12">
                  <c:v>6</c:v>
                </c:pt>
              </c:numCache>
            </c:numRef>
          </c:val>
          <c:extLst>
            <c:ext xmlns:c16="http://schemas.microsoft.com/office/drawing/2014/chart" uri="{C3380CC4-5D6E-409C-BE32-E72D297353CC}">
              <c16:uniqueId val="{00000005-D5BA-43CC-BCD7-577575A63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1951</c:v>
                </c:pt>
                <c:pt idx="3">
                  <c:v>1893</c:v>
                </c:pt>
                <c:pt idx="6">
                  <c:v>1811</c:v>
                </c:pt>
                <c:pt idx="9">
                  <c:v>1771</c:v>
                </c:pt>
                <c:pt idx="12">
                  <c:v>1725</c:v>
                </c:pt>
              </c:numCache>
            </c:numRef>
          </c:val>
          <c:extLst>
            <c:ext xmlns:c16="http://schemas.microsoft.com/office/drawing/2014/chart" uri="{C3380CC4-5D6E-409C-BE32-E72D297353CC}">
              <c16:uniqueId val="{00000006-D5BA-43CC-BCD7-577575A63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3242</c:v>
                </c:pt>
                <c:pt idx="3">
                  <c:v>3110</c:v>
                </c:pt>
                <c:pt idx="6">
                  <c:v>3309</c:v>
                </c:pt>
                <c:pt idx="9">
                  <c:v>3382</c:v>
                </c:pt>
                <c:pt idx="12">
                  <c:v>3165</c:v>
                </c:pt>
              </c:numCache>
            </c:numRef>
          </c:val>
          <c:extLst>
            <c:ext xmlns:c16="http://schemas.microsoft.com/office/drawing/2014/chart" uri="{C3380CC4-5D6E-409C-BE32-E72D297353CC}">
              <c16:uniqueId val="{00000007-D5BA-43CC-BCD7-577575A63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3923</c:v>
                </c:pt>
                <c:pt idx="3">
                  <c:v>3562</c:v>
                </c:pt>
                <c:pt idx="6">
                  <c:v>3569</c:v>
                </c:pt>
                <c:pt idx="9">
                  <c:v>3745</c:v>
                </c:pt>
                <c:pt idx="12">
                  <c:v>3578</c:v>
                </c:pt>
              </c:numCache>
            </c:numRef>
          </c:val>
          <c:extLst>
            <c:ext xmlns:c16="http://schemas.microsoft.com/office/drawing/2014/chart" uri="{C3380CC4-5D6E-409C-BE32-E72D297353CC}">
              <c16:uniqueId val="{00000008-D5BA-43CC-BCD7-577575A63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24</c:v>
                </c:pt>
                <c:pt idx="6">
                  <c:v>44</c:v>
                </c:pt>
                <c:pt idx="9">
                  <c:v>48</c:v>
                </c:pt>
                <c:pt idx="12">
                  <c:v>41</c:v>
                </c:pt>
              </c:numCache>
            </c:numRef>
          </c:val>
          <c:extLst>
            <c:ext xmlns:c16="http://schemas.microsoft.com/office/drawing/2014/chart" uri="{C3380CC4-5D6E-409C-BE32-E72D297353CC}">
              <c16:uniqueId val="{00000009-D5BA-43CC-BCD7-577575A63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14409</c:v>
                </c:pt>
                <c:pt idx="3">
                  <c:v>14440</c:v>
                </c:pt>
                <c:pt idx="6">
                  <c:v>14601</c:v>
                </c:pt>
                <c:pt idx="9">
                  <c:v>15373</c:v>
                </c:pt>
                <c:pt idx="12">
                  <c:v>16659</c:v>
                </c:pt>
              </c:numCache>
            </c:numRef>
          </c:val>
          <c:extLst>
            <c:ext xmlns:c16="http://schemas.microsoft.com/office/drawing/2014/chart" uri="{C3380CC4-5D6E-409C-BE32-E72D297353CC}">
              <c16:uniqueId val="{0000000A-D5BA-43CC-BCD7-577575A638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3027</c:v>
                </c:pt>
                <c:pt idx="2">
                  <c:v>#N/A</c:v>
                </c:pt>
                <c:pt idx="3">
                  <c:v>#N/A</c:v>
                </c:pt>
                <c:pt idx="4">
                  <c:v>2727</c:v>
                </c:pt>
                <c:pt idx="5">
                  <c:v>#N/A</c:v>
                </c:pt>
                <c:pt idx="6">
                  <c:v>#N/A</c:v>
                </c:pt>
                <c:pt idx="7">
                  <c:v>2031</c:v>
                </c:pt>
                <c:pt idx="8">
                  <c:v>#N/A</c:v>
                </c:pt>
                <c:pt idx="9">
                  <c:v>#N/A</c:v>
                </c:pt>
                <c:pt idx="10">
                  <c:v>2088</c:v>
                </c:pt>
                <c:pt idx="11">
                  <c:v>#N/A</c:v>
                </c:pt>
                <c:pt idx="12">
                  <c:v>#N/A</c:v>
                </c:pt>
                <c:pt idx="13">
                  <c:v>2281</c:v>
                </c:pt>
                <c:pt idx="14">
                  <c:v>#N/A</c:v>
                </c:pt>
              </c:numCache>
            </c:numRef>
          </c:val>
          <c:smooth val="0"/>
          <c:extLst>
            <c:ext xmlns:c16="http://schemas.microsoft.com/office/drawing/2014/chart" uri="{C3380CC4-5D6E-409C-BE32-E72D297353CC}">
              <c16:uniqueId val="{0000000B-D5BA-43CC-BCD7-577575A638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1500</c:v>
                </c:pt>
                <c:pt idx="1">
                  <c:v>1230</c:v>
                </c:pt>
                <c:pt idx="2">
                  <c:v>1266</c:v>
                </c:pt>
              </c:numCache>
            </c:numRef>
          </c:val>
          <c:extLst>
            <c:ext xmlns:c16="http://schemas.microsoft.com/office/drawing/2014/chart" uri="{C3380CC4-5D6E-409C-BE32-E72D297353CC}">
              <c16:uniqueId val="{00000000-C1D8-4596-A978-AC824664F6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C1D8-4596-A978-AC824664F6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1205</c:v>
                </c:pt>
                <c:pt idx="1">
                  <c:v>1710</c:v>
                </c:pt>
                <c:pt idx="2">
                  <c:v>1993</c:v>
                </c:pt>
              </c:numCache>
            </c:numRef>
          </c:val>
          <c:extLst>
            <c:ext xmlns:c16="http://schemas.microsoft.com/office/drawing/2014/chart" uri="{C3380CC4-5D6E-409C-BE32-E72D297353CC}">
              <c16:uniqueId val="{00000002-C1D8-4596-A978-AC824664F6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{4A1FC58B-668D-4A13-A987-865DF172E38A}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AFE-4093-9A15-8293FDDDF1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{9B1ACDC2-A798-4492-BD04-98D29AF2F1A1}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FE-4093-9A15-8293FDDDF1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{AB75EA71-D948-492C-8BD2-97E1F6A645D4}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FE-4093-9A15-8293FDDDF1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{D462BFEA-0210-47A2-ABE9-15EE47D15B0E}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FE-4093-9A15-8293FDDDF1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{62710B1D-B81C-4CC3-B277-1BB21C0AB627}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FE-4093-9A15-8293FDDDF1B1}"/>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{D54922B5-6137-496F-B420-767A0E8804A6}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AFE-4093-9A15-8293FDDDF1B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{9185CA71-F148-4199-A51F-60CA7B397C0C}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AFE-4093-9A15-8293FDDDF1B1}"/>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{F277AD48-7DE8-4C83-AF90-8A11005ECE1F}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AFE-4093-9A15-8293FDDDF1B1}"/>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{3E970F16-DE75-4A76-AF77-A0F336FBED9C}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AFE-4093-9A15-8293FDDDF1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52.3</c:v>
                </c:pt>
                <c:pt idx="16">
                  <c:v>55.7</c:v>
                </c:pt>
                <c:pt idx="24">
                  <c:v>53.5</c:v>
                </c:pt>
                <c:pt idx="32">
                  <c:v>54.5</c:v>
                </c:pt>
              </c:numCache>
            </c:numRef>
          </c:xVal>
          <c:yVal>
            <c:numRef>
              <c:f>公会計指標分析・財政指標組合せ分析表!$BP$51:$DC$51</c:f>
              <c:numCache>
                <c:formatCode>#,##0.0;"▲ "#,##0.0</c:formatCode>
                <c:ptCount val="40"/>
                <c:pt idx="0">
                  <c:v>46</c:v>
                </c:pt>
                <c:pt idx="8">
                  <c:v>41.2</c:v>
                </c:pt>
                <c:pt idx="16">
                  <c:v>30.3</c:v>
                </c:pt>
                <c:pt idx="24">
                  <c:v>31.3</c:v>
                </c:pt>
                <c:pt idx="32">
                  <c:v>32.799999999999997</c:v>
                </c:pt>
              </c:numCache>
            </c:numRef>
          </c:yVal>
          <c:smooth val="0"/>
          <c:extLst>
            <c:ext xmlns:c16="http://schemas.microsoft.com/office/drawing/2014/chart" uri="{C3380CC4-5D6E-409C-BE32-E72D297353CC}">
              <c16:uniqueId val="{00000009-0AFE-4093-9A15-8293FDDDF1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{86F100D6-DFD5-45E9-B425-91E234F9C28C}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AFE-4093-9A15-8293FDDDF1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{211EB43E-CB60-4315-BF14-D49BF5FDD2CD}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FE-4093-9A15-8293FDDDF1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{D3566333-E2B6-4CD8-A0EA-C3B34D3AA974}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FE-4093-9A15-8293FDDDF1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{B2A8FC8E-3641-4ADC-BD1D-3D9DFAD5C6F8}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FE-4093-9A15-8293FDDDF1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{27E54E36-968A-4021-A818-6189D9D3F7FD}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FE-4093-9A15-8293FDDDF1B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{F58090A8-CBBC-4510-8B8B-F4A1049D58AA}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AFE-4093-9A15-8293FDDDF1B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{5C715858-185D-4A40-89BB-7A5DD6573E1F}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AFE-4093-9A15-8293FDDDF1B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{974D2549-5F13-46F9-8013-97111333858C}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AFE-4093-9A15-8293FDDDF1B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{DB6D74B4-CC16-430C-B7A4-ABD3D09CD0A1}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AFE-4093-9A15-8293FDDDF1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AFE-4093-9A15-8293FDDDF1B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{08DC4808-FC58-4E31-979D-5F312776B6B3}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1E7-4DC6-90B4-6E3923E43F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{4C976EB4-13B6-41A2-8016-585C8E61E690}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E7-4DC6-90B4-6E3923E43F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{3F17D2E6-9C0B-44C7-8DB2-CB9247C1C9F6}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E7-4DC6-90B4-6E3923E43F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{0CB0D660-0706-42EB-95F1-B15202935D33}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E7-4DC6-90B4-6E3923E43F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{5ED863D1-9F55-4E01-99B1-CF5825C039AE}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E7-4DC6-90B4-6E3923E43F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{EA24D222-E81D-42B7-A888-C863C2FEC8F1}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1E7-4DC6-90B4-6E3923E43F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{3EC7BD73-79B6-4DCD-851B-BC632491A32F}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1E7-4DC6-90B4-6E3923E43F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{B7BF4083-F561-49D6-BE62-121E70D6315D}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1E7-4DC6-90B4-6E3923E43F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{147EF734-817D-411D-8338-B1CE4C94857A}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1E7-4DC6-90B4-6E3923E43F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3.1</c:v>
                </c:pt>
                <c:pt idx="16">
                  <c:v>2.9</c:v>
                </c:pt>
                <c:pt idx="24">
                  <c:v>3.4</c:v>
                </c:pt>
                <c:pt idx="32">
                  <c:v>3.7</c:v>
                </c:pt>
              </c:numCache>
            </c:numRef>
          </c:xVal>
          <c:yVal>
            <c:numRef>
              <c:f>公会計指標分析・財政指標組合せ分析表!$BP$73:$DC$73</c:f>
              <c:numCache>
                <c:formatCode>#,##0.0;"▲ "#,##0.0</c:formatCode>
                <c:ptCount val="40"/>
                <c:pt idx="0">
                  <c:v>46</c:v>
                </c:pt>
                <c:pt idx="8">
                  <c:v>41.2</c:v>
                </c:pt>
                <c:pt idx="16">
                  <c:v>30.3</c:v>
                </c:pt>
                <c:pt idx="24">
                  <c:v>31.3</c:v>
                </c:pt>
                <c:pt idx="32">
                  <c:v>32.799999999999997</c:v>
                </c:pt>
              </c:numCache>
            </c:numRef>
          </c:yVal>
          <c:smooth val="0"/>
          <c:extLst>
            <c:ext xmlns:c16="http://schemas.microsoft.com/office/drawing/2014/chart" uri="{C3380CC4-5D6E-409C-BE32-E72D297353CC}">
              <c16:uniqueId val="{00000009-11E7-4DC6-90B4-6E3923E43F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72902383507990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{2A1741EB-3F92-4EB2-B8FE-0CCE0A2992D9}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1E7-4DC6-90B4-6E3923E43F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{A53655AD-952E-4DA9-BA6C-34E71AF29E63}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E7-4DC6-90B4-6E3923E43F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{05EEE1C6-F12F-4669-941F-077D098D3BCD}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E7-4DC6-90B4-6E3923E43F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{66277288-413D-4819-BB84-5F7278CE191E}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E7-4DC6-90B4-6E3923E43F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{26B05335-B3D5-4EEA-A399-B3101B6AB3E0}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E7-4DC6-90B4-6E3923E43FFB}"/>
                </c:ext>
              </c:extLst>
            </c:dLbl>
            <c:dLbl>
              <c:idx val="8"/>
              <c:layout>
                <c:manualLayout>
                  <c:x val="-1.8235628084250027E-2"/>
                  <c:y val="-7.60841272766005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{D6A5D41A-7C6A-4C11-B3B3-963CF2C2459E}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1E7-4DC6-90B4-6E3923E43FFB}"/>
                </c:ext>
              </c:extLst>
            </c:dLbl>
            <c:dLbl>
              <c:idx val="16"/>
              <c:layout>
                <c:manualLayout>
                  <c:x val="-3.1697991619110633E-2"/>
                  <c:y val="-8.405210057900948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{6BF15913-9745-4F28-8943-700429D3BE92}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1E7-4DC6-90B4-6E3923E43FFB}"/>
                </c:ext>
              </c:extLst>
            </c:dLbl>
            <c:dLbl>
              <c:idx val="24"/>
              <c:layout>
                <c:manualLayout>
                  <c:x val="-3.1570342725075584E-2"/>
                  <c:y val="-3.98009941729164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{5F422DCA-AFC3-41E3-A70B-170B036661CB}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1E7-4DC6-90B4-6E3923E43FF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{38EE2833-597E-4878-B356-7D8CBA6EB742}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1E7-4DC6-90B4-6E3923E43F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1E7-4DC6-90B4-6E3923E43FFB}"/>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ポイントとなり、２年連続の上昇となった。単年度比較では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ポイント改善となっていることから、悪化の直接の要因は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ポイントが算定から抜けたことである。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構造をみると、臨時財政対策債の元金償還額が増加し続けていることや、北船岡町営住宅３号棟新築工事の元金償還が始まったことなどにより公債費が増加しており、また仙南広域や中核病院の負担金も例年増加していることから、今後も増加傾向は続くものとみ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満期一括償還地方債の発行は近年行っていない。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ポイントとなり、２年連続の上昇となった。地方債発行事業が増加の一途をたどってることが主な要因であり、令和２年度は庁舎等耐震化工事や町内小中学校の大規模改造事業、災害復旧事業の実施に伴い地方債残高が</a:t>
          </a:r>
          <a:r>
            <a:rPr kumimoji="1" lang="en-US" altLang="ja-JP" sz="1400">
              <a:latin typeface="ＭＳ ゴシック" pitchFamily="49" charset="-128"/>
              <a:ea typeface="ＭＳ ゴシック" pitchFamily="49" charset="-128"/>
            </a:rPr>
            <a:t>1,286</a:t>
          </a:r>
          <a:r>
            <a:rPr kumimoji="1" lang="ja-JP" altLang="en-US" sz="1400">
              <a:latin typeface="ＭＳ ゴシック" pitchFamily="49" charset="-128"/>
              <a:ea typeface="ＭＳ ゴシック" pitchFamily="49" charset="-128"/>
            </a:rPr>
            <a:t>百万円の大幅な増となっている。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連続で比率は減少であり、近年は充当可能基金の積立額が地方債残高の増加を上回るペースであったことが要因となっていた。しかし施設の老朽化、度重なる災害対応などの対応のため地方債発行を余儀なくされる状況が相次い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今後もこの傾向は続くと見込まれることから、計画的な基金の積立に努めるなど、将来に大きな負担を残さない財政運営を心掛ける。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約３億２千万円の増となり、令和２年度末の基金残高合計は約３４億６千万円となった。上がり幅が大きいのは特定目的基金で、なかでも好調となったふるさと納税事業「ふるさと柴田応援基金」が約２億５千万円の増となったことが主な要因である。令和元年度に台風１９号の対応のため３億円近い額を取り崩すこととなった財政調整基金については、令和２年度は新型コロナ対応による歳出増加圧力により取崩しが多く、以前の残高水準には戻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大規模災害の対応や感染症対策など、不測の事態に備えた財政調整基金への積立てを優先しつつ、「スポーツ振興基金」などの建設・修繕を目的とした特定目的基金についても、町施策動向を見据えバランスよく積み増し及び取崩しを実施していく。近年取崩しの実績がない減債基金については、利率の大幅な変更などの特段の理由がない限り、積み増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「ふるさと柴田応援基金」はふるさと納税制度による当町への寄附金を基金に積立て、寄付者の希望する使用目的に合わせた予算に充当するもの。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「スポーツ振興基金」、「学校給食センター建設等整備基金」、「図書館建設基金」はいずれも、体育館建設、図書館建設、給食センター建設及び修繕を目的とした基金である。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「健康つながり基金」は健康づくりに取り組む環境を整備することで、健康寿命の延伸を図ることを目的としたものである。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「ふるさと柴田応援基金」は、寄附件数が約５万件の増、寄附額も約１０億円の増となったことに伴い積立額が約２億５千万円の増となった。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「スポーツ振興基金」「学校給食センター建設等整備基金」「図書館建設基金」は基金造成時の目的達成のため、他の特定目的基金に優先して積み増しを行ったもの。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「スポーツ振興基金」「学校給食センター建設等整備基金」「図書館建設基金」については、建設の際の自主財源として、地方債にできるだけ依存しないことを心掛け積み増ししていく。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戻し入れしたこと等により残高は約４千万円の増加となったが、令和元年度台風１９号以前の残高水準には達していない。令和２年度は新型コロナ対策事業実施のため、財政需要が拡大し、多額の取崩しを行うこととなったため伸び悩ん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標準財政規模の２０％にあたる１６億円を目標とする。益々増加すると見込まれる公共施設等の老朽化対策経費や、近年増加傾向にある災害対応などの不測の事態に対応できるよう、計画的に積立て・戻入れ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近年大きな変動はなく、平成２５年度より基金残高が２億円を突破したのちも微増が続いている。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実績が近年はない。利率の大幅な変動などがない限り、積立額は今の水準で十分と考えている。ただし公債費が令和７年度に１５億円を超える見込みとなっており、取崩しの可能性が出てきている。また令和３年度の普通交付税において、例外的に臨時財政対策債償還基金費等の追加交付があったため、減債基金に積立を行った。この分については将来の交付税需要額に算入がないため順次取り崩していく必要がある。適切に引継ぎ、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mn-lt"/>
              <a:ea typeface="+mn-ea"/>
              <a:cs typeface="+mn-cs"/>
            </a:rPr>
            <a:t>　有形</a:t>
          </a:r>
          <a:r>
            <a:rPr kumimoji="1" lang="ja-JP" altLang="ja-JP" sz="900" baseline="0">
              <a:solidFill>
                <a:schemeClr val="dk1"/>
              </a:solidFill>
              <a:effectLst/>
              <a:latin typeface="+mn-lt"/>
              <a:ea typeface="+mn-ea"/>
              <a:cs typeface="+mn-cs"/>
            </a:rPr>
            <a:t>固定資産減価償却率は、全国平均、県平均、類似団体平均を下回っている。</a:t>
          </a:r>
          <a:endParaRPr lang="ja-JP" altLang="ja-JP" sz="900">
            <a:effectLst/>
          </a:endParaRPr>
        </a:p>
        <a:p>
          <a:r>
            <a:rPr kumimoji="1" lang="ja-JP" altLang="ja-JP" sz="900" baseline="0">
              <a:solidFill>
                <a:schemeClr val="dk1"/>
              </a:solidFill>
              <a:effectLst/>
              <a:latin typeface="+mn-lt"/>
              <a:ea typeface="+mn-ea"/>
              <a:cs typeface="+mn-cs"/>
            </a:rPr>
            <a:t>　昨年度と比較</a:t>
          </a:r>
          <a:r>
            <a:rPr kumimoji="1" lang="ja-JP" altLang="en-US" sz="900" baseline="0">
              <a:solidFill>
                <a:schemeClr val="dk1"/>
              </a:solidFill>
              <a:effectLst/>
              <a:latin typeface="+mn-lt"/>
              <a:ea typeface="+mn-ea"/>
              <a:cs typeface="+mn-cs"/>
            </a:rPr>
            <a:t>すると</a:t>
          </a:r>
          <a:r>
            <a:rPr kumimoji="1" lang="ja-JP" altLang="ja-JP" sz="900" baseline="0">
              <a:solidFill>
                <a:schemeClr val="dk1"/>
              </a:solidFill>
              <a:effectLst/>
              <a:latin typeface="+mn-lt"/>
              <a:ea typeface="+mn-ea"/>
              <a:cs typeface="+mn-cs"/>
            </a:rPr>
            <a:t>数値は</a:t>
          </a:r>
          <a:r>
            <a:rPr kumimoji="1" lang="ja-JP" altLang="en-US" sz="900" baseline="0">
              <a:solidFill>
                <a:schemeClr val="dk1"/>
              </a:solidFill>
              <a:effectLst/>
              <a:latin typeface="+mn-lt"/>
              <a:ea typeface="+mn-ea"/>
              <a:cs typeface="+mn-cs"/>
            </a:rPr>
            <a:t>上昇している</a:t>
          </a:r>
          <a:r>
            <a:rPr kumimoji="1" lang="ja-JP" altLang="ja-JP" sz="900" baseline="0">
              <a:solidFill>
                <a:schemeClr val="dk1"/>
              </a:solidFill>
              <a:effectLst/>
              <a:latin typeface="+mn-lt"/>
              <a:ea typeface="+mn-ea"/>
              <a:cs typeface="+mn-cs"/>
            </a:rPr>
            <a:t>が、</a:t>
          </a:r>
          <a:r>
            <a:rPr kumimoji="1" lang="ja-JP" altLang="en-US" sz="900" baseline="0">
              <a:solidFill>
                <a:schemeClr val="dk1"/>
              </a:solidFill>
              <a:effectLst/>
              <a:latin typeface="+mn-lt"/>
              <a:ea typeface="+mn-ea"/>
              <a:cs typeface="+mn-cs"/>
            </a:rPr>
            <a:t>類似団体平均の上昇傾向と比較すると、優先順位をつけて改修は行っているため、数値は安定している。</a:t>
          </a:r>
          <a:endParaRPr lang="ja-JP" altLang="ja-JP" sz="900">
            <a:effectLst/>
          </a:endParaRPr>
        </a:p>
        <a:p>
          <a:r>
            <a:rPr kumimoji="1" lang="ja-JP" altLang="ja-JP" sz="900" baseline="0">
              <a:solidFill>
                <a:schemeClr val="dk1"/>
              </a:solidFill>
              <a:effectLst/>
              <a:latin typeface="+mn-lt"/>
              <a:ea typeface="+mn-ea"/>
              <a:cs typeface="+mn-cs"/>
            </a:rPr>
            <a:t>　公共施設</a:t>
          </a:r>
          <a:r>
            <a:rPr kumimoji="1" lang="ja-JP" altLang="en-US" sz="900" baseline="0">
              <a:solidFill>
                <a:schemeClr val="dk1"/>
              </a:solidFill>
              <a:effectLst/>
              <a:latin typeface="+mn-lt"/>
              <a:ea typeface="+mn-ea"/>
              <a:cs typeface="+mn-cs"/>
            </a:rPr>
            <a:t>等総合管理計画及び</a:t>
          </a:r>
          <a:r>
            <a:rPr kumimoji="1" lang="ja-JP" altLang="ja-JP" sz="900" baseline="0">
              <a:solidFill>
                <a:schemeClr val="dk1"/>
              </a:solidFill>
              <a:effectLst/>
              <a:latin typeface="+mn-lt"/>
              <a:ea typeface="+mn-ea"/>
              <a:cs typeface="+mn-cs"/>
            </a:rPr>
            <a:t>個別施設計画に基づき、継続的</a:t>
          </a:r>
          <a:r>
            <a:rPr kumimoji="1" lang="ja-JP" altLang="en-US" sz="900" baseline="0">
              <a:solidFill>
                <a:schemeClr val="dk1"/>
              </a:solidFill>
              <a:effectLst/>
              <a:latin typeface="+mn-lt"/>
              <a:ea typeface="+mn-ea"/>
              <a:cs typeface="+mn-cs"/>
            </a:rPr>
            <a:t>に</a:t>
          </a:r>
          <a:r>
            <a:rPr kumimoji="1" lang="ja-JP" altLang="ja-JP" sz="900" baseline="0">
              <a:solidFill>
                <a:schemeClr val="dk1"/>
              </a:solidFill>
              <a:effectLst/>
              <a:latin typeface="+mn-lt"/>
              <a:ea typeface="+mn-ea"/>
              <a:cs typeface="+mn-cs"/>
            </a:rPr>
            <a:t>維持管理を行っていく。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3" name="楕円 82"/>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4"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54882</xdr:rowOff>
    </xdr:from>
    <xdr:to>
      <xdr:col>19</xdr:col>
      <xdr:colOff>187325</xdr:colOff>
      <xdr:row>28</xdr:row>
      <xdr:rowOff>156482</xdr:rowOff>
    </xdr:to>
    <xdr:sp macro="" textlink="">
      <xdr:nvSpPr>
        <xdr:cNvPr id="85" name="楕円 84"/>
        <xdr:cNvSpPr/>
      </xdr:nvSpPr>
      <xdr:spPr>
        <a:xfrm>
          <a:off x="4000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136525</xdr:rowOff>
    </xdr:to>
    <xdr:cxnSp macro="">
      <xdr:nvCxnSpPr>
        <xdr:cNvPr id="86" name="直線コネクタ 85"/>
        <xdr:cNvCxnSpPr/>
      </xdr:nvCxnSpPr>
      <xdr:spPr>
        <a:xfrm>
          <a:off x="4051300" y="567780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122736</xdr:rowOff>
    </xdr:from>
    <xdr:to>
      <xdr:col>15</xdr:col>
      <xdr:colOff>187325</xdr:colOff>
      <xdr:row>29</xdr:row>
      <xdr:rowOff>52886</xdr:rowOff>
    </xdr:to>
    <xdr:sp macro="" textlink="">
      <xdr:nvSpPr>
        <xdr:cNvPr id="87" name="楕円 86"/>
        <xdr:cNvSpPr/>
      </xdr:nvSpPr>
      <xdr:spPr>
        <a:xfrm>
          <a:off x="3238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105682</xdr:rowOff>
    </xdr:from>
    <xdr:to>
      <xdr:col>19</xdr:col>
      <xdr:colOff>136525</xdr:colOff>
      <xdr:row>29</xdr:row>
      <xdr:rowOff>2086</xdr:rowOff>
    </xdr:to>
    <xdr:cxnSp macro="">
      <xdr:nvCxnSpPr>
        <xdr:cNvPr id="88" name="直線コネクタ 87"/>
        <xdr:cNvCxnSpPr/>
      </xdr:nvCxnSpPr>
      <xdr:spPr>
        <a:xfrm flipV="1">
          <a:off x="3289300" y="567780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17871</xdr:rowOff>
    </xdr:from>
    <xdr:to>
      <xdr:col>11</xdr:col>
      <xdr:colOff>187325</xdr:colOff>
      <xdr:row>28</xdr:row>
      <xdr:rowOff>119471</xdr:rowOff>
    </xdr:to>
    <xdr:sp macro="" textlink="">
      <xdr:nvSpPr>
        <xdr:cNvPr id="89" name="楕円 88"/>
        <xdr:cNvSpPr/>
      </xdr:nvSpPr>
      <xdr:spPr>
        <a:xfrm>
          <a:off x="2476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29</xdr:row>
      <xdr:rowOff>2086</xdr:rowOff>
    </xdr:to>
    <xdr:cxnSp macro="">
      <xdr:nvCxnSpPr>
        <xdr:cNvPr id="90" name="直線コネクタ 89"/>
        <xdr:cNvCxnSpPr/>
      </xdr:nvCxnSpPr>
      <xdr:spPr>
        <a:xfrm>
          <a:off x="2527300" y="5640796"/>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152309</xdr:rowOff>
    </xdr:from>
    <xdr:to>
      <xdr:col>7</xdr:col>
      <xdr:colOff>187325</xdr:colOff>
      <xdr:row>28</xdr:row>
      <xdr:rowOff>82459</xdr:rowOff>
    </xdr:to>
    <xdr:sp macro="" textlink="">
      <xdr:nvSpPr>
        <xdr:cNvPr id="91" name="楕円 90"/>
        <xdr:cNvSpPr/>
      </xdr:nvSpPr>
      <xdr:spPr>
        <a:xfrm>
          <a:off x="1714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31659</xdr:rowOff>
    </xdr:from>
    <xdr:to>
      <xdr:col>11</xdr:col>
      <xdr:colOff>136525</xdr:colOff>
      <xdr:row>28</xdr:row>
      <xdr:rowOff>68671</xdr:rowOff>
    </xdr:to>
    <xdr:cxnSp macro="">
      <xdr:nvCxnSpPr>
        <xdr:cNvPr id="92" name="直線コネクタ 91"/>
        <xdr:cNvCxnSpPr/>
      </xdr:nvCxnSpPr>
      <xdr:spPr>
        <a:xfrm>
          <a:off x="1765300" y="56037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1559</xdr:rowOff>
    </xdr:from>
    <xdr:ext cx="405111" cy="259045"/>
    <xdr:sp macro="" textlink="">
      <xdr:nvSpPr>
        <xdr:cNvPr id="97" name="n_1mainValue有形固定資産減価償却率"/>
        <xdr:cNvSpPr txBox="1"/>
      </xdr:nvSpPr>
      <xdr:spPr>
        <a:xfrm>
          <a:off x="38360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98" name="n_2mainValue有形固定資産減価償却率"/>
        <xdr:cNvSpPr txBox="1"/>
      </xdr:nvSpPr>
      <xdr:spPr>
        <a:xfrm>
          <a:off x="3086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135998</xdr:rowOff>
    </xdr:from>
    <xdr:ext cx="405111" cy="259045"/>
    <xdr:sp macro="" textlink="">
      <xdr:nvSpPr>
        <xdr:cNvPr id="99" name="n_3mainValue有形固定資産減価償却率"/>
        <xdr:cNvSpPr txBox="1"/>
      </xdr:nvSpPr>
      <xdr:spPr>
        <a:xfrm>
          <a:off x="2324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98986</xdr:rowOff>
    </xdr:from>
    <xdr:ext cx="405111" cy="259045"/>
    <xdr:sp macro="" textlink="">
      <xdr:nvSpPr>
        <xdr:cNvPr id="100" name="n_4mainValue有形固定資産減価償却率"/>
        <xdr:cNvSpPr txBox="1"/>
      </xdr:nvSpPr>
      <xdr:spPr>
        <a:xfrm>
          <a:off x="1562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債務償還比率は、全国平均、類似団体平均を上回っており、県平均を下回っている</a:t>
          </a:r>
          <a:r>
            <a:rPr kumimoji="1" lang="ja-JP" altLang="en-US" sz="900">
              <a:solidFill>
                <a:schemeClr val="dk1"/>
              </a:solidFill>
              <a:effectLst/>
              <a:latin typeface="+mn-lt"/>
              <a:ea typeface="+mn-ea"/>
              <a:cs typeface="+mn-cs"/>
            </a:rPr>
            <a:t>。昨年度と比較する上昇して</a:t>
          </a:r>
          <a:r>
            <a:rPr kumimoji="1" lang="ja-JP" altLang="ja-JP" sz="900">
              <a:solidFill>
                <a:schemeClr val="dk1"/>
              </a:solidFill>
              <a:effectLst/>
              <a:latin typeface="+mn-lt"/>
              <a:ea typeface="+mn-ea"/>
              <a:cs typeface="+mn-cs"/>
            </a:rPr>
            <a:t>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、小中学校の</a:t>
          </a:r>
          <a:r>
            <a:rPr kumimoji="1" lang="ja-JP" altLang="en-US" sz="900">
              <a:solidFill>
                <a:schemeClr val="dk1"/>
              </a:solidFill>
              <a:effectLst/>
              <a:latin typeface="+mn-lt"/>
              <a:ea typeface="+mn-ea"/>
              <a:cs typeface="+mn-cs"/>
            </a:rPr>
            <a:t>改修や庁舎の耐震改修</a:t>
          </a:r>
          <a:r>
            <a:rPr kumimoji="1" lang="ja-JP" altLang="ja-JP" sz="900">
              <a:solidFill>
                <a:schemeClr val="dk1"/>
              </a:solidFill>
              <a:effectLst/>
              <a:latin typeface="+mn-lt"/>
              <a:ea typeface="+mn-ea"/>
              <a:cs typeface="+mn-cs"/>
            </a:rPr>
            <a:t>といった大型建設事業により町債残高が増加したこと</a:t>
          </a:r>
          <a:r>
            <a:rPr kumimoji="1" lang="ja-JP" altLang="en-US" sz="900">
              <a:solidFill>
                <a:schemeClr val="dk1"/>
              </a:solidFill>
              <a:effectLst/>
              <a:latin typeface="+mn-lt"/>
              <a:ea typeface="+mn-ea"/>
              <a:cs typeface="+mn-cs"/>
            </a:rPr>
            <a:t>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年度に繰越している事業</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あることから、</a:t>
          </a:r>
          <a:r>
            <a:rPr kumimoji="1" lang="ja-JP" altLang="en-US" sz="900">
              <a:solidFill>
                <a:schemeClr val="dk1"/>
              </a:solidFill>
              <a:effectLst/>
              <a:latin typeface="+mn-lt"/>
              <a:ea typeface="+mn-ea"/>
              <a:cs typeface="+mn-cs"/>
            </a:rPr>
            <a:t>来年度も数値も上昇が見込まれる。地方債の発行を抑制するため、</a:t>
          </a:r>
          <a:r>
            <a:rPr kumimoji="1" lang="ja-JP" altLang="ja-JP" sz="900">
              <a:solidFill>
                <a:schemeClr val="dk1"/>
              </a:solidFill>
              <a:effectLst/>
              <a:latin typeface="+mn-lt"/>
              <a:ea typeface="+mn-ea"/>
              <a:cs typeface="+mn-cs"/>
            </a:rPr>
            <a:t>建設事業等</a:t>
          </a:r>
          <a:r>
            <a:rPr kumimoji="1" lang="ja-JP" altLang="en-US" sz="900">
              <a:solidFill>
                <a:schemeClr val="dk1"/>
              </a:solidFill>
              <a:effectLst/>
              <a:latin typeface="+mn-lt"/>
              <a:ea typeface="+mn-ea"/>
              <a:cs typeface="+mn-cs"/>
            </a:rPr>
            <a:t>実施には慎重に検討していく必要がある。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77988</xdr:rowOff>
    </xdr:from>
    <xdr:to>
      <xdr:col>76</xdr:col>
      <xdr:colOff>73025</xdr:colOff>
      <xdr:row>31</xdr:row>
      <xdr:rowOff>8138</xdr:rowOff>
    </xdr:to>
    <xdr:sp macro="" textlink="">
      <xdr:nvSpPr>
        <xdr:cNvPr id="143" name="楕円 142"/>
        <xdr:cNvSpPr/>
      </xdr:nvSpPr>
      <xdr:spPr>
        <a:xfrm>
          <a:off x="14744700" y="5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56415</xdr:rowOff>
    </xdr:from>
    <xdr:ext cx="469744" cy="259045"/>
    <xdr:sp macro="" textlink="">
      <xdr:nvSpPr>
        <xdr:cNvPr id="144" name="債務償還比率該当値テキスト"/>
        <xdr:cNvSpPr txBox="1"/>
      </xdr:nvSpPr>
      <xdr:spPr>
        <a:xfrm>
          <a:off x="14846300" y="59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168173</xdr:rowOff>
    </xdr:from>
    <xdr:to>
      <xdr:col>72</xdr:col>
      <xdr:colOff>123825</xdr:colOff>
      <xdr:row>30</xdr:row>
      <xdr:rowOff>98323</xdr:rowOff>
    </xdr:to>
    <xdr:sp macro="" textlink="">
      <xdr:nvSpPr>
        <xdr:cNvPr id="145" name="楕円 144"/>
        <xdr:cNvSpPr/>
      </xdr:nvSpPr>
      <xdr:spPr>
        <a:xfrm>
          <a:off x="14033500" y="59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47523</xdr:rowOff>
    </xdr:from>
    <xdr:to>
      <xdr:col>76</xdr:col>
      <xdr:colOff>22225</xdr:colOff>
      <xdr:row>30</xdr:row>
      <xdr:rowOff>128788</xdr:rowOff>
    </xdr:to>
    <xdr:cxnSp macro="">
      <xdr:nvCxnSpPr>
        <xdr:cNvPr id="146" name="直線コネクタ 145"/>
        <xdr:cNvCxnSpPr/>
      </xdr:nvCxnSpPr>
      <xdr:spPr>
        <a:xfrm>
          <a:off x="14084300" y="5962548"/>
          <a:ext cx="711200" cy="8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157810</xdr:rowOff>
    </xdr:from>
    <xdr:to>
      <xdr:col>68</xdr:col>
      <xdr:colOff>123825</xdr:colOff>
      <xdr:row>30</xdr:row>
      <xdr:rowOff>87960</xdr:rowOff>
    </xdr:to>
    <xdr:sp macro="" textlink="">
      <xdr:nvSpPr>
        <xdr:cNvPr id="147" name="楕円 146"/>
        <xdr:cNvSpPr/>
      </xdr:nvSpPr>
      <xdr:spPr>
        <a:xfrm>
          <a:off x="13271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37160</xdr:rowOff>
    </xdr:from>
    <xdr:to>
      <xdr:col>72</xdr:col>
      <xdr:colOff>73025</xdr:colOff>
      <xdr:row>30</xdr:row>
      <xdr:rowOff>47523</xdr:rowOff>
    </xdr:to>
    <xdr:cxnSp macro="">
      <xdr:nvCxnSpPr>
        <xdr:cNvPr id="148" name="直線コネクタ 147"/>
        <xdr:cNvCxnSpPr/>
      </xdr:nvCxnSpPr>
      <xdr:spPr>
        <a:xfrm>
          <a:off x="13322300" y="5952185"/>
          <a:ext cx="762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19781</xdr:rowOff>
    </xdr:from>
    <xdr:to>
      <xdr:col>64</xdr:col>
      <xdr:colOff>123825</xdr:colOff>
      <xdr:row>30</xdr:row>
      <xdr:rowOff>121381</xdr:rowOff>
    </xdr:to>
    <xdr:sp macro="" textlink="">
      <xdr:nvSpPr>
        <xdr:cNvPr id="149" name="楕円 148"/>
        <xdr:cNvSpPr/>
      </xdr:nvSpPr>
      <xdr:spPr>
        <a:xfrm>
          <a:off x="12509500" y="59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37160</xdr:rowOff>
    </xdr:from>
    <xdr:to>
      <xdr:col>68</xdr:col>
      <xdr:colOff>73025</xdr:colOff>
      <xdr:row>30</xdr:row>
      <xdr:rowOff>70581</xdr:rowOff>
    </xdr:to>
    <xdr:cxnSp macro="">
      <xdr:nvCxnSpPr>
        <xdr:cNvPr id="150" name="直線コネクタ 149"/>
        <xdr:cNvCxnSpPr/>
      </xdr:nvCxnSpPr>
      <xdr:spPr>
        <a:xfrm flipV="1">
          <a:off x="12560300" y="5952185"/>
          <a:ext cx="762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23927</xdr:rowOff>
    </xdr:from>
    <xdr:to>
      <xdr:col>60</xdr:col>
      <xdr:colOff>123825</xdr:colOff>
      <xdr:row>30</xdr:row>
      <xdr:rowOff>125527</xdr:rowOff>
    </xdr:to>
    <xdr:sp macro="" textlink="">
      <xdr:nvSpPr>
        <xdr:cNvPr id="151" name="楕円 150"/>
        <xdr:cNvSpPr/>
      </xdr:nvSpPr>
      <xdr:spPr>
        <a:xfrm>
          <a:off x="11747500" y="59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70581</xdr:rowOff>
    </xdr:from>
    <xdr:to>
      <xdr:col>64</xdr:col>
      <xdr:colOff>73025</xdr:colOff>
      <xdr:row>30</xdr:row>
      <xdr:rowOff>74727</xdr:rowOff>
    </xdr:to>
    <xdr:cxnSp macro="">
      <xdr:nvCxnSpPr>
        <xdr:cNvPr id="152" name="直線コネクタ 151"/>
        <xdr:cNvCxnSpPr/>
      </xdr:nvCxnSpPr>
      <xdr:spPr>
        <a:xfrm flipV="1">
          <a:off x="11798300" y="5985606"/>
          <a:ext cx="762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89450</xdr:rowOff>
    </xdr:from>
    <xdr:ext cx="469744" cy="259045"/>
    <xdr:sp macro="" textlink="">
      <xdr:nvSpPr>
        <xdr:cNvPr id="157" name="n_1mainValue債務償還比率"/>
        <xdr:cNvSpPr txBox="1"/>
      </xdr:nvSpPr>
      <xdr:spPr>
        <a:xfrm>
          <a:off x="13836727" y="60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79087</xdr:rowOff>
    </xdr:from>
    <xdr:ext cx="469744" cy="259045"/>
    <xdr:sp macro="" textlink="">
      <xdr:nvSpPr>
        <xdr:cNvPr id="158" name="n_2mainValue債務償還比率"/>
        <xdr:cNvSpPr txBox="1"/>
      </xdr:nvSpPr>
      <xdr:spPr>
        <a:xfrm>
          <a:off x="13087427" y="59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112508</xdr:rowOff>
    </xdr:from>
    <xdr:ext cx="469744" cy="259045"/>
    <xdr:sp macro="" textlink="">
      <xdr:nvSpPr>
        <xdr:cNvPr id="159" name="n_3mainValue債務償還比率"/>
        <xdr:cNvSpPr txBox="1"/>
      </xdr:nvSpPr>
      <xdr:spPr>
        <a:xfrm>
          <a:off x="12325427" y="60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116654</xdr:rowOff>
    </xdr:from>
    <xdr:ext cx="469744" cy="259045"/>
    <xdr:sp macro="" textlink="">
      <xdr:nvSpPr>
        <xdr:cNvPr id="160" name="n_4mainValue債務償還比率"/>
        <xdr:cNvSpPr txBox="1"/>
      </xdr:nvSpPr>
      <xdr:spPr>
        <a:xfrm>
          <a:off x="11563427" y="60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73" name="楕円 72"/>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107332</xdr:rowOff>
    </xdr:from>
    <xdr:ext cx="405111" cy="259045"/>
    <xdr:sp macro="" textlink="">
      <xdr:nvSpPr>
        <xdr:cNvPr id="74" name="【道路】&#10;有形固定資産減価償却率該当値テキスト"/>
        <xdr:cNvSpPr txBox="1"/>
      </xdr:nvSpPr>
      <xdr:spPr>
        <a:xfrm>
          <a:off x="4673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5" name="楕円 74"/>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135255</xdr:rowOff>
    </xdr:to>
    <xdr:cxnSp macro="">
      <xdr:nvCxnSpPr>
        <xdr:cNvPr id="76" name="直線コネクタ 75"/>
        <xdr:cNvCxnSpPr/>
      </xdr:nvCxnSpPr>
      <xdr:spPr>
        <a:xfrm>
          <a:off x="3797300" y="62712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7" name="楕円 76"/>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99060</xdr:rowOff>
    </xdr:to>
    <xdr:cxnSp macro="">
      <xdr:nvCxnSpPr>
        <xdr:cNvPr id="78" name="直線コネクタ 77"/>
        <xdr:cNvCxnSpPr/>
      </xdr:nvCxnSpPr>
      <xdr:spPr>
        <a:xfrm>
          <a:off x="2908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153035</xdr:rowOff>
    </xdr:from>
    <xdr:to>
      <xdr:col>10</xdr:col>
      <xdr:colOff>165100</xdr:colOff>
      <xdr:row>36</xdr:row>
      <xdr:rowOff>83185</xdr:rowOff>
    </xdr:to>
    <xdr:sp macro="" textlink="">
      <xdr:nvSpPr>
        <xdr:cNvPr id="79" name="楕円 78"/>
        <xdr:cNvSpPr/>
      </xdr:nvSpPr>
      <xdr:spPr>
        <a:xfrm>
          <a:off x="1968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32385</xdr:rowOff>
    </xdr:from>
    <xdr:to>
      <xdr:col>15</xdr:col>
      <xdr:colOff>50800</xdr:colOff>
      <xdr:row>36</xdr:row>
      <xdr:rowOff>97155</xdr:rowOff>
    </xdr:to>
    <xdr:cxnSp macro="">
      <xdr:nvCxnSpPr>
        <xdr:cNvPr id="80" name="直線コネクタ 79"/>
        <xdr:cNvCxnSpPr/>
      </xdr:nvCxnSpPr>
      <xdr:spPr>
        <a:xfrm>
          <a:off x="2019300" y="6204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130175</xdr:rowOff>
    </xdr:from>
    <xdr:to>
      <xdr:col>6</xdr:col>
      <xdr:colOff>38100</xdr:colOff>
      <xdr:row>36</xdr:row>
      <xdr:rowOff>60325</xdr:rowOff>
    </xdr:to>
    <xdr:sp macro="" textlink="">
      <xdr:nvSpPr>
        <xdr:cNvPr id="81" name="楕円 80"/>
        <xdr:cNvSpPr/>
      </xdr:nvSpPr>
      <xdr:spPr>
        <a:xfrm>
          <a:off x="1079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xdr:rowOff>
    </xdr:from>
    <xdr:to>
      <xdr:col>10</xdr:col>
      <xdr:colOff>114300</xdr:colOff>
      <xdr:row>36</xdr:row>
      <xdr:rowOff>32385</xdr:rowOff>
    </xdr:to>
    <xdr:cxnSp macro="">
      <xdr:nvCxnSpPr>
        <xdr:cNvPr id="82" name="直線コネクタ 81"/>
        <xdr:cNvCxnSpPr/>
      </xdr:nvCxnSpPr>
      <xdr:spPr>
        <a:xfrm>
          <a:off x="1130300" y="6181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7"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164482</xdr:rowOff>
    </xdr:from>
    <xdr:ext cx="405111" cy="259045"/>
    <xdr:sp macro="" textlink="">
      <xdr:nvSpPr>
        <xdr:cNvPr id="88" name="n_2mainValue【道路】&#10;有形固定資産減価償却率"/>
        <xdr:cNvSpPr txBox="1"/>
      </xdr:nvSpPr>
      <xdr:spPr>
        <a:xfrm>
          <a:off x="2705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99712</xdr:rowOff>
    </xdr:from>
    <xdr:ext cx="405111" cy="259045"/>
    <xdr:sp macro="" textlink="">
      <xdr:nvSpPr>
        <xdr:cNvPr id="89" name="n_3mainValue【道路】&#10;有形固定資産減価償却率"/>
        <xdr:cNvSpPr txBox="1"/>
      </xdr:nvSpPr>
      <xdr:spPr>
        <a:xfrm>
          <a:off x="1816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76852</xdr:rowOff>
    </xdr:from>
    <xdr:ext cx="405111" cy="259045"/>
    <xdr:sp macro="" textlink="">
      <xdr:nvSpPr>
        <xdr:cNvPr id="90" name="n_4mainValue【道路】&#10;有形固定資産減価償却率"/>
        <xdr:cNvSpPr txBox="1"/>
      </xdr:nvSpPr>
      <xdr:spPr>
        <a:xfrm>
          <a:off x="927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81331</xdr:rowOff>
    </xdr:from>
    <xdr:to>
      <xdr:col>55</xdr:col>
      <xdr:colOff>50800</xdr:colOff>
      <xdr:row>40</xdr:row>
      <xdr:rowOff>11481</xdr:rowOff>
    </xdr:to>
    <xdr:sp macro="" textlink="">
      <xdr:nvSpPr>
        <xdr:cNvPr id="130" name="楕円 129"/>
        <xdr:cNvSpPr/>
      </xdr:nvSpPr>
      <xdr:spPr>
        <a:xfrm>
          <a:off x="104267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104208</xdr:rowOff>
    </xdr:from>
    <xdr:ext cx="534377" cy="259045"/>
    <xdr:sp macro="" textlink="">
      <xdr:nvSpPr>
        <xdr:cNvPr id="131" name="【道路】&#10;一人当たり延長該当値テキスト"/>
        <xdr:cNvSpPr txBox="1"/>
      </xdr:nvSpPr>
      <xdr:spPr>
        <a:xfrm>
          <a:off x="10515600" y="66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81179</xdr:rowOff>
    </xdr:from>
    <xdr:to>
      <xdr:col>50</xdr:col>
      <xdr:colOff>165100</xdr:colOff>
      <xdr:row>40</xdr:row>
      <xdr:rowOff>11329</xdr:rowOff>
    </xdr:to>
    <xdr:sp macro="" textlink="">
      <xdr:nvSpPr>
        <xdr:cNvPr id="132" name="楕円 131"/>
        <xdr:cNvSpPr/>
      </xdr:nvSpPr>
      <xdr:spPr>
        <a:xfrm>
          <a:off x="9588500" y="6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131979</xdr:rowOff>
    </xdr:from>
    <xdr:to>
      <xdr:col>55</xdr:col>
      <xdr:colOff>0</xdr:colOff>
      <xdr:row>39</xdr:row>
      <xdr:rowOff>132131</xdr:rowOff>
    </xdr:to>
    <xdr:cxnSp macro="">
      <xdr:nvCxnSpPr>
        <xdr:cNvPr id="133" name="直線コネクタ 132"/>
        <xdr:cNvCxnSpPr/>
      </xdr:nvCxnSpPr>
      <xdr:spPr>
        <a:xfrm>
          <a:off x="9639300" y="681852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xdr:rowOff>
    </xdr:from>
    <xdr:to>
      <xdr:col>46</xdr:col>
      <xdr:colOff>38100</xdr:colOff>
      <xdr:row>39</xdr:row>
      <xdr:rowOff>113284</xdr:rowOff>
    </xdr:to>
    <xdr:sp macro="" textlink="">
      <xdr:nvSpPr>
        <xdr:cNvPr id="134" name="楕円 133"/>
        <xdr:cNvSpPr/>
      </xdr:nvSpPr>
      <xdr:spPr>
        <a:xfrm>
          <a:off x="8699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62484</xdr:rowOff>
    </xdr:from>
    <xdr:to>
      <xdr:col>50</xdr:col>
      <xdr:colOff>114300</xdr:colOff>
      <xdr:row>39</xdr:row>
      <xdr:rowOff>131979</xdr:rowOff>
    </xdr:to>
    <xdr:cxnSp macro="">
      <xdr:nvCxnSpPr>
        <xdr:cNvPr id="135" name="直線コネクタ 134"/>
        <xdr:cNvCxnSpPr/>
      </xdr:nvCxnSpPr>
      <xdr:spPr>
        <a:xfrm>
          <a:off x="8750300" y="674903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11113</xdr:rowOff>
    </xdr:from>
    <xdr:to>
      <xdr:col>41</xdr:col>
      <xdr:colOff>101600</xdr:colOff>
      <xdr:row>39</xdr:row>
      <xdr:rowOff>112713</xdr:rowOff>
    </xdr:to>
    <xdr:sp macro="" textlink="">
      <xdr:nvSpPr>
        <xdr:cNvPr id="136" name="楕円 135"/>
        <xdr:cNvSpPr/>
      </xdr:nvSpPr>
      <xdr:spPr>
        <a:xfrm>
          <a:off x="7810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61913</xdr:rowOff>
    </xdr:from>
    <xdr:to>
      <xdr:col>45</xdr:col>
      <xdr:colOff>177800</xdr:colOff>
      <xdr:row>39</xdr:row>
      <xdr:rowOff>62484</xdr:rowOff>
    </xdr:to>
    <xdr:cxnSp macro="">
      <xdr:nvCxnSpPr>
        <xdr:cNvPr id="137" name="直線コネクタ 136"/>
        <xdr:cNvCxnSpPr/>
      </xdr:nvCxnSpPr>
      <xdr:spPr>
        <a:xfrm>
          <a:off x="7861300" y="67484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26124</xdr:rowOff>
    </xdr:from>
    <xdr:to>
      <xdr:col>36</xdr:col>
      <xdr:colOff>165100</xdr:colOff>
      <xdr:row>39</xdr:row>
      <xdr:rowOff>127724</xdr:rowOff>
    </xdr:to>
    <xdr:sp macro="" textlink="">
      <xdr:nvSpPr>
        <xdr:cNvPr id="138" name="楕円 137"/>
        <xdr:cNvSpPr/>
      </xdr:nvSpPr>
      <xdr:spPr>
        <a:xfrm>
          <a:off x="6921500" y="67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61913</xdr:rowOff>
    </xdr:from>
    <xdr:to>
      <xdr:col>41</xdr:col>
      <xdr:colOff>50800</xdr:colOff>
      <xdr:row>39</xdr:row>
      <xdr:rowOff>76924</xdr:rowOff>
    </xdr:to>
    <xdr:cxnSp macro="">
      <xdr:nvCxnSpPr>
        <xdr:cNvPr id="139" name="直線コネクタ 138"/>
        <xdr:cNvCxnSpPr/>
      </xdr:nvCxnSpPr>
      <xdr:spPr>
        <a:xfrm flipV="1">
          <a:off x="6972300" y="674846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27856</xdr:rowOff>
    </xdr:from>
    <xdr:ext cx="534377" cy="259045"/>
    <xdr:sp macro="" textlink="">
      <xdr:nvSpPr>
        <xdr:cNvPr id="144" name="n_1mainValue【道路】&#10;一人当たり延長"/>
        <xdr:cNvSpPr txBox="1"/>
      </xdr:nvSpPr>
      <xdr:spPr>
        <a:xfrm>
          <a:off x="93594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129811</xdr:rowOff>
    </xdr:from>
    <xdr:ext cx="534377" cy="259045"/>
    <xdr:sp macro="" textlink="">
      <xdr:nvSpPr>
        <xdr:cNvPr id="145" name="n_2mainValue【道路】&#10;一人当たり延長"/>
        <xdr:cNvSpPr txBox="1"/>
      </xdr:nvSpPr>
      <xdr:spPr>
        <a:xfrm>
          <a:off x="8483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129240</xdr:rowOff>
    </xdr:from>
    <xdr:ext cx="534377" cy="259045"/>
    <xdr:sp macro="" textlink="">
      <xdr:nvSpPr>
        <xdr:cNvPr id="146" name="n_3mainValue【道路】&#10;一人当たり延長"/>
        <xdr:cNvSpPr txBox="1"/>
      </xdr:nvSpPr>
      <xdr:spPr>
        <a:xfrm>
          <a:off x="7594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144251</xdr:rowOff>
    </xdr:from>
    <xdr:ext cx="534377" cy="259045"/>
    <xdr:sp macro="" textlink="">
      <xdr:nvSpPr>
        <xdr:cNvPr id="147" name="n_4mainValue【道路】&#10;一人当たり延長"/>
        <xdr:cNvSpPr txBox="1"/>
      </xdr:nvSpPr>
      <xdr:spPr>
        <a:xfrm>
          <a:off x="6705111" y="6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89" name="楕円 188"/>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0" name="【橋りょう・トンネ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1" name="楕円 190"/>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52251</xdr:rowOff>
    </xdr:to>
    <xdr:cxnSp macro="">
      <xdr:nvCxnSpPr>
        <xdr:cNvPr id="192" name="直線コネクタ 191"/>
        <xdr:cNvCxnSpPr/>
      </xdr:nvCxnSpPr>
      <xdr:spPr>
        <a:xfrm>
          <a:off x="3797300" y="10656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3" name="楕円 192"/>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27759</xdr:rowOff>
    </xdr:to>
    <xdr:cxnSp macro="">
      <xdr:nvCxnSpPr>
        <xdr:cNvPr id="194" name="直線コネクタ 193"/>
        <xdr:cNvCxnSpPr/>
      </xdr:nvCxnSpPr>
      <xdr:spPr>
        <a:xfrm flipV="1">
          <a:off x="2908300" y="106560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5" name="楕円 194"/>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27759</xdr:rowOff>
    </xdr:to>
    <xdr:cxnSp macro="">
      <xdr:nvCxnSpPr>
        <xdr:cNvPr id="196" name="直線コネクタ 195"/>
        <xdr:cNvCxnSpPr/>
      </xdr:nvCxnSpPr>
      <xdr:spPr>
        <a:xfrm>
          <a:off x="2019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7" name="楕円 196"/>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148590</xdr:rowOff>
    </xdr:to>
    <xdr:cxnSp macro="">
      <xdr:nvCxnSpPr>
        <xdr:cNvPr id="198" name="直線コネクタ 197"/>
        <xdr:cNvCxnSpPr/>
      </xdr:nvCxnSpPr>
      <xdr:spPr>
        <a:xfrm>
          <a:off x="1130300" y="1058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3" name="n_1main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4" name="n_2mainValue【橋りょう・トンネル】&#10;有形固定資産減価償却率"/>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5" name="n_3mainValue【橋りょう・トンネ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6" name="n_4mainValue【橋りょう・トンネル】&#10;有形固定資産減価償却率"/>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98378</xdr:rowOff>
    </xdr:from>
    <xdr:to>
      <xdr:col>55</xdr:col>
      <xdr:colOff>50800</xdr:colOff>
      <xdr:row>64</xdr:row>
      <xdr:rowOff>28528</xdr:rowOff>
    </xdr:to>
    <xdr:sp macro="" textlink="">
      <xdr:nvSpPr>
        <xdr:cNvPr id="246" name="楕円 245"/>
        <xdr:cNvSpPr/>
      </xdr:nvSpPr>
      <xdr:spPr>
        <a:xfrm>
          <a:off x="10426700" y="10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13305</xdr:rowOff>
    </xdr:from>
    <xdr:ext cx="534377" cy="259045"/>
    <xdr:sp macro="" textlink="">
      <xdr:nvSpPr>
        <xdr:cNvPr id="247" name="【橋りょう・トンネル】&#10;一人当たり有形固定資産（償却資産）額該当値テキスト"/>
        <xdr:cNvSpPr txBox="1"/>
      </xdr:nvSpPr>
      <xdr:spPr>
        <a:xfrm>
          <a:off x="10515600" y="108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98321</xdr:rowOff>
    </xdr:from>
    <xdr:to>
      <xdr:col>50</xdr:col>
      <xdr:colOff>165100</xdr:colOff>
      <xdr:row>64</xdr:row>
      <xdr:rowOff>28471</xdr:rowOff>
    </xdr:to>
    <xdr:sp macro="" textlink="">
      <xdr:nvSpPr>
        <xdr:cNvPr id="248" name="楕円 247"/>
        <xdr:cNvSpPr/>
      </xdr:nvSpPr>
      <xdr:spPr>
        <a:xfrm>
          <a:off x="9588500" y="10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149121</xdr:rowOff>
    </xdr:from>
    <xdr:to>
      <xdr:col>55</xdr:col>
      <xdr:colOff>0</xdr:colOff>
      <xdr:row>63</xdr:row>
      <xdr:rowOff>149178</xdr:rowOff>
    </xdr:to>
    <xdr:cxnSp macro="">
      <xdr:nvCxnSpPr>
        <xdr:cNvPr id="249" name="直線コネクタ 248"/>
        <xdr:cNvCxnSpPr/>
      </xdr:nvCxnSpPr>
      <xdr:spPr>
        <a:xfrm>
          <a:off x="9639300" y="1095047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99308</xdr:rowOff>
    </xdr:from>
    <xdr:to>
      <xdr:col>46</xdr:col>
      <xdr:colOff>38100</xdr:colOff>
      <xdr:row>64</xdr:row>
      <xdr:rowOff>29458</xdr:rowOff>
    </xdr:to>
    <xdr:sp macro="" textlink="">
      <xdr:nvSpPr>
        <xdr:cNvPr id="250" name="楕円 249"/>
        <xdr:cNvSpPr/>
      </xdr:nvSpPr>
      <xdr:spPr>
        <a:xfrm>
          <a:off x="8699500" y="10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149121</xdr:rowOff>
    </xdr:from>
    <xdr:to>
      <xdr:col>50</xdr:col>
      <xdr:colOff>114300</xdr:colOff>
      <xdr:row>63</xdr:row>
      <xdr:rowOff>150108</xdr:rowOff>
    </xdr:to>
    <xdr:cxnSp macro="">
      <xdr:nvCxnSpPr>
        <xdr:cNvPr id="251" name="直線コネクタ 250"/>
        <xdr:cNvCxnSpPr/>
      </xdr:nvCxnSpPr>
      <xdr:spPr>
        <a:xfrm flipV="1">
          <a:off x="8750300" y="10950471"/>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99451</xdr:rowOff>
    </xdr:from>
    <xdr:to>
      <xdr:col>41</xdr:col>
      <xdr:colOff>101600</xdr:colOff>
      <xdr:row>64</xdr:row>
      <xdr:rowOff>29601</xdr:rowOff>
    </xdr:to>
    <xdr:sp macro="" textlink="">
      <xdr:nvSpPr>
        <xdr:cNvPr id="252" name="楕円 251"/>
        <xdr:cNvSpPr/>
      </xdr:nvSpPr>
      <xdr:spPr>
        <a:xfrm>
          <a:off x="7810500" y="109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150108</xdr:rowOff>
    </xdr:from>
    <xdr:to>
      <xdr:col>45</xdr:col>
      <xdr:colOff>177800</xdr:colOff>
      <xdr:row>63</xdr:row>
      <xdr:rowOff>150251</xdr:rowOff>
    </xdr:to>
    <xdr:cxnSp macro="">
      <xdr:nvCxnSpPr>
        <xdr:cNvPr id="253" name="直線コネクタ 252"/>
        <xdr:cNvCxnSpPr/>
      </xdr:nvCxnSpPr>
      <xdr:spPr>
        <a:xfrm flipV="1">
          <a:off x="7861300" y="10951458"/>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100147</xdr:rowOff>
    </xdr:from>
    <xdr:to>
      <xdr:col>36</xdr:col>
      <xdr:colOff>165100</xdr:colOff>
      <xdr:row>64</xdr:row>
      <xdr:rowOff>30297</xdr:rowOff>
    </xdr:to>
    <xdr:sp macro="" textlink="">
      <xdr:nvSpPr>
        <xdr:cNvPr id="254" name="楕円 253"/>
        <xdr:cNvSpPr/>
      </xdr:nvSpPr>
      <xdr:spPr>
        <a:xfrm>
          <a:off x="6921500" y="109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150251</xdr:rowOff>
    </xdr:from>
    <xdr:to>
      <xdr:col>41</xdr:col>
      <xdr:colOff>50800</xdr:colOff>
      <xdr:row>63</xdr:row>
      <xdr:rowOff>150947</xdr:rowOff>
    </xdr:to>
    <xdr:cxnSp macro="">
      <xdr:nvCxnSpPr>
        <xdr:cNvPr id="255" name="直線コネクタ 254"/>
        <xdr:cNvCxnSpPr/>
      </xdr:nvCxnSpPr>
      <xdr:spPr>
        <a:xfrm flipV="1">
          <a:off x="6972300" y="10951601"/>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19598</xdr:rowOff>
    </xdr:from>
    <xdr:ext cx="534377" cy="259045"/>
    <xdr:sp macro="" textlink="">
      <xdr:nvSpPr>
        <xdr:cNvPr id="260" name="n_1mainValue【橋りょう・トンネル】&#10;一人当たり有形固定資産（償却資産）額"/>
        <xdr:cNvSpPr txBox="1"/>
      </xdr:nvSpPr>
      <xdr:spPr>
        <a:xfrm>
          <a:off x="9359411" y="10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20585</xdr:rowOff>
    </xdr:from>
    <xdr:ext cx="534377" cy="259045"/>
    <xdr:sp macro="" textlink="">
      <xdr:nvSpPr>
        <xdr:cNvPr id="261" name="n_2mainValue【橋りょう・トンネル】&#10;一人当たり有形固定資産（償却資産）額"/>
        <xdr:cNvSpPr txBox="1"/>
      </xdr:nvSpPr>
      <xdr:spPr>
        <a:xfrm>
          <a:off x="8483111" y="109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20728</xdr:rowOff>
    </xdr:from>
    <xdr:ext cx="534377" cy="259045"/>
    <xdr:sp macro="" textlink="">
      <xdr:nvSpPr>
        <xdr:cNvPr id="262" name="n_3mainValue【橋りょう・トンネル】&#10;一人当たり有形固定資産（償却資産）額"/>
        <xdr:cNvSpPr txBox="1"/>
      </xdr:nvSpPr>
      <xdr:spPr>
        <a:xfrm>
          <a:off x="7594111" y="109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21424</xdr:rowOff>
    </xdr:from>
    <xdr:ext cx="534377" cy="259045"/>
    <xdr:sp macro="" textlink="">
      <xdr:nvSpPr>
        <xdr:cNvPr id="263" name="n_4mainValue【橋りょう・トンネル】&#10;一人当たり有形固定資産（償却資産）額"/>
        <xdr:cNvSpPr txBox="1"/>
      </xdr:nvSpPr>
      <xdr:spPr>
        <a:xfrm>
          <a:off x="6705111" y="109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xdr:rowOff>
    </xdr:from>
    <xdr:to>
      <xdr:col>24</xdr:col>
      <xdr:colOff>114300</xdr:colOff>
      <xdr:row>80</xdr:row>
      <xdr:rowOff>110127</xdr:rowOff>
    </xdr:to>
    <xdr:sp macro="" textlink="">
      <xdr:nvSpPr>
        <xdr:cNvPr id="305" name="楕円 304"/>
        <xdr:cNvSpPr/>
      </xdr:nvSpPr>
      <xdr:spPr>
        <a:xfrm>
          <a:off x="4584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31404</xdr:rowOff>
    </xdr:from>
    <xdr:ext cx="405111" cy="259045"/>
    <xdr:sp macro="" textlink="">
      <xdr:nvSpPr>
        <xdr:cNvPr id="306" name="【公営住宅】&#10;有形固定資産減価償却率該当値テキスト"/>
        <xdr:cNvSpPr txBox="1"/>
      </xdr:nvSpPr>
      <xdr:spPr>
        <a:xfrm>
          <a:off x="4673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155484</xdr:rowOff>
    </xdr:from>
    <xdr:to>
      <xdr:col>20</xdr:col>
      <xdr:colOff>38100</xdr:colOff>
      <xdr:row>80</xdr:row>
      <xdr:rowOff>85634</xdr:rowOff>
    </xdr:to>
    <xdr:sp macro="" textlink="">
      <xdr:nvSpPr>
        <xdr:cNvPr id="307" name="楕円 306"/>
        <xdr:cNvSpPr/>
      </xdr:nvSpPr>
      <xdr:spPr>
        <a:xfrm>
          <a:off x="3746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34834</xdr:rowOff>
    </xdr:from>
    <xdr:to>
      <xdr:col>24</xdr:col>
      <xdr:colOff>63500</xdr:colOff>
      <xdr:row>80</xdr:row>
      <xdr:rowOff>59327</xdr:rowOff>
    </xdr:to>
    <xdr:cxnSp macro="">
      <xdr:nvCxnSpPr>
        <xdr:cNvPr id="308" name="直線コネクタ 307"/>
        <xdr:cNvCxnSpPr/>
      </xdr:nvCxnSpPr>
      <xdr:spPr>
        <a:xfrm>
          <a:off x="3797300" y="137508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309" name="楕円 308"/>
        <xdr:cNvSpPr/>
      </xdr:nvSpPr>
      <xdr:spPr>
        <a:xfrm>
          <a:off x="2857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81</xdr:row>
      <xdr:rowOff>31569</xdr:rowOff>
    </xdr:to>
    <xdr:cxnSp macro="">
      <xdr:nvCxnSpPr>
        <xdr:cNvPr id="310" name="直線コネクタ 309"/>
        <xdr:cNvCxnSpPr/>
      </xdr:nvCxnSpPr>
      <xdr:spPr>
        <a:xfrm flipV="1">
          <a:off x="2908300" y="1375083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155484</xdr:rowOff>
    </xdr:from>
    <xdr:to>
      <xdr:col>10</xdr:col>
      <xdr:colOff>165100</xdr:colOff>
      <xdr:row>81</xdr:row>
      <xdr:rowOff>85634</xdr:rowOff>
    </xdr:to>
    <xdr:sp macro="" textlink="">
      <xdr:nvSpPr>
        <xdr:cNvPr id="311" name="楕円 310"/>
        <xdr:cNvSpPr/>
      </xdr:nvSpPr>
      <xdr:spPr>
        <a:xfrm>
          <a:off x="1968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34834</xdr:rowOff>
    </xdr:to>
    <xdr:cxnSp macro="">
      <xdr:nvCxnSpPr>
        <xdr:cNvPr id="312" name="直線コネクタ 311"/>
        <xdr:cNvCxnSpPr/>
      </xdr:nvCxnSpPr>
      <xdr:spPr>
        <a:xfrm flipV="1">
          <a:off x="2019300" y="139190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129358</xdr:rowOff>
    </xdr:from>
    <xdr:to>
      <xdr:col>6</xdr:col>
      <xdr:colOff>38100</xdr:colOff>
      <xdr:row>81</xdr:row>
      <xdr:rowOff>59508</xdr:rowOff>
    </xdr:to>
    <xdr:sp macro="" textlink="">
      <xdr:nvSpPr>
        <xdr:cNvPr id="313" name="楕円 312"/>
        <xdr:cNvSpPr/>
      </xdr:nvSpPr>
      <xdr:spPr>
        <a:xfrm>
          <a:off x="1079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8708</xdr:rowOff>
    </xdr:from>
    <xdr:to>
      <xdr:col>10</xdr:col>
      <xdr:colOff>114300</xdr:colOff>
      <xdr:row>81</xdr:row>
      <xdr:rowOff>34834</xdr:rowOff>
    </xdr:to>
    <xdr:cxnSp macro="">
      <xdr:nvCxnSpPr>
        <xdr:cNvPr id="314" name="直線コネクタ 313"/>
        <xdr:cNvCxnSpPr/>
      </xdr:nvCxnSpPr>
      <xdr:spPr>
        <a:xfrm>
          <a:off x="1130300" y="138961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102161</xdr:rowOff>
    </xdr:from>
    <xdr:ext cx="405111" cy="259045"/>
    <xdr:sp macro="" textlink="">
      <xdr:nvSpPr>
        <xdr:cNvPr id="319" name="n_1mainValue【公営住宅】&#10;有形固定資産減価償却率"/>
        <xdr:cNvSpPr txBox="1"/>
      </xdr:nvSpPr>
      <xdr:spPr>
        <a:xfrm>
          <a:off x="3582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98896</xdr:rowOff>
    </xdr:from>
    <xdr:ext cx="405111" cy="259045"/>
    <xdr:sp macro="" textlink="">
      <xdr:nvSpPr>
        <xdr:cNvPr id="320" name="n_2mainValue【公営住宅】&#10;有形固定資産減価償却率"/>
        <xdr:cNvSpPr txBox="1"/>
      </xdr:nvSpPr>
      <xdr:spPr>
        <a:xfrm>
          <a:off x="2705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102161</xdr:rowOff>
    </xdr:from>
    <xdr:ext cx="405111" cy="259045"/>
    <xdr:sp macro="" textlink="">
      <xdr:nvSpPr>
        <xdr:cNvPr id="321" name="n_3mainValue【公営住宅】&#10;有形固定資産減価償却率"/>
        <xdr:cNvSpPr txBox="1"/>
      </xdr:nvSpPr>
      <xdr:spPr>
        <a:xfrm>
          <a:off x="1816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76035</xdr:rowOff>
    </xdr:from>
    <xdr:ext cx="405111" cy="259045"/>
    <xdr:sp macro="" textlink="">
      <xdr:nvSpPr>
        <xdr:cNvPr id="322" name="n_4mainValue【公営住宅】&#10;有形固定資産減価償却率"/>
        <xdr:cNvSpPr txBox="1"/>
      </xdr:nvSpPr>
      <xdr:spPr>
        <a:xfrm>
          <a:off x="927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113716</xdr:rowOff>
    </xdr:from>
    <xdr:to>
      <xdr:col>55</xdr:col>
      <xdr:colOff>50800</xdr:colOff>
      <xdr:row>85</xdr:row>
      <xdr:rowOff>43866</xdr:rowOff>
    </xdr:to>
    <xdr:sp macro="" textlink="">
      <xdr:nvSpPr>
        <xdr:cNvPr id="360" name="楕円 359"/>
        <xdr:cNvSpPr/>
      </xdr:nvSpPr>
      <xdr:spPr>
        <a:xfrm>
          <a:off x="10426700" y="14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136593</xdr:rowOff>
    </xdr:from>
    <xdr:ext cx="469744" cy="259045"/>
    <xdr:sp macro="" textlink="">
      <xdr:nvSpPr>
        <xdr:cNvPr id="361" name="【公営住宅】&#10;一人当たり面積該当値テキスト"/>
        <xdr:cNvSpPr txBox="1"/>
      </xdr:nvSpPr>
      <xdr:spPr>
        <a:xfrm>
          <a:off x="10515600" y="1436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113716</xdr:rowOff>
    </xdr:from>
    <xdr:to>
      <xdr:col>50</xdr:col>
      <xdr:colOff>165100</xdr:colOff>
      <xdr:row>85</xdr:row>
      <xdr:rowOff>43866</xdr:rowOff>
    </xdr:to>
    <xdr:sp macro="" textlink="">
      <xdr:nvSpPr>
        <xdr:cNvPr id="362" name="楕円 361"/>
        <xdr:cNvSpPr/>
      </xdr:nvSpPr>
      <xdr:spPr>
        <a:xfrm>
          <a:off x="9588500" y="14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164516</xdr:rowOff>
    </xdr:from>
    <xdr:to>
      <xdr:col>55</xdr:col>
      <xdr:colOff>0</xdr:colOff>
      <xdr:row>84</xdr:row>
      <xdr:rowOff>164516</xdr:rowOff>
    </xdr:to>
    <xdr:cxnSp macro="">
      <xdr:nvCxnSpPr>
        <xdr:cNvPr id="363" name="直線コネクタ 362"/>
        <xdr:cNvCxnSpPr/>
      </xdr:nvCxnSpPr>
      <xdr:spPr>
        <a:xfrm>
          <a:off x="9639300" y="14566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4" name="楕円 363"/>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164516</xdr:rowOff>
    </xdr:from>
    <xdr:to>
      <xdr:col>50</xdr:col>
      <xdr:colOff>114300</xdr:colOff>
      <xdr:row>84</xdr:row>
      <xdr:rowOff>170687</xdr:rowOff>
    </xdr:to>
    <xdr:cxnSp macro="">
      <xdr:nvCxnSpPr>
        <xdr:cNvPr id="365" name="直線コネクタ 364"/>
        <xdr:cNvCxnSpPr/>
      </xdr:nvCxnSpPr>
      <xdr:spPr>
        <a:xfrm flipV="1">
          <a:off x="8750300" y="1456631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120345</xdr:rowOff>
    </xdr:from>
    <xdr:to>
      <xdr:col>41</xdr:col>
      <xdr:colOff>101600</xdr:colOff>
      <xdr:row>85</xdr:row>
      <xdr:rowOff>50495</xdr:rowOff>
    </xdr:to>
    <xdr:sp macro="" textlink="">
      <xdr:nvSpPr>
        <xdr:cNvPr id="366" name="楕円 365"/>
        <xdr:cNvSpPr/>
      </xdr:nvSpPr>
      <xdr:spPr>
        <a:xfrm>
          <a:off x="7810500" y="145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84</xdr:row>
      <xdr:rowOff>171145</xdr:rowOff>
    </xdr:to>
    <xdr:cxnSp macro="">
      <xdr:nvCxnSpPr>
        <xdr:cNvPr id="367" name="直線コネクタ 366"/>
        <xdr:cNvCxnSpPr/>
      </xdr:nvCxnSpPr>
      <xdr:spPr>
        <a:xfrm flipV="1">
          <a:off x="7861300" y="145724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8" name="楕円 367"/>
        <xdr:cNvSpPr/>
      </xdr:nvSpPr>
      <xdr:spPr>
        <a:xfrm>
          <a:off x="6921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168402</xdr:rowOff>
    </xdr:from>
    <xdr:to>
      <xdr:col>41</xdr:col>
      <xdr:colOff>50800</xdr:colOff>
      <xdr:row>84</xdr:row>
      <xdr:rowOff>171145</xdr:rowOff>
    </xdr:to>
    <xdr:cxnSp macro="">
      <xdr:nvCxnSpPr>
        <xdr:cNvPr id="369" name="直線コネクタ 368"/>
        <xdr:cNvCxnSpPr/>
      </xdr:nvCxnSpPr>
      <xdr:spPr>
        <a:xfrm>
          <a:off x="6972300" y="145702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60393</xdr:rowOff>
    </xdr:from>
    <xdr:ext cx="469744" cy="259045"/>
    <xdr:sp macro="" textlink="">
      <xdr:nvSpPr>
        <xdr:cNvPr id="374" name="n_1mainValue【公営住宅】&#10;一人当たり面積"/>
        <xdr:cNvSpPr txBox="1"/>
      </xdr:nvSpPr>
      <xdr:spPr>
        <a:xfrm>
          <a:off x="9391727" y="1429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66564</xdr:rowOff>
    </xdr:from>
    <xdr:ext cx="469744" cy="259045"/>
    <xdr:sp macro="" textlink="">
      <xdr:nvSpPr>
        <xdr:cNvPr id="375" name="n_2mainValue【公営住宅】&#10;一人当たり面積"/>
        <xdr:cNvSpPr txBox="1"/>
      </xdr:nvSpPr>
      <xdr:spPr>
        <a:xfrm>
          <a:off x="8515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67022</xdr:rowOff>
    </xdr:from>
    <xdr:ext cx="469744" cy="259045"/>
    <xdr:sp macro="" textlink="">
      <xdr:nvSpPr>
        <xdr:cNvPr id="376" name="n_3mainValue【公営住宅】&#10;一人当たり面積"/>
        <xdr:cNvSpPr txBox="1"/>
      </xdr:nvSpPr>
      <xdr:spPr>
        <a:xfrm>
          <a:off x="7626427" y="1429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77" name="n_4mainValue【公営住宅】&#10;一人当たり面積"/>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4" name="楕円 433"/>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435" name="【認定こども園・幼稚園・保育所】&#10;有形固定資産減価償却率該当値テキスト"/>
        <xdr:cNvSpPr txBox="1"/>
      </xdr:nvSpPr>
      <xdr:spPr>
        <a:xfrm>
          <a:off x="16357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36" name="楕円 435"/>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13335</xdr:rowOff>
    </xdr:to>
    <xdr:cxnSp macro="">
      <xdr:nvCxnSpPr>
        <xdr:cNvPr id="437" name="直線コネクタ 436"/>
        <xdr:cNvCxnSpPr/>
      </xdr:nvCxnSpPr>
      <xdr:spPr>
        <a:xfrm>
          <a:off x="15481300" y="64979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8" name="楕円 437"/>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38100</xdr:rowOff>
    </xdr:to>
    <xdr:cxnSp macro="">
      <xdr:nvCxnSpPr>
        <xdr:cNvPr id="439" name="直線コネクタ 438"/>
        <xdr:cNvCxnSpPr/>
      </xdr:nvCxnSpPr>
      <xdr:spPr>
        <a:xfrm flipV="1">
          <a:off x="14592300" y="6497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440" name="楕円 439"/>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152400</xdr:rowOff>
    </xdr:from>
    <xdr:to>
      <xdr:col>76</xdr:col>
      <xdr:colOff>114300</xdr:colOff>
      <xdr:row>38</xdr:row>
      <xdr:rowOff>38100</xdr:rowOff>
    </xdr:to>
    <xdr:cxnSp macro="">
      <xdr:nvCxnSpPr>
        <xdr:cNvPr id="441" name="直線コネクタ 440"/>
        <xdr:cNvCxnSpPr/>
      </xdr:nvCxnSpPr>
      <xdr:spPr>
        <a:xfrm>
          <a:off x="13703300" y="649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42" name="楕円 441"/>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37</xdr:row>
      <xdr:rowOff>152400</xdr:rowOff>
    </xdr:to>
    <xdr:cxnSp macro="">
      <xdr:nvCxnSpPr>
        <xdr:cNvPr id="443" name="直線コネクタ 442"/>
        <xdr:cNvCxnSpPr/>
      </xdr:nvCxnSpPr>
      <xdr:spPr>
        <a:xfrm>
          <a:off x="12814300" y="646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448"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9" name="n_2main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50" name="n_3mainValue【認定こども園・幼稚園・保育所】&#10;有形固定資産減価償却率"/>
        <xdr:cNvSpPr txBox="1"/>
      </xdr:nvSpPr>
      <xdr:spPr>
        <a:xfrm>
          <a:off x="13500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165752</xdr:rowOff>
    </xdr:from>
    <xdr:ext cx="405111" cy="259045"/>
    <xdr:sp macro="" textlink="">
      <xdr:nvSpPr>
        <xdr:cNvPr id="451" name="n_4mainValue【認定こども園・幼稚園・保育所】&#10;有形固定資産減価償却率"/>
        <xdr:cNvSpPr txBox="1"/>
      </xdr:nvSpPr>
      <xdr:spPr>
        <a:xfrm>
          <a:off x="12611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89" name="楕円 488"/>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90" name="【認定こども園・幼稚園・保育所】&#10;一人当たり面積該当値テキスト"/>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xdr:rowOff>
    </xdr:from>
    <xdr:to>
      <xdr:col>112</xdr:col>
      <xdr:colOff>38100</xdr:colOff>
      <xdr:row>40</xdr:row>
      <xdr:rowOff>106426</xdr:rowOff>
    </xdr:to>
    <xdr:sp macro="" textlink="">
      <xdr:nvSpPr>
        <xdr:cNvPr id="491" name="楕円 490"/>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55626</xdr:rowOff>
    </xdr:from>
    <xdr:to>
      <xdr:col>116</xdr:col>
      <xdr:colOff>63500</xdr:colOff>
      <xdr:row>40</xdr:row>
      <xdr:rowOff>55626</xdr:rowOff>
    </xdr:to>
    <xdr:cxnSp macro="">
      <xdr:nvCxnSpPr>
        <xdr:cNvPr id="492" name="直線コネクタ 491"/>
        <xdr:cNvCxnSpPr/>
      </xdr:nvCxnSpPr>
      <xdr:spPr>
        <a:xfrm>
          <a:off x="21323300" y="6913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3" name="楕円 492"/>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55626</xdr:rowOff>
    </xdr:to>
    <xdr:cxnSp macro="">
      <xdr:nvCxnSpPr>
        <xdr:cNvPr id="494" name="直線コネクタ 493"/>
        <xdr:cNvCxnSpPr/>
      </xdr:nvCxnSpPr>
      <xdr:spPr>
        <a:xfrm>
          <a:off x="20434300" y="68861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495" name="楕円 494"/>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28194</xdr:rowOff>
    </xdr:to>
    <xdr:cxnSp macro="">
      <xdr:nvCxnSpPr>
        <xdr:cNvPr id="496" name="直線コネクタ 495"/>
        <xdr:cNvCxnSpPr/>
      </xdr:nvCxnSpPr>
      <xdr:spPr>
        <a:xfrm>
          <a:off x="19545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30480</xdr:rowOff>
    </xdr:to>
    <xdr:cxnSp macro="">
      <xdr:nvCxnSpPr>
        <xdr:cNvPr id="498" name="直線コネクタ 497"/>
        <xdr:cNvCxnSpPr/>
      </xdr:nvCxnSpPr>
      <xdr:spPr>
        <a:xfrm flipV="1">
          <a:off x="18656300" y="688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97553</xdr:rowOff>
    </xdr:from>
    <xdr:ext cx="469744" cy="259045"/>
    <xdr:sp macro="" textlink="">
      <xdr:nvSpPr>
        <xdr:cNvPr id="503" name="n_1mainValue【認定こども園・幼稚園・保育所】&#10;一人当たり面積"/>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4"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505"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6"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47" name="楕円 546"/>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48"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49" name="楕円 548"/>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156210</xdr:rowOff>
    </xdr:to>
    <xdr:cxnSp macro="">
      <xdr:nvCxnSpPr>
        <xdr:cNvPr id="550" name="直線コネクタ 549"/>
        <xdr:cNvCxnSpPr/>
      </xdr:nvCxnSpPr>
      <xdr:spPr>
        <a:xfrm flipV="1">
          <a:off x="15481300" y="101917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551" name="楕円 550"/>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140970</xdr:rowOff>
    </xdr:to>
    <xdr:cxnSp macro="">
      <xdr:nvCxnSpPr>
        <xdr:cNvPr id="552" name="直線コネクタ 551"/>
        <xdr:cNvCxnSpPr/>
      </xdr:nvCxnSpPr>
      <xdr:spPr>
        <a:xfrm flipV="1">
          <a:off x="14592300" y="102717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53" name="楕円 552"/>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140970</xdr:rowOff>
    </xdr:to>
    <xdr:cxnSp macro="">
      <xdr:nvCxnSpPr>
        <xdr:cNvPr id="554" name="直線コネクタ 553"/>
        <xdr:cNvCxnSpPr/>
      </xdr:nvCxnSpPr>
      <xdr:spPr>
        <a:xfrm>
          <a:off x="13703300" y="103670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5" name="楕円 554"/>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80010</xdr:rowOff>
    </xdr:to>
    <xdr:cxnSp macro="">
      <xdr:nvCxnSpPr>
        <xdr:cNvPr id="556" name="直線コネクタ 555"/>
        <xdr:cNvCxnSpPr/>
      </xdr:nvCxnSpPr>
      <xdr:spPr>
        <a:xfrm>
          <a:off x="12814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561" name="n_1main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562"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63" name="n_3main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4"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146558</xdr:rowOff>
    </xdr:from>
    <xdr:to>
      <xdr:col>116</xdr:col>
      <xdr:colOff>114300</xdr:colOff>
      <xdr:row>62</xdr:row>
      <xdr:rowOff>76708</xdr:rowOff>
    </xdr:to>
    <xdr:sp macro="" textlink="">
      <xdr:nvSpPr>
        <xdr:cNvPr id="605" name="楕円 604"/>
        <xdr:cNvSpPr/>
      </xdr:nvSpPr>
      <xdr:spPr>
        <a:xfrm>
          <a:off x="221107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169435</xdr:rowOff>
    </xdr:from>
    <xdr:ext cx="469744" cy="259045"/>
    <xdr:sp macro="" textlink="">
      <xdr:nvSpPr>
        <xdr:cNvPr id="606" name="【学校施設】&#10;一人当たり面積該当値テキスト"/>
        <xdr:cNvSpPr txBox="1"/>
      </xdr:nvSpPr>
      <xdr:spPr>
        <a:xfrm>
          <a:off x="22199600" y="104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07" name="楕円 60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25908</xdr:rowOff>
    </xdr:to>
    <xdr:cxnSp macro="">
      <xdr:nvCxnSpPr>
        <xdr:cNvPr id="608" name="直線コネクタ 607"/>
        <xdr:cNvCxnSpPr/>
      </xdr:nvCxnSpPr>
      <xdr:spPr>
        <a:xfrm>
          <a:off x="21323300" y="1065276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154178</xdr:rowOff>
    </xdr:from>
    <xdr:to>
      <xdr:col>107</xdr:col>
      <xdr:colOff>101600</xdr:colOff>
      <xdr:row>62</xdr:row>
      <xdr:rowOff>84328</xdr:rowOff>
    </xdr:to>
    <xdr:sp macro="" textlink="">
      <xdr:nvSpPr>
        <xdr:cNvPr id="609" name="楕円 608"/>
        <xdr:cNvSpPr/>
      </xdr:nvSpPr>
      <xdr:spPr>
        <a:xfrm>
          <a:off x="203835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33528</xdr:rowOff>
    </xdr:to>
    <xdr:cxnSp macro="">
      <xdr:nvCxnSpPr>
        <xdr:cNvPr id="610" name="直線コネクタ 609"/>
        <xdr:cNvCxnSpPr/>
      </xdr:nvCxnSpPr>
      <xdr:spPr>
        <a:xfrm flipV="1">
          <a:off x="20434300" y="1065276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156464</xdr:rowOff>
    </xdr:from>
    <xdr:to>
      <xdr:col>102</xdr:col>
      <xdr:colOff>165100</xdr:colOff>
      <xdr:row>62</xdr:row>
      <xdr:rowOff>86614</xdr:rowOff>
    </xdr:to>
    <xdr:sp macro="" textlink="">
      <xdr:nvSpPr>
        <xdr:cNvPr id="611" name="楕円 610"/>
        <xdr:cNvSpPr/>
      </xdr:nvSpPr>
      <xdr:spPr>
        <a:xfrm>
          <a:off x="19494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33528</xdr:rowOff>
    </xdr:from>
    <xdr:to>
      <xdr:col>107</xdr:col>
      <xdr:colOff>50800</xdr:colOff>
      <xdr:row>62</xdr:row>
      <xdr:rowOff>35814</xdr:rowOff>
    </xdr:to>
    <xdr:cxnSp macro="">
      <xdr:nvCxnSpPr>
        <xdr:cNvPr id="612" name="直線コネクタ 611"/>
        <xdr:cNvCxnSpPr/>
      </xdr:nvCxnSpPr>
      <xdr:spPr>
        <a:xfrm flipV="1">
          <a:off x="19545300" y="106634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164846</xdr:rowOff>
    </xdr:from>
    <xdr:to>
      <xdr:col>98</xdr:col>
      <xdr:colOff>38100</xdr:colOff>
      <xdr:row>62</xdr:row>
      <xdr:rowOff>94996</xdr:rowOff>
    </xdr:to>
    <xdr:sp macro="" textlink="">
      <xdr:nvSpPr>
        <xdr:cNvPr id="613" name="楕円 612"/>
        <xdr:cNvSpPr/>
      </xdr:nvSpPr>
      <xdr:spPr>
        <a:xfrm>
          <a:off x="18605500" y="106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35814</xdr:rowOff>
    </xdr:from>
    <xdr:to>
      <xdr:col>102</xdr:col>
      <xdr:colOff>114300</xdr:colOff>
      <xdr:row>62</xdr:row>
      <xdr:rowOff>44196</xdr:rowOff>
    </xdr:to>
    <xdr:cxnSp macro="">
      <xdr:nvCxnSpPr>
        <xdr:cNvPr id="614" name="直線コネクタ 613"/>
        <xdr:cNvCxnSpPr/>
      </xdr:nvCxnSpPr>
      <xdr:spPr>
        <a:xfrm flipV="1">
          <a:off x="18656300" y="106657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19" name="n_1mainValue【学校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100855</xdr:rowOff>
    </xdr:from>
    <xdr:ext cx="469744" cy="259045"/>
    <xdr:sp macro="" textlink="">
      <xdr:nvSpPr>
        <xdr:cNvPr id="620" name="n_2mainValue【学校施設】&#10;一人当たり面積"/>
        <xdr:cNvSpPr txBox="1"/>
      </xdr:nvSpPr>
      <xdr:spPr>
        <a:xfrm>
          <a:off x="20199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103141</xdr:rowOff>
    </xdr:from>
    <xdr:ext cx="469744" cy="259045"/>
    <xdr:sp macro="" textlink="">
      <xdr:nvSpPr>
        <xdr:cNvPr id="621" name="n_3mainValue【学校施設】&#10;一人当たり面積"/>
        <xdr:cNvSpPr txBox="1"/>
      </xdr:nvSpPr>
      <xdr:spPr>
        <a:xfrm>
          <a:off x="19310427"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111523</xdr:rowOff>
    </xdr:from>
    <xdr:ext cx="469744" cy="259045"/>
    <xdr:sp macro="" textlink="">
      <xdr:nvSpPr>
        <xdr:cNvPr id="622" name="n_4mainValue【学校施設】&#10;一人当たり面積"/>
        <xdr:cNvSpPr txBox="1"/>
      </xdr:nvSpPr>
      <xdr:spPr>
        <a:xfrm>
          <a:off x="18421427"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104866</xdr:rowOff>
    </xdr:from>
    <xdr:to>
      <xdr:col>85</xdr:col>
      <xdr:colOff>177800</xdr:colOff>
      <xdr:row>81</xdr:row>
      <xdr:rowOff>35016</xdr:rowOff>
    </xdr:to>
    <xdr:sp macro="" textlink="">
      <xdr:nvSpPr>
        <xdr:cNvPr id="664" name="楕円 663"/>
        <xdr:cNvSpPr/>
      </xdr:nvSpPr>
      <xdr:spPr>
        <a:xfrm>
          <a:off x="16268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127743</xdr:rowOff>
    </xdr:from>
    <xdr:ext cx="405111" cy="259045"/>
    <xdr:sp macro="" textlink="">
      <xdr:nvSpPr>
        <xdr:cNvPr id="665" name="【児童館】&#10;有形固定資産減価償却率該当値テキスト"/>
        <xdr:cNvSpPr txBox="1"/>
      </xdr:nvSpPr>
      <xdr:spPr>
        <a:xfrm>
          <a:off x="16357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666" name="楕円 665"/>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155666</xdr:rowOff>
    </xdr:to>
    <xdr:cxnSp macro="">
      <xdr:nvCxnSpPr>
        <xdr:cNvPr id="667" name="直線コネクタ 666"/>
        <xdr:cNvCxnSpPr/>
      </xdr:nvCxnSpPr>
      <xdr:spPr>
        <a:xfrm>
          <a:off x="15481300" y="13752468"/>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157118</xdr:rowOff>
    </xdr:from>
    <xdr:to>
      <xdr:col>76</xdr:col>
      <xdr:colOff>165100</xdr:colOff>
      <xdr:row>80</xdr:row>
      <xdr:rowOff>87268</xdr:rowOff>
    </xdr:to>
    <xdr:sp macro="" textlink="">
      <xdr:nvSpPr>
        <xdr:cNvPr id="668" name="楕円 667"/>
        <xdr:cNvSpPr/>
      </xdr:nvSpPr>
      <xdr:spPr>
        <a:xfrm>
          <a:off x="14541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80</xdr:row>
      <xdr:rowOff>36468</xdr:rowOff>
    </xdr:to>
    <xdr:cxnSp macro="">
      <xdr:nvCxnSpPr>
        <xdr:cNvPr id="669" name="直線コネクタ 668"/>
        <xdr:cNvCxnSpPr/>
      </xdr:nvCxnSpPr>
      <xdr:spPr>
        <a:xfrm>
          <a:off x="14592300" y="1375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34652</xdr:rowOff>
    </xdr:from>
    <xdr:to>
      <xdr:col>72</xdr:col>
      <xdr:colOff>38100</xdr:colOff>
      <xdr:row>79</xdr:row>
      <xdr:rowOff>136252</xdr:rowOff>
    </xdr:to>
    <xdr:sp macro="" textlink="">
      <xdr:nvSpPr>
        <xdr:cNvPr id="670" name="楕円 669"/>
        <xdr:cNvSpPr/>
      </xdr:nvSpPr>
      <xdr:spPr>
        <a:xfrm>
          <a:off x="13652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85452</xdr:rowOff>
    </xdr:from>
    <xdr:to>
      <xdr:col>76</xdr:col>
      <xdr:colOff>114300</xdr:colOff>
      <xdr:row>80</xdr:row>
      <xdr:rowOff>36468</xdr:rowOff>
    </xdr:to>
    <xdr:cxnSp macro="">
      <xdr:nvCxnSpPr>
        <xdr:cNvPr id="671" name="直線コネクタ 670"/>
        <xdr:cNvCxnSpPr/>
      </xdr:nvCxnSpPr>
      <xdr:spPr>
        <a:xfrm>
          <a:off x="13703300" y="13630002"/>
          <a:ext cx="8890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42818</xdr:rowOff>
    </xdr:from>
    <xdr:to>
      <xdr:col>67</xdr:col>
      <xdr:colOff>101600</xdr:colOff>
      <xdr:row>79</xdr:row>
      <xdr:rowOff>144418</xdr:rowOff>
    </xdr:to>
    <xdr:sp macro="" textlink="">
      <xdr:nvSpPr>
        <xdr:cNvPr id="672" name="楕円 671"/>
        <xdr:cNvSpPr/>
      </xdr:nvSpPr>
      <xdr:spPr>
        <a:xfrm>
          <a:off x="12763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85452</xdr:rowOff>
    </xdr:from>
    <xdr:to>
      <xdr:col>71</xdr:col>
      <xdr:colOff>177800</xdr:colOff>
      <xdr:row>79</xdr:row>
      <xdr:rowOff>93618</xdr:rowOff>
    </xdr:to>
    <xdr:cxnSp macro="">
      <xdr:nvCxnSpPr>
        <xdr:cNvPr id="673" name="直線コネクタ 672"/>
        <xdr:cNvCxnSpPr/>
      </xdr:nvCxnSpPr>
      <xdr:spPr>
        <a:xfrm flipV="1">
          <a:off x="12814300" y="136300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678" name="n_1mainValue【児童館】&#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103795</xdr:rowOff>
    </xdr:from>
    <xdr:ext cx="405111" cy="259045"/>
    <xdr:sp macro="" textlink="">
      <xdr:nvSpPr>
        <xdr:cNvPr id="679" name="n_2mainValue【児童館】&#10;有形固定資産減価償却率"/>
        <xdr:cNvSpPr txBox="1"/>
      </xdr:nvSpPr>
      <xdr:spPr>
        <a:xfrm>
          <a:off x="14389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152779</xdr:rowOff>
    </xdr:from>
    <xdr:ext cx="405111" cy="259045"/>
    <xdr:sp macro="" textlink="">
      <xdr:nvSpPr>
        <xdr:cNvPr id="680" name="n_3mainValue【児童館】&#10;有形固定資産減価償却率"/>
        <xdr:cNvSpPr txBox="1"/>
      </xdr:nvSpPr>
      <xdr:spPr>
        <a:xfrm>
          <a:off x="13500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160945</xdr:rowOff>
    </xdr:from>
    <xdr:ext cx="405111" cy="259045"/>
    <xdr:sp macro="" textlink="">
      <xdr:nvSpPr>
        <xdr:cNvPr id="681" name="n_4mainValue【児童館】&#10;有形固定資産減価償却率"/>
        <xdr:cNvSpPr txBox="1"/>
      </xdr:nvSpPr>
      <xdr:spPr>
        <a:xfrm>
          <a:off x="12611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1" name="楕円 720"/>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722" name="【児童館】&#10;一人当たり面積該当値テキスト"/>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723" name="楕円 722"/>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158750</xdr:rowOff>
    </xdr:to>
    <xdr:cxnSp macro="">
      <xdr:nvCxnSpPr>
        <xdr:cNvPr id="724" name="直線コネクタ 723"/>
        <xdr:cNvCxnSpPr/>
      </xdr:nvCxnSpPr>
      <xdr:spPr>
        <a:xfrm flipV="1">
          <a:off x="21323300" y="14287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107950</xdr:rowOff>
    </xdr:from>
    <xdr:to>
      <xdr:col>107</xdr:col>
      <xdr:colOff>101600</xdr:colOff>
      <xdr:row>84</xdr:row>
      <xdr:rowOff>38100</xdr:rowOff>
    </xdr:to>
    <xdr:sp macro="" textlink="">
      <xdr:nvSpPr>
        <xdr:cNvPr id="725" name="楕円 724"/>
        <xdr:cNvSpPr/>
      </xdr:nvSpPr>
      <xdr:spPr>
        <a:xfrm>
          <a:off x="20383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83</xdr:row>
      <xdr:rowOff>158750</xdr:rowOff>
    </xdr:to>
    <xdr:cxnSp macro="">
      <xdr:nvCxnSpPr>
        <xdr:cNvPr id="726" name="直線コネクタ 725"/>
        <xdr:cNvCxnSpPr/>
      </xdr:nvCxnSpPr>
      <xdr:spPr>
        <a:xfrm>
          <a:off x="20434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727" name="楕円 726"/>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158750</xdr:rowOff>
    </xdr:from>
    <xdr:to>
      <xdr:col>107</xdr:col>
      <xdr:colOff>50800</xdr:colOff>
      <xdr:row>83</xdr:row>
      <xdr:rowOff>158750</xdr:rowOff>
    </xdr:to>
    <xdr:cxnSp macro="">
      <xdr:nvCxnSpPr>
        <xdr:cNvPr id="728" name="直線コネクタ 727"/>
        <xdr:cNvCxnSpPr/>
      </xdr:nvCxnSpPr>
      <xdr:spPr>
        <a:xfrm>
          <a:off x="19545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29" name="楕円 728"/>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158750</xdr:rowOff>
    </xdr:to>
    <xdr:cxnSp macro="">
      <xdr:nvCxnSpPr>
        <xdr:cNvPr id="730" name="直線コネクタ 729"/>
        <xdr:cNvCxnSpPr/>
      </xdr:nvCxnSpPr>
      <xdr:spPr>
        <a:xfrm>
          <a:off x="18656300" y="1430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735" name="n_1mainValue【児童館】&#10;一人当たり面積"/>
        <xdr:cNvSpPr txBox="1"/>
      </xdr:nvSpPr>
      <xdr:spPr>
        <a:xfrm>
          <a:off x="210757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736" name="n_2mainValue【児童館】&#10;一人当たり面積"/>
        <xdr:cNvSpPr txBox="1"/>
      </xdr:nvSpPr>
      <xdr:spPr>
        <a:xfrm>
          <a:off x="20199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54627</xdr:rowOff>
    </xdr:from>
    <xdr:ext cx="469744" cy="259045"/>
    <xdr:sp macro="" textlink="">
      <xdr:nvSpPr>
        <xdr:cNvPr id="737" name="n_3mainValue【児童館】&#10;一人当たり面積"/>
        <xdr:cNvSpPr txBox="1"/>
      </xdr:nvSpPr>
      <xdr:spPr>
        <a:xfrm>
          <a:off x="19310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38" name="n_4main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80" name="楕円 779"/>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81" name="【公民館】&#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82" name="楕円 781"/>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81099</xdr:rowOff>
    </xdr:to>
    <xdr:cxnSp macro="">
      <xdr:nvCxnSpPr>
        <xdr:cNvPr id="783" name="直線コネクタ 782"/>
        <xdr:cNvCxnSpPr/>
      </xdr:nvCxnSpPr>
      <xdr:spPr>
        <a:xfrm>
          <a:off x="15481300" y="1820418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84" name="楕円 783"/>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40277</xdr:rowOff>
    </xdr:to>
    <xdr:cxnSp macro="">
      <xdr:nvCxnSpPr>
        <xdr:cNvPr id="785" name="直線コネクタ 784"/>
        <xdr:cNvCxnSpPr/>
      </xdr:nvCxnSpPr>
      <xdr:spPr>
        <a:xfrm flipV="1">
          <a:off x="14592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786" name="楕円 785"/>
        <xdr:cNvSpPr/>
      </xdr:nvSpPr>
      <xdr:spPr>
        <a:xfrm>
          <a:off x="1365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106</xdr:row>
      <xdr:rowOff>40277</xdr:rowOff>
    </xdr:to>
    <xdr:cxnSp macro="">
      <xdr:nvCxnSpPr>
        <xdr:cNvPr id="787" name="直線コネクタ 786"/>
        <xdr:cNvCxnSpPr/>
      </xdr:nvCxnSpPr>
      <xdr:spPr>
        <a:xfrm>
          <a:off x="13703300" y="181388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88" name="楕円 787"/>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136616</xdr:rowOff>
    </xdr:from>
    <xdr:to>
      <xdr:col>71</xdr:col>
      <xdr:colOff>177800</xdr:colOff>
      <xdr:row>105</xdr:row>
      <xdr:rowOff>166007</xdr:rowOff>
    </xdr:to>
    <xdr:cxnSp macro="">
      <xdr:nvCxnSpPr>
        <xdr:cNvPr id="789" name="直線コネクタ 788"/>
        <xdr:cNvCxnSpPr/>
      </xdr:nvCxnSpPr>
      <xdr:spPr>
        <a:xfrm flipV="1">
          <a:off x="12814300" y="1813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94"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95" name="n_2mainValue【公民館】&#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796" name="n_3mainValue【公民館】&#10;有形固定資産減価償却率"/>
        <xdr:cNvSpPr txBox="1"/>
      </xdr:nvSpPr>
      <xdr:spPr>
        <a:xfrm>
          <a:off x="13500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797" name="n_4mainValue【公民館】&#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839" name="楕円 838"/>
        <xdr:cNvSpPr/>
      </xdr:nvSpPr>
      <xdr:spPr>
        <a:xfrm>
          <a:off x="22110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840" name="【公民館】&#10;一人当たり面積該当値テキスト"/>
        <xdr:cNvSpPr txBox="1"/>
      </xdr:nvSpPr>
      <xdr:spPr>
        <a:xfrm>
          <a:off x="22199600"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1" name="楕円 840"/>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115388</xdr:rowOff>
    </xdr:from>
    <xdr:to>
      <xdr:col>116</xdr:col>
      <xdr:colOff>63500</xdr:colOff>
      <xdr:row>105</xdr:row>
      <xdr:rowOff>64770</xdr:rowOff>
    </xdr:to>
    <xdr:cxnSp macro="">
      <xdr:nvCxnSpPr>
        <xdr:cNvPr id="842" name="直線コネクタ 841"/>
        <xdr:cNvCxnSpPr/>
      </xdr:nvCxnSpPr>
      <xdr:spPr>
        <a:xfrm flipV="1">
          <a:off x="21323300" y="1794618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43" name="楕円 842"/>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90895</xdr:rowOff>
    </xdr:to>
    <xdr:cxnSp macro="">
      <xdr:nvCxnSpPr>
        <xdr:cNvPr id="844" name="直線コネクタ 843"/>
        <xdr:cNvCxnSpPr/>
      </xdr:nvCxnSpPr>
      <xdr:spPr>
        <a:xfrm flipV="1">
          <a:off x="20434300" y="1806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40095</xdr:rowOff>
    </xdr:from>
    <xdr:to>
      <xdr:col>102</xdr:col>
      <xdr:colOff>165100</xdr:colOff>
      <xdr:row>105</xdr:row>
      <xdr:rowOff>141695</xdr:rowOff>
    </xdr:to>
    <xdr:sp macro="" textlink="">
      <xdr:nvSpPr>
        <xdr:cNvPr id="845" name="楕円 844"/>
        <xdr:cNvSpPr/>
      </xdr:nvSpPr>
      <xdr:spPr>
        <a:xfrm>
          <a:off x="19494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90895</xdr:rowOff>
    </xdr:from>
    <xdr:to>
      <xdr:col>107</xdr:col>
      <xdr:colOff>50800</xdr:colOff>
      <xdr:row>105</xdr:row>
      <xdr:rowOff>90895</xdr:rowOff>
    </xdr:to>
    <xdr:cxnSp macro="">
      <xdr:nvCxnSpPr>
        <xdr:cNvPr id="846" name="直線コネクタ 845"/>
        <xdr:cNvCxnSpPr/>
      </xdr:nvCxnSpPr>
      <xdr:spPr>
        <a:xfrm>
          <a:off x="19545300" y="1809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141332</xdr:rowOff>
    </xdr:from>
    <xdr:to>
      <xdr:col>98</xdr:col>
      <xdr:colOff>38100</xdr:colOff>
      <xdr:row>104</xdr:row>
      <xdr:rowOff>71482</xdr:rowOff>
    </xdr:to>
    <xdr:sp macro="" textlink="">
      <xdr:nvSpPr>
        <xdr:cNvPr id="847" name="楕円 846"/>
        <xdr:cNvSpPr/>
      </xdr:nvSpPr>
      <xdr:spPr>
        <a:xfrm>
          <a:off x="18605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20682</xdr:rowOff>
    </xdr:from>
    <xdr:to>
      <xdr:col>102</xdr:col>
      <xdr:colOff>114300</xdr:colOff>
      <xdr:row>105</xdr:row>
      <xdr:rowOff>90895</xdr:rowOff>
    </xdr:to>
    <xdr:cxnSp macro="">
      <xdr:nvCxnSpPr>
        <xdr:cNvPr id="848" name="直線コネクタ 847"/>
        <xdr:cNvCxnSpPr/>
      </xdr:nvCxnSpPr>
      <xdr:spPr>
        <a:xfrm>
          <a:off x="18656300" y="17851482"/>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3" name="n_1main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854" name="n_2mainValue【公民館】&#10;一人当たり面積"/>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158222</xdr:rowOff>
    </xdr:from>
    <xdr:ext cx="469744" cy="259045"/>
    <xdr:sp macro="" textlink="">
      <xdr:nvSpPr>
        <xdr:cNvPr id="855" name="n_3mainValue【公民館】&#10;一人当たり面積"/>
        <xdr:cNvSpPr txBox="1"/>
      </xdr:nvSpPr>
      <xdr:spPr>
        <a:xfrm>
          <a:off x="19310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88009</xdr:rowOff>
    </xdr:from>
    <xdr:ext cx="469744" cy="259045"/>
    <xdr:sp macro="" textlink="">
      <xdr:nvSpPr>
        <xdr:cNvPr id="856" name="n_4mainValue【公民館】&#10;一人当たり面積"/>
        <xdr:cNvSpPr txBox="1"/>
      </xdr:nvSpPr>
      <xdr:spPr>
        <a:xfrm>
          <a:off x="18421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全体的に人口が減少していることから一人当たりの資産が増加している。施設維持の負担も大きくなっていくことから、施設の集約化・スリム化を図っていく必要がある。</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「橋りょう・トンネル」が類似団体平均に比べ有形固定資産減価償却率が高くなっている</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橋りょう</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補修工事を進めて</a:t>
          </a:r>
          <a:r>
            <a:rPr kumimoji="1" lang="ja-JP" altLang="en-US" sz="900">
              <a:solidFill>
                <a:schemeClr val="dk1"/>
              </a:solidFill>
              <a:effectLst/>
              <a:latin typeface="+mn-lt"/>
              <a:ea typeface="+mn-ea"/>
              <a:cs typeface="+mn-cs"/>
            </a:rPr>
            <a:t>いるものの</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それ以上に償却が進んでおり、</a:t>
          </a:r>
          <a:r>
            <a:rPr kumimoji="1" lang="ja-JP" altLang="ja-JP" sz="900">
              <a:solidFill>
                <a:schemeClr val="dk1"/>
              </a:solidFill>
              <a:effectLst/>
              <a:latin typeface="+mn-lt"/>
              <a:ea typeface="+mn-ea"/>
              <a:cs typeface="+mn-cs"/>
            </a:rPr>
            <a:t>前年度と比較すると僅かではあるが</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している。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「公営住宅」は類似団体平均を大きく</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a:t>
          </a:r>
          <a:r>
            <a:rPr kumimoji="1" lang="ja-JP" altLang="en-US" sz="900">
              <a:solidFill>
                <a:schemeClr val="dk1"/>
              </a:solidFill>
              <a:effectLst/>
              <a:latin typeface="+mn-lt"/>
              <a:ea typeface="+mn-ea"/>
              <a:cs typeface="+mn-cs"/>
            </a:rPr>
            <a:t>いる。</a:t>
          </a:r>
          <a:r>
            <a:rPr kumimoji="1" lang="ja-JP" altLang="ja-JP" sz="900">
              <a:solidFill>
                <a:schemeClr val="dk1"/>
              </a:solidFill>
              <a:effectLst/>
              <a:latin typeface="+mn-lt"/>
              <a:ea typeface="+mn-ea"/>
              <a:cs typeface="+mn-cs"/>
            </a:rPr>
            <a:t>町営住宅建替事業</a:t>
          </a:r>
          <a:r>
            <a:rPr kumimoji="1" lang="ja-JP" altLang="en-US" sz="900">
              <a:solidFill>
                <a:schemeClr val="dk1"/>
              </a:solidFill>
              <a:effectLst/>
              <a:latin typeface="+mn-lt"/>
              <a:ea typeface="+mn-ea"/>
              <a:cs typeface="+mn-cs"/>
            </a:rPr>
            <a:t>が一段落したことから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減価償却率は増加に転じている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「学校」については、</a:t>
          </a:r>
          <a:r>
            <a:rPr kumimoji="1" lang="ja-JP" altLang="en-US" sz="900">
              <a:solidFill>
                <a:schemeClr val="dk1"/>
              </a:solidFill>
              <a:effectLst/>
              <a:latin typeface="+mn-lt"/>
              <a:ea typeface="+mn-ea"/>
              <a:cs typeface="+mn-cs"/>
            </a:rPr>
            <a:t>前年度に引き続き改修工事を</a:t>
          </a:r>
          <a:r>
            <a:rPr kumimoji="1" lang="ja-JP" altLang="ja-JP" sz="900">
              <a:solidFill>
                <a:schemeClr val="dk1"/>
              </a:solidFill>
              <a:effectLst/>
              <a:latin typeface="+mn-lt"/>
              <a:ea typeface="+mn-ea"/>
              <a:cs typeface="+mn-cs"/>
            </a:rPr>
            <a:t>を進めて</a:t>
          </a:r>
          <a:r>
            <a:rPr kumimoji="1" lang="ja-JP" altLang="en-US" sz="900">
              <a:solidFill>
                <a:schemeClr val="dk1"/>
              </a:solidFill>
              <a:effectLst/>
              <a:latin typeface="+mn-lt"/>
              <a:ea typeface="+mn-ea"/>
              <a:cs typeface="+mn-cs"/>
            </a:rPr>
            <a:t>いることから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償却率は減少している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「認定こども園・幼稚園・保育所」については、</a:t>
          </a:r>
          <a:r>
            <a:rPr kumimoji="1" lang="ja-JP" altLang="en-US" sz="900">
              <a:solidFill>
                <a:schemeClr val="dk1"/>
              </a:solidFill>
              <a:effectLst/>
              <a:latin typeface="+mn-lt"/>
              <a:ea typeface="+mn-ea"/>
              <a:cs typeface="+mn-cs"/>
            </a:rPr>
            <a:t>微増となって</a:t>
          </a:r>
          <a:r>
            <a:rPr kumimoji="1" lang="ja-JP" altLang="ja-JP" sz="900">
              <a:solidFill>
                <a:schemeClr val="dk1"/>
              </a:solidFill>
              <a:effectLst/>
              <a:latin typeface="+mn-lt"/>
              <a:ea typeface="+mn-ea"/>
              <a:cs typeface="+mn-cs"/>
            </a:rPr>
            <a:t>いる。類似団体平均と比べると有形固定資産減価償却率が高くなっているが、民営化等の運営形態の検討状況を見ながらの対応となる。</a:t>
          </a:r>
          <a:r>
            <a:rPr kumimoji="1" lang="ja-JP" altLang="en-US" sz="900">
              <a:solidFill>
                <a:schemeClr val="dk1"/>
              </a:solidFill>
              <a:effectLst/>
              <a:latin typeface="+mn-lt"/>
              <a:ea typeface="+mn-ea"/>
              <a:cs typeface="+mn-cs"/>
            </a:rPr>
            <a:t>第一幼稚園は令和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年度末での閉園が決定している。</a:t>
          </a:r>
          <a:endParaRPr lang="ja-JP" altLang="ja-JP" sz="900">
            <a:effectLst/>
          </a:endParaRPr>
        </a:p>
        <a:p>
          <a:r>
            <a:rPr kumimoji="1" lang="ja-JP" altLang="ja-JP" sz="900">
              <a:solidFill>
                <a:schemeClr val="dk1"/>
              </a:solidFill>
              <a:effectLst/>
              <a:latin typeface="+mn-lt"/>
              <a:ea typeface="+mn-ea"/>
              <a:cs typeface="+mn-cs"/>
            </a:rPr>
            <a:t>　「公民館」については、</a:t>
          </a:r>
          <a:r>
            <a:rPr kumimoji="1" lang="ja-JP" altLang="en-US" sz="900">
              <a:solidFill>
                <a:schemeClr val="dk1"/>
              </a:solidFill>
              <a:effectLst/>
              <a:latin typeface="+mn-lt"/>
              <a:ea typeface="+mn-ea"/>
              <a:cs typeface="+mn-cs"/>
            </a:rPr>
            <a:t>前年度よりも償却率が上昇しており、</a:t>
          </a:r>
          <a:r>
            <a:rPr kumimoji="1" lang="ja-JP" altLang="ja-JP" sz="900">
              <a:solidFill>
                <a:schemeClr val="dk1"/>
              </a:solidFill>
              <a:effectLst/>
              <a:latin typeface="+mn-lt"/>
              <a:ea typeface="+mn-ea"/>
              <a:cs typeface="+mn-cs"/>
            </a:rPr>
            <a:t>高い水準となって</a:t>
          </a:r>
          <a:r>
            <a:rPr kumimoji="1" lang="ja-JP" altLang="en-US" sz="900">
              <a:solidFill>
                <a:schemeClr val="dk1"/>
              </a:solidFill>
              <a:effectLst/>
              <a:latin typeface="+mn-lt"/>
              <a:ea typeface="+mn-ea"/>
              <a:cs typeface="+mn-cs"/>
            </a:rPr>
            <a:t>いる。</a:t>
          </a:r>
          <a:r>
            <a:rPr kumimoji="1" lang="ja-JP" altLang="ja-JP" sz="900" b="0" i="0" baseline="0">
              <a:solidFill>
                <a:schemeClr val="dk1"/>
              </a:solidFill>
              <a:effectLst/>
              <a:latin typeface="+mn-lt"/>
              <a:ea typeface="+mn-ea"/>
              <a:cs typeface="+mn-cs"/>
            </a:rPr>
            <a:t>一人当たりの面積も類似団体平均より高くなっていることから、維持管理が負担になっていることが伺える。人口の動向や利用状況も踏まえ、集約化や複合化なども</a:t>
          </a:r>
          <a:r>
            <a:rPr kumimoji="1" lang="ja-JP" altLang="en-US" sz="900" b="0" i="0" baseline="0">
              <a:solidFill>
                <a:schemeClr val="dk1"/>
              </a:solidFill>
              <a:effectLst/>
              <a:latin typeface="+mn-lt"/>
              <a:ea typeface="+mn-ea"/>
              <a:cs typeface="+mn-cs"/>
            </a:rPr>
            <a:t>進めていきたい</a:t>
          </a:r>
          <a:r>
            <a:rPr kumimoji="1" lang="ja-JP" altLang="ja-JP" sz="900" b="0" i="0" baseline="0">
              <a:solidFill>
                <a:schemeClr val="dk1"/>
              </a:solidFill>
              <a:effectLst/>
              <a:latin typeface="+mn-lt"/>
              <a:ea typeface="+mn-ea"/>
              <a:cs typeface="+mn-cs"/>
            </a:rPr>
            <a:t>。</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図書館】&#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32113</xdr:rowOff>
    </xdr:to>
    <xdr:cxnSp macro="">
      <xdr:nvCxnSpPr>
        <xdr:cNvPr id="77" name="直線コネクタ 76"/>
        <xdr:cNvCxnSpPr/>
      </xdr:nvCxnSpPr>
      <xdr:spPr>
        <a:xfrm>
          <a:off x="3797300" y="66794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15784</xdr:rowOff>
    </xdr:to>
    <xdr:cxnSp macro="">
      <xdr:nvCxnSpPr>
        <xdr:cNvPr id="79" name="直線コネクタ 78"/>
        <xdr:cNvCxnSpPr/>
      </xdr:nvCxnSpPr>
      <xdr:spPr>
        <a:xfrm flipV="1">
          <a:off x="2908300" y="667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39</xdr:row>
      <xdr:rowOff>15784</xdr:rowOff>
    </xdr:to>
    <xdr:cxnSp macro="">
      <xdr:nvCxnSpPr>
        <xdr:cNvPr id="81" name="直線コネクタ 80"/>
        <xdr:cNvCxnSpPr/>
      </xdr:nvCxnSpPr>
      <xdr:spPr>
        <a:xfrm>
          <a:off x="2019300" y="663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79466</xdr:rowOff>
    </xdr:from>
    <xdr:to>
      <xdr:col>10</xdr:col>
      <xdr:colOff>114300</xdr:colOff>
      <xdr:row>38</xdr:row>
      <xdr:rowOff>115388</xdr:rowOff>
    </xdr:to>
    <xdr:cxnSp macro="">
      <xdr:nvCxnSpPr>
        <xdr:cNvPr id="83" name="直線コネクタ 82"/>
        <xdr:cNvCxnSpPr/>
      </xdr:nvCxnSpPr>
      <xdr:spPr>
        <a:xfrm>
          <a:off x="1130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88" name="n_1mainValue【図書館】&#10;有形固定資産減価償却率"/>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図書館】&#10;有形固定資産減価償却率"/>
        <xdr:cNvSpPr txBox="1"/>
      </xdr:nvSpPr>
      <xdr:spPr>
        <a:xfrm>
          <a:off x="927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135890</xdr:rowOff>
    </xdr:from>
    <xdr:to>
      <xdr:col>55</xdr:col>
      <xdr:colOff>50800</xdr:colOff>
      <xdr:row>42</xdr:row>
      <xdr:rowOff>66040</xdr:rowOff>
    </xdr:to>
    <xdr:sp macro="" textlink="">
      <xdr:nvSpPr>
        <xdr:cNvPr id="131" name="楕円 130"/>
        <xdr:cNvSpPr/>
      </xdr:nvSpPr>
      <xdr:spPr>
        <a:xfrm>
          <a:off x="10426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50817</xdr:rowOff>
    </xdr:from>
    <xdr:ext cx="469744" cy="259045"/>
    <xdr:sp macro="" textlink="">
      <xdr:nvSpPr>
        <xdr:cNvPr id="132" name="【図書館】&#10;一人当たり面積該当値テキスト"/>
        <xdr:cNvSpPr txBox="1"/>
      </xdr:nvSpPr>
      <xdr:spPr>
        <a:xfrm>
          <a:off x="10515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33" name="楕円 132"/>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15240</xdr:rowOff>
    </xdr:from>
    <xdr:to>
      <xdr:col>55</xdr:col>
      <xdr:colOff>0</xdr:colOff>
      <xdr:row>42</xdr:row>
      <xdr:rowOff>15240</xdr:rowOff>
    </xdr:to>
    <xdr:cxnSp macro="">
      <xdr:nvCxnSpPr>
        <xdr:cNvPr id="134" name="直線コネクタ 133"/>
        <xdr:cNvCxnSpPr/>
      </xdr:nvCxnSpPr>
      <xdr:spPr>
        <a:xfrm>
          <a:off x="9639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35" name="楕円 134"/>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36" name="直線コネクタ 135"/>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37" name="楕円 136"/>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8" name="直線コネクタ 137"/>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42</xdr:row>
      <xdr:rowOff>15240</xdr:rowOff>
    </xdr:to>
    <xdr:cxnSp macro="">
      <xdr:nvCxnSpPr>
        <xdr:cNvPr id="140" name="直線コネクタ 139"/>
        <xdr:cNvCxnSpPr/>
      </xdr:nvCxnSpPr>
      <xdr:spPr>
        <a:xfrm>
          <a:off x="6972300" y="71285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57167</xdr:rowOff>
    </xdr:from>
    <xdr:ext cx="469744" cy="259045"/>
    <xdr:sp macro="" textlink="">
      <xdr:nvSpPr>
        <xdr:cNvPr id="145" name="n_1mainValue【図書館】&#10;一人当たり面積"/>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6" name="n_2mainValue【図書館】&#10;一人当たり面積"/>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7" name="n_3mainValue【図書館】&#10;一人当たり面積"/>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112485</xdr:rowOff>
    </xdr:from>
    <xdr:to>
      <xdr:col>24</xdr:col>
      <xdr:colOff>114300</xdr:colOff>
      <xdr:row>64</xdr:row>
      <xdr:rowOff>42635</xdr:rowOff>
    </xdr:to>
    <xdr:sp macro="" textlink="">
      <xdr:nvSpPr>
        <xdr:cNvPr id="190" name="楕円 189"/>
        <xdr:cNvSpPr/>
      </xdr:nvSpPr>
      <xdr:spPr>
        <a:xfrm>
          <a:off x="4584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90912</xdr:rowOff>
    </xdr:from>
    <xdr:ext cx="405111" cy="259045"/>
    <xdr:sp macro="" textlink="">
      <xdr:nvSpPr>
        <xdr:cNvPr id="191" name="【体育館・プール】&#10;有形固定資産減価償却率該当値テキスト"/>
        <xdr:cNvSpPr txBox="1"/>
      </xdr:nvSpPr>
      <xdr:spPr>
        <a:xfrm>
          <a:off x="4673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192" name="楕円 191"/>
        <xdr:cNvSpPr/>
      </xdr:nvSpPr>
      <xdr:spPr>
        <a:xfrm>
          <a:off x="3746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63</xdr:row>
      <xdr:rowOff>163285</xdr:rowOff>
    </xdr:to>
    <xdr:cxnSp macro="">
      <xdr:nvCxnSpPr>
        <xdr:cNvPr id="193" name="直線コネクタ 192"/>
        <xdr:cNvCxnSpPr/>
      </xdr:nvCxnSpPr>
      <xdr:spPr>
        <a:xfrm>
          <a:off x="3797300" y="109434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4" name="楕円 193"/>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63</xdr:row>
      <xdr:rowOff>148590</xdr:rowOff>
    </xdr:to>
    <xdr:cxnSp macro="">
      <xdr:nvCxnSpPr>
        <xdr:cNvPr id="195" name="直線コネクタ 194"/>
        <xdr:cNvCxnSpPr/>
      </xdr:nvCxnSpPr>
      <xdr:spPr>
        <a:xfrm flipV="1">
          <a:off x="2908300" y="10943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56969</xdr:rowOff>
    </xdr:from>
    <xdr:to>
      <xdr:col>10</xdr:col>
      <xdr:colOff>165100</xdr:colOff>
      <xdr:row>63</xdr:row>
      <xdr:rowOff>158569</xdr:rowOff>
    </xdr:to>
    <xdr:sp macro="" textlink="">
      <xdr:nvSpPr>
        <xdr:cNvPr id="196" name="楕円 195"/>
        <xdr:cNvSpPr/>
      </xdr:nvSpPr>
      <xdr:spPr>
        <a:xfrm>
          <a:off x="1968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107769</xdr:rowOff>
    </xdr:from>
    <xdr:to>
      <xdr:col>15</xdr:col>
      <xdr:colOff>50800</xdr:colOff>
      <xdr:row>63</xdr:row>
      <xdr:rowOff>148590</xdr:rowOff>
    </xdr:to>
    <xdr:cxnSp macro="">
      <xdr:nvCxnSpPr>
        <xdr:cNvPr id="197" name="直線コネクタ 196"/>
        <xdr:cNvCxnSpPr/>
      </xdr:nvCxnSpPr>
      <xdr:spPr>
        <a:xfrm>
          <a:off x="2019300" y="109091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29210</xdr:rowOff>
    </xdr:from>
    <xdr:to>
      <xdr:col>6</xdr:col>
      <xdr:colOff>38100</xdr:colOff>
      <xdr:row>63</xdr:row>
      <xdr:rowOff>130810</xdr:rowOff>
    </xdr:to>
    <xdr:sp macro="" textlink="">
      <xdr:nvSpPr>
        <xdr:cNvPr id="198" name="楕円 197"/>
        <xdr:cNvSpPr/>
      </xdr:nvSpPr>
      <xdr:spPr>
        <a:xfrm>
          <a:off x="107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80010</xdr:rowOff>
    </xdr:from>
    <xdr:to>
      <xdr:col>10</xdr:col>
      <xdr:colOff>114300</xdr:colOff>
      <xdr:row>63</xdr:row>
      <xdr:rowOff>107769</xdr:rowOff>
    </xdr:to>
    <xdr:cxnSp macro="">
      <xdr:nvCxnSpPr>
        <xdr:cNvPr id="199" name="直線コネクタ 198"/>
        <xdr:cNvCxnSpPr/>
      </xdr:nvCxnSpPr>
      <xdr:spPr>
        <a:xfrm>
          <a:off x="1130300" y="108813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204" name="n_1mainValue【体育館・プール】&#10;有形固定資産減価償却率"/>
        <xdr:cNvSpPr txBox="1"/>
      </xdr:nvSpPr>
      <xdr:spPr>
        <a:xfrm>
          <a:off x="35820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5" name="n_2mainValue【体育館・プー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149696</xdr:rowOff>
    </xdr:from>
    <xdr:ext cx="405111" cy="259045"/>
    <xdr:sp macro="" textlink="">
      <xdr:nvSpPr>
        <xdr:cNvPr id="206" name="n_3mainValue【体育館・プール】&#10;有形固定資産減価償却率"/>
        <xdr:cNvSpPr txBox="1"/>
      </xdr:nvSpPr>
      <xdr:spPr>
        <a:xfrm>
          <a:off x="18167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121937</xdr:rowOff>
    </xdr:from>
    <xdr:ext cx="405111" cy="259045"/>
    <xdr:sp macro="" textlink="">
      <xdr:nvSpPr>
        <xdr:cNvPr id="207" name="n_4mainValue【体育館・プール】&#10;有形固定資産減価償却率"/>
        <xdr:cNvSpPr txBox="1"/>
      </xdr:nvSpPr>
      <xdr:spPr>
        <a:xfrm>
          <a:off x="927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7" name="楕円 246"/>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48"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49" name="楕円 248"/>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121920</xdr:rowOff>
    </xdr:to>
    <xdr:cxnSp macro="">
      <xdr:nvCxnSpPr>
        <xdr:cNvPr id="250" name="直線コネクタ 249"/>
        <xdr:cNvCxnSpPr/>
      </xdr:nvCxnSpPr>
      <xdr:spPr>
        <a:xfrm>
          <a:off x="9639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251" name="楕円 250"/>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133350</xdr:rowOff>
    </xdr:to>
    <xdr:cxnSp macro="">
      <xdr:nvCxnSpPr>
        <xdr:cNvPr id="252" name="直線コネクタ 251"/>
        <xdr:cNvCxnSpPr/>
      </xdr:nvCxnSpPr>
      <xdr:spPr>
        <a:xfrm flipV="1">
          <a:off x="8750300" y="10923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53" name="楕円 252"/>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133350</xdr:rowOff>
    </xdr:from>
    <xdr:to>
      <xdr:col>45</xdr:col>
      <xdr:colOff>177800</xdr:colOff>
      <xdr:row>63</xdr:row>
      <xdr:rowOff>133350</xdr:rowOff>
    </xdr:to>
    <xdr:cxnSp macro="">
      <xdr:nvCxnSpPr>
        <xdr:cNvPr id="254" name="直線コネクタ 253"/>
        <xdr:cNvCxnSpPr/>
      </xdr:nvCxnSpPr>
      <xdr:spPr>
        <a:xfrm>
          <a:off x="7861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73025</xdr:rowOff>
    </xdr:from>
    <xdr:to>
      <xdr:col>36</xdr:col>
      <xdr:colOff>165100</xdr:colOff>
      <xdr:row>64</xdr:row>
      <xdr:rowOff>3175</xdr:rowOff>
    </xdr:to>
    <xdr:sp macro="" textlink="">
      <xdr:nvSpPr>
        <xdr:cNvPr id="255" name="楕円 254"/>
        <xdr:cNvSpPr/>
      </xdr:nvSpPr>
      <xdr:spPr>
        <a:xfrm>
          <a:off x="692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123825</xdr:rowOff>
    </xdr:from>
    <xdr:to>
      <xdr:col>41</xdr:col>
      <xdr:colOff>50800</xdr:colOff>
      <xdr:row>63</xdr:row>
      <xdr:rowOff>133350</xdr:rowOff>
    </xdr:to>
    <xdr:cxnSp macro="">
      <xdr:nvCxnSpPr>
        <xdr:cNvPr id="256" name="直線コネクタ 255"/>
        <xdr:cNvCxnSpPr/>
      </xdr:nvCxnSpPr>
      <xdr:spPr>
        <a:xfrm>
          <a:off x="6972300" y="10925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261" name="n_1mainValue【体育館・プール】&#10;一人当たり面積"/>
        <xdr:cNvSpPr txBox="1"/>
      </xdr:nvSpPr>
      <xdr:spPr>
        <a:xfrm>
          <a:off x="9391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262" name="n_2mainValue【体育館・プール】&#10;一人当たり面積"/>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63"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4" name="n_4main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6" name="楕円 305"/>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307" name="【福祉施設】&#10;有形固定資産減価償却率該当値テキスト"/>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127726</xdr:rowOff>
    </xdr:from>
    <xdr:to>
      <xdr:col>20</xdr:col>
      <xdr:colOff>38100</xdr:colOff>
      <xdr:row>85</xdr:row>
      <xdr:rowOff>57876</xdr:rowOff>
    </xdr:to>
    <xdr:sp macro="" textlink="">
      <xdr:nvSpPr>
        <xdr:cNvPr id="308" name="楕円 307"/>
        <xdr:cNvSpPr/>
      </xdr:nvSpPr>
      <xdr:spPr>
        <a:xfrm>
          <a:off x="3746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7076</xdr:rowOff>
    </xdr:from>
    <xdr:to>
      <xdr:col>24</xdr:col>
      <xdr:colOff>63500</xdr:colOff>
      <xdr:row>85</xdr:row>
      <xdr:rowOff>36468</xdr:rowOff>
    </xdr:to>
    <xdr:cxnSp macro="">
      <xdr:nvCxnSpPr>
        <xdr:cNvPr id="309" name="直線コネクタ 308"/>
        <xdr:cNvCxnSpPr/>
      </xdr:nvCxnSpPr>
      <xdr:spPr>
        <a:xfrm>
          <a:off x="3797300" y="1458032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126093</xdr:rowOff>
    </xdr:from>
    <xdr:to>
      <xdr:col>15</xdr:col>
      <xdr:colOff>101600</xdr:colOff>
      <xdr:row>85</xdr:row>
      <xdr:rowOff>56243</xdr:rowOff>
    </xdr:to>
    <xdr:sp macro="" textlink="">
      <xdr:nvSpPr>
        <xdr:cNvPr id="310" name="楕円 309"/>
        <xdr:cNvSpPr/>
      </xdr:nvSpPr>
      <xdr:spPr>
        <a:xfrm>
          <a:off x="2857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5443</xdr:rowOff>
    </xdr:from>
    <xdr:to>
      <xdr:col>19</xdr:col>
      <xdr:colOff>177800</xdr:colOff>
      <xdr:row>85</xdr:row>
      <xdr:rowOff>7076</xdr:rowOff>
    </xdr:to>
    <xdr:cxnSp macro="">
      <xdr:nvCxnSpPr>
        <xdr:cNvPr id="311" name="直線コネクタ 310"/>
        <xdr:cNvCxnSpPr/>
      </xdr:nvCxnSpPr>
      <xdr:spPr>
        <a:xfrm>
          <a:off x="2908300" y="1457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85271</xdr:rowOff>
    </xdr:from>
    <xdr:to>
      <xdr:col>10</xdr:col>
      <xdr:colOff>165100</xdr:colOff>
      <xdr:row>85</xdr:row>
      <xdr:rowOff>15421</xdr:rowOff>
    </xdr:to>
    <xdr:sp macro="" textlink="">
      <xdr:nvSpPr>
        <xdr:cNvPr id="312" name="楕円 311"/>
        <xdr:cNvSpPr/>
      </xdr:nvSpPr>
      <xdr:spPr>
        <a:xfrm>
          <a:off x="196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136071</xdr:rowOff>
    </xdr:from>
    <xdr:to>
      <xdr:col>15</xdr:col>
      <xdr:colOff>50800</xdr:colOff>
      <xdr:row>85</xdr:row>
      <xdr:rowOff>5443</xdr:rowOff>
    </xdr:to>
    <xdr:cxnSp macro="">
      <xdr:nvCxnSpPr>
        <xdr:cNvPr id="313" name="直線コネクタ 312"/>
        <xdr:cNvCxnSpPr/>
      </xdr:nvCxnSpPr>
      <xdr:spPr>
        <a:xfrm>
          <a:off x="2019300" y="145378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314" name="楕円 313"/>
        <xdr:cNvSpPr/>
      </xdr:nvSpPr>
      <xdr:spPr>
        <a:xfrm>
          <a:off x="1079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149134</xdr:rowOff>
    </xdr:from>
    <xdr:to>
      <xdr:col>10</xdr:col>
      <xdr:colOff>114300</xdr:colOff>
      <xdr:row>84</xdr:row>
      <xdr:rowOff>136071</xdr:rowOff>
    </xdr:to>
    <xdr:cxnSp macro="">
      <xdr:nvCxnSpPr>
        <xdr:cNvPr id="315" name="直線コネクタ 314"/>
        <xdr:cNvCxnSpPr/>
      </xdr:nvCxnSpPr>
      <xdr:spPr>
        <a:xfrm>
          <a:off x="1130300" y="14036584"/>
          <a:ext cx="88900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49003</xdr:rowOff>
    </xdr:from>
    <xdr:ext cx="405111" cy="259045"/>
    <xdr:sp macro="" textlink="">
      <xdr:nvSpPr>
        <xdr:cNvPr id="320" name="n_1mainValue【福祉施設】&#10;有形固定資産減価償却率"/>
        <xdr:cNvSpPr txBox="1"/>
      </xdr:nvSpPr>
      <xdr:spPr>
        <a:xfrm>
          <a:off x="3582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47370</xdr:rowOff>
    </xdr:from>
    <xdr:ext cx="405111" cy="259045"/>
    <xdr:sp macro="" textlink="">
      <xdr:nvSpPr>
        <xdr:cNvPr id="321" name="n_2mainValue【福祉施設】&#10;有形固定資産減価償却率"/>
        <xdr:cNvSpPr txBox="1"/>
      </xdr:nvSpPr>
      <xdr:spPr>
        <a:xfrm>
          <a:off x="2705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6548</xdr:rowOff>
    </xdr:from>
    <xdr:ext cx="405111" cy="259045"/>
    <xdr:sp macro="" textlink="">
      <xdr:nvSpPr>
        <xdr:cNvPr id="322" name="n_3mainValue【福祉施設】&#10;有形固定資産減価償却率"/>
        <xdr:cNvSpPr txBox="1"/>
      </xdr:nvSpPr>
      <xdr:spPr>
        <a:xfrm>
          <a:off x="1816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323" name="n_4mainValue【福祉施設】&#10;有形固定資産減価償却率"/>
        <xdr:cNvSpPr txBox="1"/>
      </xdr:nvSpPr>
      <xdr:spPr>
        <a:xfrm>
          <a:off x="927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61" name="楕円 360"/>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62" name="【福祉施設】&#10;一人当たり面積該当値テキスト"/>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3" name="楕円 362"/>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364" name="直線コネクタ 363"/>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65" name="楕円 364"/>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159258</xdr:rowOff>
    </xdr:to>
    <xdr:cxnSp macro="">
      <xdr:nvCxnSpPr>
        <xdr:cNvPr id="366" name="直線コネクタ 365"/>
        <xdr:cNvCxnSpPr/>
      </xdr:nvCxnSpPr>
      <xdr:spPr>
        <a:xfrm>
          <a:off x="8750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67" name="楕円 366"/>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68" name="直線コネクタ 367"/>
        <xdr:cNvCxnSpPr/>
      </xdr:nvCxnSpPr>
      <xdr:spPr>
        <a:xfrm>
          <a:off x="7861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156463</xdr:rowOff>
    </xdr:from>
    <xdr:to>
      <xdr:col>36</xdr:col>
      <xdr:colOff>165100</xdr:colOff>
      <xdr:row>83</xdr:row>
      <xdr:rowOff>86613</xdr:rowOff>
    </xdr:to>
    <xdr:sp macro="" textlink="">
      <xdr:nvSpPr>
        <xdr:cNvPr id="369" name="楕円 368"/>
        <xdr:cNvSpPr/>
      </xdr:nvSpPr>
      <xdr:spPr>
        <a:xfrm>
          <a:off x="6921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85</xdr:row>
      <xdr:rowOff>159258</xdr:rowOff>
    </xdr:to>
    <xdr:cxnSp macro="">
      <xdr:nvCxnSpPr>
        <xdr:cNvPr id="370" name="直線コネクタ 369"/>
        <xdr:cNvCxnSpPr/>
      </xdr:nvCxnSpPr>
      <xdr:spPr>
        <a:xfrm>
          <a:off x="6972300" y="14266163"/>
          <a:ext cx="889000" cy="4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75"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76" name="n_2mainValue【福祉施設】&#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77" name="n_3mainValue【福祉施設】&#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103140</xdr:rowOff>
    </xdr:from>
    <xdr:ext cx="469744" cy="259045"/>
    <xdr:sp macro="" textlink="">
      <xdr:nvSpPr>
        <xdr:cNvPr id="378" name="n_4mainValue【福祉施設】&#10;一人当たり面積"/>
        <xdr:cNvSpPr txBox="1"/>
      </xdr:nvSpPr>
      <xdr:spPr>
        <a:xfrm>
          <a:off x="6737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36" name="楕円 435"/>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37"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438" name="楕円 437"/>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166007</xdr:rowOff>
    </xdr:from>
    <xdr:to>
      <xdr:col>85</xdr:col>
      <xdr:colOff>127000</xdr:colOff>
      <xdr:row>37</xdr:row>
      <xdr:rowOff>64770</xdr:rowOff>
    </xdr:to>
    <xdr:cxnSp macro="">
      <xdr:nvCxnSpPr>
        <xdr:cNvPr id="439" name="直線コネクタ 438"/>
        <xdr:cNvCxnSpPr/>
      </xdr:nvCxnSpPr>
      <xdr:spPr>
        <a:xfrm>
          <a:off x="15481300" y="63382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440" name="楕円 439"/>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166007</xdr:rowOff>
    </xdr:to>
    <xdr:cxnSp macro="">
      <xdr:nvCxnSpPr>
        <xdr:cNvPr id="441" name="直線コネクタ 440"/>
        <xdr:cNvCxnSpPr/>
      </xdr:nvCxnSpPr>
      <xdr:spPr>
        <a:xfrm>
          <a:off x="14592300" y="62679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442" name="楕円 441"/>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23949</xdr:rowOff>
    </xdr:from>
    <xdr:to>
      <xdr:col>76</xdr:col>
      <xdr:colOff>114300</xdr:colOff>
      <xdr:row>36</xdr:row>
      <xdr:rowOff>95794</xdr:rowOff>
    </xdr:to>
    <xdr:cxnSp macro="">
      <xdr:nvCxnSpPr>
        <xdr:cNvPr id="443" name="直線コネクタ 442"/>
        <xdr:cNvCxnSpPr/>
      </xdr:nvCxnSpPr>
      <xdr:spPr>
        <a:xfrm>
          <a:off x="13703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61884</xdr:rowOff>
    </xdr:from>
    <xdr:ext cx="405111" cy="259045"/>
    <xdr:sp macro="" textlink="">
      <xdr:nvSpPr>
        <xdr:cNvPr id="448" name="n_1main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449" name="n_2mainValue【一般廃棄物処理施設】&#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450" name="n_3mainValue【一般廃棄物処理施設】&#10;有形固定資産減価償却率"/>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0" name="直線コネクタ 46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2" name="直線コネクタ 47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4" name="直線コネクタ 47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6" name="フローチャート: 判断 47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7" name="フローチャート: 判断 47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8" name="フローチャート: 判断 47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9" name="フローチャート: 判断 47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0" name="フローチャート: 判断 47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70640</xdr:rowOff>
    </xdr:from>
    <xdr:to>
      <xdr:col>116</xdr:col>
      <xdr:colOff>114300</xdr:colOff>
      <xdr:row>38</xdr:row>
      <xdr:rowOff>790</xdr:rowOff>
    </xdr:to>
    <xdr:sp macro="" textlink="">
      <xdr:nvSpPr>
        <xdr:cNvPr id="486" name="楕円 485"/>
        <xdr:cNvSpPr/>
      </xdr:nvSpPr>
      <xdr:spPr>
        <a:xfrm>
          <a:off x="22110700" y="64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93517</xdr:rowOff>
    </xdr:from>
    <xdr:ext cx="599010" cy="259045"/>
    <xdr:sp macro="" textlink="">
      <xdr:nvSpPr>
        <xdr:cNvPr id="487" name="【一般廃棄物処理施設】&#10;一人当たり有形固定資産（償却資産）額該当値テキスト"/>
        <xdr:cNvSpPr txBox="1"/>
      </xdr:nvSpPr>
      <xdr:spPr>
        <a:xfrm>
          <a:off x="22199600" y="626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72006</xdr:rowOff>
    </xdr:from>
    <xdr:to>
      <xdr:col>112</xdr:col>
      <xdr:colOff>38100</xdr:colOff>
      <xdr:row>38</xdr:row>
      <xdr:rowOff>2156</xdr:rowOff>
    </xdr:to>
    <xdr:sp macro="" textlink="">
      <xdr:nvSpPr>
        <xdr:cNvPr id="488" name="楕円 487"/>
        <xdr:cNvSpPr/>
      </xdr:nvSpPr>
      <xdr:spPr>
        <a:xfrm>
          <a:off x="21272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121440</xdr:rowOff>
    </xdr:from>
    <xdr:to>
      <xdr:col>116</xdr:col>
      <xdr:colOff>63500</xdr:colOff>
      <xdr:row>37</xdr:row>
      <xdr:rowOff>122806</xdr:rowOff>
    </xdr:to>
    <xdr:cxnSp macro="">
      <xdr:nvCxnSpPr>
        <xdr:cNvPr id="489" name="直線コネクタ 488"/>
        <xdr:cNvCxnSpPr/>
      </xdr:nvCxnSpPr>
      <xdr:spPr>
        <a:xfrm flipV="1">
          <a:off x="21323300" y="6465090"/>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35498</xdr:rowOff>
    </xdr:from>
    <xdr:to>
      <xdr:col>107</xdr:col>
      <xdr:colOff>101600</xdr:colOff>
      <xdr:row>37</xdr:row>
      <xdr:rowOff>137098</xdr:rowOff>
    </xdr:to>
    <xdr:sp macro="" textlink="">
      <xdr:nvSpPr>
        <xdr:cNvPr id="490" name="楕円 489"/>
        <xdr:cNvSpPr/>
      </xdr:nvSpPr>
      <xdr:spPr>
        <a:xfrm>
          <a:off x="20383500" y="6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86298</xdr:rowOff>
    </xdr:from>
    <xdr:to>
      <xdr:col>111</xdr:col>
      <xdr:colOff>177800</xdr:colOff>
      <xdr:row>37</xdr:row>
      <xdr:rowOff>122806</xdr:rowOff>
    </xdr:to>
    <xdr:cxnSp macro="">
      <xdr:nvCxnSpPr>
        <xdr:cNvPr id="491" name="直線コネクタ 490"/>
        <xdr:cNvCxnSpPr/>
      </xdr:nvCxnSpPr>
      <xdr:spPr>
        <a:xfrm>
          <a:off x="20434300" y="6429948"/>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71126</xdr:rowOff>
    </xdr:from>
    <xdr:to>
      <xdr:col>102</xdr:col>
      <xdr:colOff>165100</xdr:colOff>
      <xdr:row>38</xdr:row>
      <xdr:rowOff>1276</xdr:rowOff>
    </xdr:to>
    <xdr:sp macro="" textlink="">
      <xdr:nvSpPr>
        <xdr:cNvPr id="492" name="楕円 491"/>
        <xdr:cNvSpPr/>
      </xdr:nvSpPr>
      <xdr:spPr>
        <a:xfrm>
          <a:off x="19494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86298</xdr:rowOff>
    </xdr:from>
    <xdr:to>
      <xdr:col>107</xdr:col>
      <xdr:colOff>50800</xdr:colOff>
      <xdr:row>37</xdr:row>
      <xdr:rowOff>121926</xdr:rowOff>
    </xdr:to>
    <xdr:cxnSp macro="">
      <xdr:nvCxnSpPr>
        <xdr:cNvPr id="493" name="直線コネクタ 492"/>
        <xdr:cNvCxnSpPr/>
      </xdr:nvCxnSpPr>
      <xdr:spPr>
        <a:xfrm flipV="1">
          <a:off x="19545300" y="6429948"/>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4"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95"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96"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7"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18683</xdr:rowOff>
    </xdr:from>
    <xdr:ext cx="599010" cy="259045"/>
    <xdr:sp macro="" textlink="">
      <xdr:nvSpPr>
        <xdr:cNvPr id="498" name="n_1mainValue【一般廃棄物処理施設】&#10;一人当たり有形固定資産（償却資産）額"/>
        <xdr:cNvSpPr txBox="1"/>
      </xdr:nvSpPr>
      <xdr:spPr>
        <a:xfrm>
          <a:off x="21011095" y="619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153625</xdr:rowOff>
    </xdr:from>
    <xdr:ext cx="599010" cy="259045"/>
    <xdr:sp macro="" textlink="">
      <xdr:nvSpPr>
        <xdr:cNvPr id="499" name="n_2mainValue【一般廃棄物処理施設】&#10;一人当たり有形固定資産（償却資産）額"/>
        <xdr:cNvSpPr txBox="1"/>
      </xdr:nvSpPr>
      <xdr:spPr>
        <a:xfrm>
          <a:off x="20134795" y="61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17803</xdr:rowOff>
    </xdr:from>
    <xdr:ext cx="599010" cy="259045"/>
    <xdr:sp macro="" textlink="">
      <xdr:nvSpPr>
        <xdr:cNvPr id="500" name="n_3mainValue【一般廃棄物処理施設】&#10;一人当たり有形固定資産（償却資産）額"/>
        <xdr:cNvSpPr txBox="1"/>
      </xdr:nvSpPr>
      <xdr:spPr>
        <a:xfrm>
          <a:off x="19245795" y="619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26" name="直線コネクタ 52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8" name="直線コネクタ 52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2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0" name="直線コネクタ 52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1"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2" name="フローチャート: 判断 53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3" name="フローチャート: 判断 53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4" name="フローチャート: 判断 53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5" name="フローチャート: 判断 53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6" name="フローチャート: 判断 53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42" name="楕円 541"/>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43"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44" name="楕円 543"/>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545" name="直線コネクタ 544"/>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102688</xdr:rowOff>
    </xdr:from>
    <xdr:to>
      <xdr:col>76</xdr:col>
      <xdr:colOff>165100</xdr:colOff>
      <xdr:row>62</xdr:row>
      <xdr:rowOff>32838</xdr:rowOff>
    </xdr:to>
    <xdr:sp macro="" textlink="">
      <xdr:nvSpPr>
        <xdr:cNvPr id="546" name="楕円 545"/>
        <xdr:cNvSpPr/>
      </xdr:nvSpPr>
      <xdr:spPr>
        <a:xfrm>
          <a:off x="14541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153488</xdr:rowOff>
    </xdr:from>
    <xdr:to>
      <xdr:col>81</xdr:col>
      <xdr:colOff>50800</xdr:colOff>
      <xdr:row>61</xdr:row>
      <xdr:rowOff>155122</xdr:rowOff>
    </xdr:to>
    <xdr:cxnSp macro="">
      <xdr:nvCxnSpPr>
        <xdr:cNvPr id="547" name="直線コネクタ 546"/>
        <xdr:cNvCxnSpPr/>
      </xdr:nvCxnSpPr>
      <xdr:spPr>
        <a:xfrm>
          <a:off x="14592300" y="106119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37374</xdr:rowOff>
    </xdr:from>
    <xdr:to>
      <xdr:col>72</xdr:col>
      <xdr:colOff>38100</xdr:colOff>
      <xdr:row>61</xdr:row>
      <xdr:rowOff>138974</xdr:rowOff>
    </xdr:to>
    <xdr:sp macro="" textlink="">
      <xdr:nvSpPr>
        <xdr:cNvPr id="548" name="楕円 547"/>
        <xdr:cNvSpPr/>
      </xdr:nvSpPr>
      <xdr:spPr>
        <a:xfrm>
          <a:off x="13652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88174</xdr:rowOff>
    </xdr:from>
    <xdr:to>
      <xdr:col>76</xdr:col>
      <xdr:colOff>114300</xdr:colOff>
      <xdr:row>61</xdr:row>
      <xdr:rowOff>153488</xdr:rowOff>
    </xdr:to>
    <xdr:cxnSp macro="">
      <xdr:nvCxnSpPr>
        <xdr:cNvPr id="549" name="直線コネクタ 548"/>
        <xdr:cNvCxnSpPr/>
      </xdr:nvCxnSpPr>
      <xdr:spPr>
        <a:xfrm>
          <a:off x="13703300" y="1054662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50" name="楕円 549"/>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88174</xdr:rowOff>
    </xdr:to>
    <xdr:cxnSp macro="">
      <xdr:nvCxnSpPr>
        <xdr:cNvPr id="551" name="直線コネクタ 550"/>
        <xdr:cNvCxnSpPr/>
      </xdr:nvCxnSpPr>
      <xdr:spPr>
        <a:xfrm>
          <a:off x="12814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2"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4"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5"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56"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23965</xdr:rowOff>
    </xdr:from>
    <xdr:ext cx="405111" cy="259045"/>
    <xdr:sp macro="" textlink="">
      <xdr:nvSpPr>
        <xdr:cNvPr id="557" name="n_2mainValue【保健センター・保健所】&#10;有形固定資産減価償却率"/>
        <xdr:cNvSpPr txBox="1"/>
      </xdr:nvSpPr>
      <xdr:spPr>
        <a:xfrm>
          <a:off x="14389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130101</xdr:rowOff>
    </xdr:from>
    <xdr:ext cx="405111" cy="259045"/>
    <xdr:sp macro="" textlink="">
      <xdr:nvSpPr>
        <xdr:cNvPr id="558" name="n_3mainValue【保健センター・保健所】&#10;有形固定資産減価償却率"/>
        <xdr:cNvSpPr txBox="1"/>
      </xdr:nvSpPr>
      <xdr:spPr>
        <a:xfrm>
          <a:off x="13500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59"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5" name="直線コネクタ 58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7" name="直線コネクタ 58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8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89" name="直線コネクタ 58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1" name="フローチャート: 判断 59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2" name="フローチャート: 判断 59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3" name="フローチャート: 判断 59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4" name="フローチャート: 判断 59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5" name="フローチャート: 判断 59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1" name="楕円 600"/>
        <xdr:cNvSpPr/>
      </xdr:nvSpPr>
      <xdr:spPr>
        <a:xfrm>
          <a:off x="22110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602" name="【保健センター・保健所】&#10;一人当たり面積該当値テキスト"/>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58601</xdr:rowOff>
    </xdr:from>
    <xdr:to>
      <xdr:col>112</xdr:col>
      <xdr:colOff>38100</xdr:colOff>
      <xdr:row>63</xdr:row>
      <xdr:rowOff>160201</xdr:rowOff>
    </xdr:to>
    <xdr:sp macro="" textlink="">
      <xdr:nvSpPr>
        <xdr:cNvPr id="603" name="楕円 602"/>
        <xdr:cNvSpPr/>
      </xdr:nvSpPr>
      <xdr:spPr>
        <a:xfrm>
          <a:off x="21272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109401</xdr:rowOff>
    </xdr:from>
    <xdr:to>
      <xdr:col>116</xdr:col>
      <xdr:colOff>63500</xdr:colOff>
      <xdr:row>63</xdr:row>
      <xdr:rowOff>109401</xdr:rowOff>
    </xdr:to>
    <xdr:cxnSp macro="">
      <xdr:nvCxnSpPr>
        <xdr:cNvPr id="604" name="直線コネクタ 603"/>
        <xdr:cNvCxnSpPr/>
      </xdr:nvCxnSpPr>
      <xdr:spPr>
        <a:xfrm>
          <a:off x="21323300" y="1091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605" name="楕円 604"/>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109401</xdr:rowOff>
    </xdr:from>
    <xdr:to>
      <xdr:col>111</xdr:col>
      <xdr:colOff>177800</xdr:colOff>
      <xdr:row>63</xdr:row>
      <xdr:rowOff>112667</xdr:rowOff>
    </xdr:to>
    <xdr:cxnSp macro="">
      <xdr:nvCxnSpPr>
        <xdr:cNvPr id="606" name="直線コネクタ 605"/>
        <xdr:cNvCxnSpPr/>
      </xdr:nvCxnSpPr>
      <xdr:spPr>
        <a:xfrm flipV="1">
          <a:off x="20434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607" name="楕円 606"/>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112667</xdr:rowOff>
    </xdr:to>
    <xdr:cxnSp macro="">
      <xdr:nvCxnSpPr>
        <xdr:cNvPr id="608" name="直線コネクタ 607"/>
        <xdr:cNvCxnSpPr/>
      </xdr:nvCxnSpPr>
      <xdr:spPr>
        <a:xfrm>
          <a:off x="19545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61867</xdr:rowOff>
    </xdr:from>
    <xdr:to>
      <xdr:col>98</xdr:col>
      <xdr:colOff>38100</xdr:colOff>
      <xdr:row>63</xdr:row>
      <xdr:rowOff>163467</xdr:rowOff>
    </xdr:to>
    <xdr:sp macro="" textlink="">
      <xdr:nvSpPr>
        <xdr:cNvPr id="609" name="楕円 608"/>
        <xdr:cNvSpPr/>
      </xdr:nvSpPr>
      <xdr:spPr>
        <a:xfrm>
          <a:off x="18605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112667</xdr:rowOff>
    </xdr:from>
    <xdr:to>
      <xdr:col>102</xdr:col>
      <xdr:colOff>114300</xdr:colOff>
      <xdr:row>63</xdr:row>
      <xdr:rowOff>112667</xdr:rowOff>
    </xdr:to>
    <xdr:cxnSp macro="">
      <xdr:nvCxnSpPr>
        <xdr:cNvPr id="610" name="直線コネクタ 609"/>
        <xdr:cNvCxnSpPr/>
      </xdr:nvCxnSpPr>
      <xdr:spPr>
        <a:xfrm>
          <a:off x="18656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3"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151328</xdr:rowOff>
    </xdr:from>
    <xdr:ext cx="469744" cy="259045"/>
    <xdr:sp macro="" textlink="">
      <xdr:nvSpPr>
        <xdr:cNvPr id="615" name="n_1main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616" name="n_2mainValue【保健センター・保健所】&#10;一人当たり面積"/>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8544</xdr:rowOff>
    </xdr:from>
    <xdr:ext cx="469744" cy="259045"/>
    <xdr:sp macro="" textlink="">
      <xdr:nvSpPr>
        <xdr:cNvPr id="617" name="n_3mainValue【保健センター・保健所】&#10;一人当たり面積"/>
        <xdr:cNvSpPr txBox="1"/>
      </xdr:nvSpPr>
      <xdr:spPr>
        <a:xfrm>
          <a:off x="19310427" y="106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154594</xdr:rowOff>
    </xdr:from>
    <xdr:ext cx="469744" cy="259045"/>
    <xdr:sp macro="" textlink="">
      <xdr:nvSpPr>
        <xdr:cNvPr id="618" name="n_4mainValue【保健センター・保健所】&#10;一人当たり面積"/>
        <xdr:cNvSpPr txBox="1"/>
      </xdr:nvSpPr>
      <xdr:spPr>
        <a:xfrm>
          <a:off x="18421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4" name="直線コネクタ 64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8" name="直線コネクタ 64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4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0" name="フローチャート: 判断 64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1" name="フローチャート: 判断 65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2" name="フローチャート: 判断 65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3" name="フローチャート: 判断 65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4" name="フローチャート: 判断 65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47716</xdr:rowOff>
    </xdr:from>
    <xdr:to>
      <xdr:col>85</xdr:col>
      <xdr:colOff>177800</xdr:colOff>
      <xdr:row>85</xdr:row>
      <xdr:rowOff>149316</xdr:rowOff>
    </xdr:to>
    <xdr:sp macro="" textlink="">
      <xdr:nvSpPr>
        <xdr:cNvPr id="660" name="楕円 659"/>
        <xdr:cNvSpPr/>
      </xdr:nvSpPr>
      <xdr:spPr>
        <a:xfrm>
          <a:off x="16268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26143</xdr:rowOff>
    </xdr:from>
    <xdr:ext cx="405111" cy="259045"/>
    <xdr:sp macro="" textlink="">
      <xdr:nvSpPr>
        <xdr:cNvPr id="661" name="【消防施設】&#10;有形固定資産減価償却率該当値テキスト"/>
        <xdr:cNvSpPr txBox="1"/>
      </xdr:nvSpPr>
      <xdr:spPr>
        <a:xfrm>
          <a:off x="16357600"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16692</xdr:rowOff>
    </xdr:from>
    <xdr:to>
      <xdr:col>81</xdr:col>
      <xdr:colOff>101600</xdr:colOff>
      <xdr:row>85</xdr:row>
      <xdr:rowOff>118292</xdr:rowOff>
    </xdr:to>
    <xdr:sp macro="" textlink="">
      <xdr:nvSpPr>
        <xdr:cNvPr id="662" name="楕円 661"/>
        <xdr:cNvSpPr/>
      </xdr:nvSpPr>
      <xdr:spPr>
        <a:xfrm>
          <a:off x="15430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67492</xdr:rowOff>
    </xdr:from>
    <xdr:to>
      <xdr:col>85</xdr:col>
      <xdr:colOff>127000</xdr:colOff>
      <xdr:row>85</xdr:row>
      <xdr:rowOff>98516</xdr:rowOff>
    </xdr:to>
    <xdr:cxnSp macro="">
      <xdr:nvCxnSpPr>
        <xdr:cNvPr id="663" name="直線コネクタ 662"/>
        <xdr:cNvCxnSpPr/>
      </xdr:nvCxnSpPr>
      <xdr:spPr>
        <a:xfrm>
          <a:off x="15481300" y="146407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5262</xdr:rowOff>
    </xdr:from>
    <xdr:to>
      <xdr:col>76</xdr:col>
      <xdr:colOff>165100</xdr:colOff>
      <xdr:row>85</xdr:row>
      <xdr:rowOff>106862</xdr:rowOff>
    </xdr:to>
    <xdr:sp macro="" textlink="">
      <xdr:nvSpPr>
        <xdr:cNvPr id="664" name="楕円 663"/>
        <xdr:cNvSpPr/>
      </xdr:nvSpPr>
      <xdr:spPr>
        <a:xfrm>
          <a:off x="14541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56062</xdr:rowOff>
    </xdr:from>
    <xdr:to>
      <xdr:col>81</xdr:col>
      <xdr:colOff>50800</xdr:colOff>
      <xdr:row>85</xdr:row>
      <xdr:rowOff>67492</xdr:rowOff>
    </xdr:to>
    <xdr:cxnSp macro="">
      <xdr:nvCxnSpPr>
        <xdr:cNvPr id="665" name="直線コネクタ 664"/>
        <xdr:cNvCxnSpPr/>
      </xdr:nvCxnSpPr>
      <xdr:spPr>
        <a:xfrm>
          <a:off x="14592300" y="146293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6" name="楕円 665"/>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85</xdr:row>
      <xdr:rowOff>56062</xdr:rowOff>
    </xdr:to>
    <xdr:cxnSp macro="">
      <xdr:nvCxnSpPr>
        <xdr:cNvPr id="667" name="直線コネクタ 666"/>
        <xdr:cNvCxnSpPr/>
      </xdr:nvCxnSpPr>
      <xdr:spPr>
        <a:xfrm>
          <a:off x="13703300" y="14379484"/>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91802</xdr:rowOff>
    </xdr:from>
    <xdr:to>
      <xdr:col>67</xdr:col>
      <xdr:colOff>101600</xdr:colOff>
      <xdr:row>86</xdr:row>
      <xdr:rowOff>21952</xdr:rowOff>
    </xdr:to>
    <xdr:sp macro="" textlink="">
      <xdr:nvSpPr>
        <xdr:cNvPr id="668" name="楕円 667"/>
        <xdr:cNvSpPr/>
      </xdr:nvSpPr>
      <xdr:spPr>
        <a:xfrm>
          <a:off x="12763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85</xdr:row>
      <xdr:rowOff>142602</xdr:rowOff>
    </xdr:to>
    <xdr:cxnSp macro="">
      <xdr:nvCxnSpPr>
        <xdr:cNvPr id="669" name="直線コネクタ 668"/>
        <xdr:cNvCxnSpPr/>
      </xdr:nvCxnSpPr>
      <xdr:spPr>
        <a:xfrm flipV="1">
          <a:off x="12814300" y="14379484"/>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109419</xdr:rowOff>
    </xdr:from>
    <xdr:ext cx="405111" cy="259045"/>
    <xdr:sp macro="" textlink="">
      <xdr:nvSpPr>
        <xdr:cNvPr id="674" name="n_1mainValue【消防施設】&#10;有形固定資産減価償却率"/>
        <xdr:cNvSpPr txBox="1"/>
      </xdr:nvSpPr>
      <xdr:spPr>
        <a:xfrm>
          <a:off x="15266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97989</xdr:rowOff>
    </xdr:from>
    <xdr:ext cx="405111" cy="259045"/>
    <xdr:sp macro="" textlink="">
      <xdr:nvSpPr>
        <xdr:cNvPr id="675" name="n_2mainValue【消防施設】&#10;有形固定資産減価償却率"/>
        <xdr:cNvSpPr txBox="1"/>
      </xdr:nvSpPr>
      <xdr:spPr>
        <a:xfrm>
          <a:off x="14389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676"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13079</xdr:rowOff>
    </xdr:from>
    <xdr:ext cx="405111" cy="259045"/>
    <xdr:sp macro="" textlink="">
      <xdr:nvSpPr>
        <xdr:cNvPr id="677" name="n_4mainValue【消防施設】&#10;有形固定資産減価償却率"/>
        <xdr:cNvSpPr txBox="1"/>
      </xdr:nvSpPr>
      <xdr:spPr>
        <a:xfrm>
          <a:off x="12611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9" name="直線コネクタ 69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3" name="直線コネクタ 70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5" name="フローチャート: 判断 70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6" name="フローチャート: 判断 70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7" name="フローチャート: 判断 70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8" name="フローチャート: 判断 70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9" name="フローチャート: 判断 70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15" name="楕円 714"/>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716" name="【消防施設】&#10;一人当たり面積該当値テキスト"/>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717" name="楕円 716"/>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24385</xdr:rowOff>
    </xdr:to>
    <xdr:cxnSp macro="">
      <xdr:nvCxnSpPr>
        <xdr:cNvPr id="718" name="直線コネクタ 717"/>
        <xdr:cNvCxnSpPr/>
      </xdr:nvCxnSpPr>
      <xdr:spPr>
        <a:xfrm>
          <a:off x="21323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19" name="楕円 718"/>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24385</xdr:rowOff>
    </xdr:to>
    <xdr:cxnSp macro="">
      <xdr:nvCxnSpPr>
        <xdr:cNvPr id="720" name="直線コネクタ 719"/>
        <xdr:cNvCxnSpPr/>
      </xdr:nvCxnSpPr>
      <xdr:spPr>
        <a:xfrm>
          <a:off x="20434300" y="1441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21" name="楕円 720"/>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28956</xdr:rowOff>
    </xdr:to>
    <xdr:cxnSp macro="">
      <xdr:nvCxnSpPr>
        <xdr:cNvPr id="722" name="直線コネクタ 721"/>
        <xdr:cNvCxnSpPr/>
      </xdr:nvCxnSpPr>
      <xdr:spPr>
        <a:xfrm flipV="1">
          <a:off x="19545300" y="14417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3" name="楕円 722"/>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85</xdr:row>
      <xdr:rowOff>44958</xdr:rowOff>
    </xdr:to>
    <xdr:cxnSp macro="">
      <xdr:nvCxnSpPr>
        <xdr:cNvPr id="724" name="直線コネクタ 723"/>
        <xdr:cNvCxnSpPr/>
      </xdr:nvCxnSpPr>
      <xdr:spPr>
        <a:xfrm flipV="1">
          <a:off x="18656300" y="144307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2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2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729" name="n_1mainValue【消防施設】&#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0" name="n_2main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731" name="n_3mainValue【消防施設】&#10;一人当たり面積"/>
        <xdr:cNvSpPr txBox="1"/>
      </xdr:nvSpPr>
      <xdr:spPr>
        <a:xfrm>
          <a:off x="19310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2" name="n_4main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2" name="フローチャート: 判断 76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3" name="フローチャート: 判断 76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4" name="フローチャート: 判断 76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5" name="フローチャート: 判断 76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6" name="フローチャート: 判断 76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72389</xdr:rowOff>
    </xdr:from>
    <xdr:to>
      <xdr:col>85</xdr:col>
      <xdr:colOff>177800</xdr:colOff>
      <xdr:row>106</xdr:row>
      <xdr:rowOff>2539</xdr:rowOff>
    </xdr:to>
    <xdr:sp macro="" textlink="">
      <xdr:nvSpPr>
        <xdr:cNvPr id="772" name="楕円 771"/>
        <xdr:cNvSpPr/>
      </xdr:nvSpPr>
      <xdr:spPr>
        <a:xfrm>
          <a:off x="162687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50816</xdr:rowOff>
    </xdr:from>
    <xdr:ext cx="405111" cy="259045"/>
    <xdr:sp macro="" textlink="">
      <xdr:nvSpPr>
        <xdr:cNvPr id="773" name="【庁舎】&#10;有形固定資産減価償却率該当値テキスト"/>
        <xdr:cNvSpPr txBox="1"/>
      </xdr:nvSpPr>
      <xdr:spPr>
        <a:xfrm>
          <a:off x="1635760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54611</xdr:rowOff>
    </xdr:from>
    <xdr:to>
      <xdr:col>81</xdr:col>
      <xdr:colOff>101600</xdr:colOff>
      <xdr:row>105</xdr:row>
      <xdr:rowOff>156211</xdr:rowOff>
    </xdr:to>
    <xdr:sp macro="" textlink="">
      <xdr:nvSpPr>
        <xdr:cNvPr id="774" name="楕円 773"/>
        <xdr:cNvSpPr/>
      </xdr:nvSpPr>
      <xdr:spPr>
        <a:xfrm>
          <a:off x="15430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105411</xdr:rowOff>
    </xdr:from>
    <xdr:to>
      <xdr:col>85</xdr:col>
      <xdr:colOff>127000</xdr:colOff>
      <xdr:row>105</xdr:row>
      <xdr:rowOff>123189</xdr:rowOff>
    </xdr:to>
    <xdr:cxnSp macro="">
      <xdr:nvCxnSpPr>
        <xdr:cNvPr id="775" name="直線コネクタ 774"/>
        <xdr:cNvCxnSpPr/>
      </xdr:nvCxnSpPr>
      <xdr:spPr>
        <a:xfrm>
          <a:off x="15481300" y="181076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6" name="楕円 775"/>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105411</xdr:rowOff>
    </xdr:from>
    <xdr:to>
      <xdr:col>81</xdr:col>
      <xdr:colOff>50800</xdr:colOff>
      <xdr:row>105</xdr:row>
      <xdr:rowOff>121920</xdr:rowOff>
    </xdr:to>
    <xdr:cxnSp macro="">
      <xdr:nvCxnSpPr>
        <xdr:cNvPr id="777" name="直線コネクタ 776"/>
        <xdr:cNvCxnSpPr/>
      </xdr:nvCxnSpPr>
      <xdr:spPr>
        <a:xfrm flipV="1">
          <a:off x="14592300" y="1810766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778" name="楕円 777"/>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106</xdr:row>
      <xdr:rowOff>10161</xdr:rowOff>
    </xdr:to>
    <xdr:cxnSp macro="">
      <xdr:nvCxnSpPr>
        <xdr:cNvPr id="779" name="直線コネクタ 778"/>
        <xdr:cNvCxnSpPr/>
      </xdr:nvCxnSpPr>
      <xdr:spPr>
        <a:xfrm flipV="1">
          <a:off x="13703300" y="18124170"/>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115570</xdr:rowOff>
    </xdr:from>
    <xdr:to>
      <xdr:col>67</xdr:col>
      <xdr:colOff>101600</xdr:colOff>
      <xdr:row>106</xdr:row>
      <xdr:rowOff>45720</xdr:rowOff>
    </xdr:to>
    <xdr:sp macro="" textlink="">
      <xdr:nvSpPr>
        <xdr:cNvPr id="780" name="楕円 779"/>
        <xdr:cNvSpPr/>
      </xdr:nvSpPr>
      <xdr:spPr>
        <a:xfrm>
          <a:off x="12763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166370</xdr:rowOff>
    </xdr:from>
    <xdr:to>
      <xdr:col>71</xdr:col>
      <xdr:colOff>177800</xdr:colOff>
      <xdr:row>106</xdr:row>
      <xdr:rowOff>10161</xdr:rowOff>
    </xdr:to>
    <xdr:cxnSp macro="">
      <xdr:nvCxnSpPr>
        <xdr:cNvPr id="781" name="直線コネクタ 780"/>
        <xdr:cNvCxnSpPr/>
      </xdr:nvCxnSpPr>
      <xdr:spPr>
        <a:xfrm>
          <a:off x="12814300" y="1816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147338</xdr:rowOff>
    </xdr:from>
    <xdr:ext cx="405111" cy="259045"/>
    <xdr:sp macro="" textlink="">
      <xdr:nvSpPr>
        <xdr:cNvPr id="786" name="n_1mainValue【庁舎】&#10;有形固定資産減価償却率"/>
        <xdr:cNvSpPr txBox="1"/>
      </xdr:nvSpPr>
      <xdr:spPr>
        <a:xfrm>
          <a:off x="152660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87"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788" name="n_3mainValue【庁舎】&#10;有形固定資産減価償却率"/>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36847</xdr:rowOff>
    </xdr:from>
    <xdr:ext cx="405111" cy="259045"/>
    <xdr:sp macro="" textlink="">
      <xdr:nvSpPr>
        <xdr:cNvPr id="789" name="n_4mainValue【庁舎】&#10;有形固定資産減価償却率"/>
        <xdr:cNvSpPr txBox="1"/>
      </xdr:nvSpPr>
      <xdr:spPr>
        <a:xfrm>
          <a:off x="126117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6" name="直線コネクタ 81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8" name="直線コネクタ 81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0" name="直線コネクタ 81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2" name="フローチャート: 判断 82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3" name="フローチャート: 判断 82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4" name="フローチャート: 判断 82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5" name="フローチャート: 判断 82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6" name="フローチャート: 判断 82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32" name="楕円 831"/>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833" name="【庁舎】&#10;一人当たり面積該当値テキスト"/>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34" name="楕円 833"/>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108</xdr:row>
      <xdr:rowOff>1088</xdr:rowOff>
    </xdr:to>
    <xdr:cxnSp macro="">
      <xdr:nvCxnSpPr>
        <xdr:cNvPr id="835" name="直線コネクタ 834"/>
        <xdr:cNvCxnSpPr/>
      </xdr:nvCxnSpPr>
      <xdr:spPr>
        <a:xfrm flipV="1">
          <a:off x="21323300" y="184980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36" name="楕円 835"/>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7620</xdr:rowOff>
    </xdr:to>
    <xdr:cxnSp macro="">
      <xdr:nvCxnSpPr>
        <xdr:cNvPr id="837" name="直線コネクタ 836"/>
        <xdr:cNvCxnSpPr/>
      </xdr:nvCxnSpPr>
      <xdr:spPr>
        <a:xfrm flipV="1">
          <a:off x="20434300" y="1851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38" name="楕円 837"/>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7620</xdr:rowOff>
    </xdr:to>
    <xdr:cxnSp macro="">
      <xdr:nvCxnSpPr>
        <xdr:cNvPr id="839" name="直線コネクタ 838"/>
        <xdr:cNvCxnSpPr/>
      </xdr:nvCxnSpPr>
      <xdr:spPr>
        <a:xfrm>
          <a:off x="19545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840" name="楕円 839"/>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162742</xdr:rowOff>
    </xdr:from>
    <xdr:to>
      <xdr:col>102</xdr:col>
      <xdr:colOff>114300</xdr:colOff>
      <xdr:row>108</xdr:row>
      <xdr:rowOff>7620</xdr:rowOff>
    </xdr:to>
    <xdr:cxnSp macro="">
      <xdr:nvCxnSpPr>
        <xdr:cNvPr id="841" name="直線コネクタ 840"/>
        <xdr:cNvCxnSpPr/>
      </xdr:nvCxnSpPr>
      <xdr:spPr>
        <a:xfrm>
          <a:off x="18656300" y="18507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46"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47"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48" name="n_3mainValue【庁舎】&#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33219</xdr:rowOff>
    </xdr:from>
    <xdr:ext cx="469744" cy="259045"/>
    <xdr:sp macro="" textlink="">
      <xdr:nvSpPr>
        <xdr:cNvPr id="849" name="n_4mainValue【庁舎】&#10;一人当たり面積"/>
        <xdr:cNvSpPr txBox="1"/>
      </xdr:nvSpPr>
      <xdr:spPr>
        <a:xfrm>
          <a:off x="18421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「一般廃棄物処理施設」を除き、有形固定資産減価償却率が類似団体平均を大きく上回っている状況は変わらない。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「庁舎」及び「保健センター・保健所」は</a:t>
          </a:r>
          <a:r>
            <a:rPr kumimoji="1" lang="ja-JP" altLang="en-US" sz="900">
              <a:solidFill>
                <a:schemeClr val="dk1"/>
              </a:solidFill>
              <a:effectLst/>
              <a:latin typeface="+mn-lt"/>
              <a:ea typeface="+mn-ea"/>
              <a:cs typeface="+mn-cs"/>
            </a:rPr>
            <a:t>耐震</a:t>
          </a:r>
          <a:r>
            <a:rPr kumimoji="1" lang="ja-JP" altLang="ja-JP" sz="900">
              <a:solidFill>
                <a:schemeClr val="dk1"/>
              </a:solidFill>
              <a:effectLst/>
              <a:latin typeface="+mn-lt"/>
              <a:ea typeface="+mn-ea"/>
              <a:cs typeface="+mn-cs"/>
            </a:rPr>
            <a:t>改修を</a:t>
          </a:r>
          <a:r>
            <a:rPr kumimoji="1" lang="ja-JP" altLang="en-US" sz="900">
              <a:solidFill>
                <a:schemeClr val="dk1"/>
              </a:solidFill>
              <a:effectLst/>
              <a:latin typeface="+mn-lt"/>
              <a:ea typeface="+mn-ea"/>
              <a:cs typeface="+mn-cs"/>
            </a:rPr>
            <a:t>実施しているが、令和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年度にも繰り越している部分がある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完了すれば改善が見込まれる。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「体育館」</a:t>
          </a:r>
          <a:r>
            <a:rPr kumimoji="1" lang="ja-JP" altLang="en-US" sz="900">
              <a:solidFill>
                <a:schemeClr val="dk1"/>
              </a:solidFill>
              <a:effectLst/>
              <a:latin typeface="+mn-lt"/>
              <a:ea typeface="+mn-ea"/>
              <a:cs typeface="+mn-cs"/>
            </a:rPr>
            <a:t>は償却率</a:t>
          </a:r>
          <a:r>
            <a:rPr kumimoji="1" lang="en-US" altLang="ja-JP" sz="900">
              <a:solidFill>
                <a:schemeClr val="dk1"/>
              </a:solidFill>
              <a:effectLst/>
              <a:latin typeface="+mn-lt"/>
              <a:ea typeface="+mn-ea"/>
              <a:cs typeface="+mn-cs"/>
            </a:rPr>
            <a:t>90</a:t>
          </a:r>
          <a:r>
            <a:rPr kumimoji="1" lang="ja-JP" altLang="en-US" sz="900">
              <a:solidFill>
                <a:schemeClr val="dk1"/>
              </a:solidFill>
              <a:effectLst/>
              <a:latin typeface="+mn-lt"/>
              <a:ea typeface="+mn-ea"/>
              <a:cs typeface="+mn-cs"/>
            </a:rPr>
            <a:t>％を超えているが、建設計画があるので</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既存施設の今後も含めて</a:t>
          </a:r>
          <a:r>
            <a:rPr kumimoji="1" lang="ja-JP" altLang="ja-JP" sz="900">
              <a:solidFill>
                <a:schemeClr val="dk1"/>
              </a:solidFill>
              <a:effectLst/>
              <a:latin typeface="+mn-lt"/>
              <a:ea typeface="+mn-ea"/>
              <a:cs typeface="+mn-cs"/>
            </a:rPr>
            <a:t>計画的に進める必要がある。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「福祉施設」の償却率も</a:t>
          </a:r>
          <a:r>
            <a:rPr kumimoji="1" lang="en-US" altLang="ja-JP" sz="900">
              <a:solidFill>
                <a:schemeClr val="dk1"/>
              </a:solidFill>
              <a:effectLst/>
              <a:latin typeface="+mn-lt"/>
              <a:ea typeface="+mn-ea"/>
              <a:cs typeface="+mn-cs"/>
            </a:rPr>
            <a:t>80</a:t>
          </a:r>
          <a:r>
            <a:rPr kumimoji="1" lang="ja-JP" altLang="en-US" sz="900">
              <a:solidFill>
                <a:schemeClr val="dk1"/>
              </a:solidFill>
              <a:effectLst/>
              <a:latin typeface="+mn-lt"/>
              <a:ea typeface="+mn-ea"/>
              <a:cs typeface="+mn-cs"/>
            </a:rPr>
            <a:t>％と高い水準となっている。</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箇所ある地域活動支援センターの経年によるものである。改修等の検討が必要となる。</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より横ばいの０．６３で、類似団体を下回っており、令和２年度は類似団体との差が更に開いている。基準財政需要額では、社会福祉費が１億円を超える増となったが、地方消費税交付金が大幅増となったことで基準財政収入額を押し上げ、財政力指数は例年と同じ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の開始による人件費の増により、経常収支比率はが０．９ポイントの増となった。保育所や児童館を直営で実施していることによる類似団体との差が、制度変更により更に大きく広がる結果となった。提供サービスの見直しも図りつつ、経常経費を抑制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33338</xdr:rowOff>
    </xdr:to>
    <xdr:cxnSp macro="">
      <xdr:nvCxnSpPr>
        <xdr:cNvPr id="128" name="直線コネクタ 127"/>
        <xdr:cNvCxnSpPr/>
      </xdr:nvCxnSpPr>
      <xdr:spPr>
        <a:xfrm>
          <a:off x="4114800" y="1095184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150495</xdr:rowOff>
    </xdr:to>
    <xdr:cxnSp macro="">
      <xdr:nvCxnSpPr>
        <xdr:cNvPr id="131" name="直線コネクタ 130"/>
        <xdr:cNvCxnSpPr/>
      </xdr:nvCxnSpPr>
      <xdr:spPr>
        <a:xfrm>
          <a:off x="3225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126365</xdr:rowOff>
    </xdr:to>
    <xdr:cxnSp macro="">
      <xdr:nvCxnSpPr>
        <xdr:cNvPr id="134" name="直線コネクタ 133"/>
        <xdr:cNvCxnSpPr/>
      </xdr:nvCxnSpPr>
      <xdr:spPr>
        <a:xfrm>
          <a:off x="2336800" y="1088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84138</xdr:rowOff>
    </xdr:to>
    <xdr:cxnSp macro="">
      <xdr:nvCxnSpPr>
        <xdr:cNvPr id="137" name="直線コネクタ 136"/>
        <xdr:cNvCxnSpPr/>
      </xdr:nvCxnSpPr>
      <xdr:spPr>
        <a:xfrm>
          <a:off x="1447800" y="1084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119715</xdr:rowOff>
    </xdr:from>
    <xdr:ext cx="762000" cy="259045"/>
    <xdr:sp macro="" textlink="">
      <xdr:nvSpPr>
        <xdr:cNvPr id="154" name="テキスト ボックス 153"/>
        <xdr:cNvSpPr txBox="1"/>
      </xdr:nvSpPr>
      <xdr:spPr>
        <a:xfrm>
          <a:off x="1955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56" name="テキスト ボックス 155"/>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令和元年度より類似団体平均を上回ることとなった。ふるさと納税の寄附額の増加に伴う事業費の増や、</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会計年度任用職員制度の開始による人件費の増によるものである。今後ＤＸに係る経費の増加も見込まれており、更なる上昇が予想される。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80838</xdr:rowOff>
    </xdr:from>
    <xdr:to>
      <xdr:col>23</xdr:col>
      <xdr:colOff>133350</xdr:colOff>
      <xdr:row>83</xdr:row>
      <xdr:rowOff>23087</xdr:rowOff>
    </xdr:to>
    <xdr:cxnSp macro="">
      <xdr:nvCxnSpPr>
        <xdr:cNvPr id="193" name="直線コネクタ 192"/>
        <xdr:cNvCxnSpPr/>
      </xdr:nvCxnSpPr>
      <xdr:spPr>
        <a:xfrm>
          <a:off x="4114800" y="14139738"/>
          <a:ext cx="838200" cy="1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70349</xdr:rowOff>
    </xdr:from>
    <xdr:to>
      <xdr:col>19</xdr:col>
      <xdr:colOff>133350</xdr:colOff>
      <xdr:row>82</xdr:row>
      <xdr:rowOff>80838</xdr:rowOff>
    </xdr:to>
    <xdr:cxnSp macro="">
      <xdr:nvCxnSpPr>
        <xdr:cNvPr id="196" name="直線コネクタ 195"/>
        <xdr:cNvCxnSpPr/>
      </xdr:nvCxnSpPr>
      <xdr:spPr>
        <a:xfrm>
          <a:off x="3225800" y="13957799"/>
          <a:ext cx="889000" cy="1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35348</xdr:rowOff>
    </xdr:from>
    <xdr:to>
      <xdr:col>15</xdr:col>
      <xdr:colOff>82550</xdr:colOff>
      <xdr:row>81</xdr:row>
      <xdr:rowOff>70349</xdr:rowOff>
    </xdr:to>
    <xdr:cxnSp macro="">
      <xdr:nvCxnSpPr>
        <xdr:cNvPr id="199" name="直線コネクタ 198"/>
        <xdr:cNvCxnSpPr/>
      </xdr:nvCxnSpPr>
      <xdr:spPr>
        <a:xfrm>
          <a:off x="2336800" y="13922798"/>
          <a:ext cx="8890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10909</xdr:rowOff>
    </xdr:from>
    <xdr:to>
      <xdr:col>11</xdr:col>
      <xdr:colOff>31750</xdr:colOff>
      <xdr:row>81</xdr:row>
      <xdr:rowOff>35348</xdr:rowOff>
    </xdr:to>
    <xdr:cxnSp macro="">
      <xdr:nvCxnSpPr>
        <xdr:cNvPr id="202" name="直線コネクタ 201"/>
        <xdr:cNvCxnSpPr/>
      </xdr:nvCxnSpPr>
      <xdr:spPr>
        <a:xfrm>
          <a:off x="1447800" y="13898359"/>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143737</xdr:rowOff>
    </xdr:from>
    <xdr:to>
      <xdr:col>23</xdr:col>
      <xdr:colOff>184150</xdr:colOff>
      <xdr:row>83</xdr:row>
      <xdr:rowOff>73887</xdr:rowOff>
    </xdr:to>
    <xdr:sp macro="" textlink="">
      <xdr:nvSpPr>
        <xdr:cNvPr id="212" name="楕円 211"/>
        <xdr:cNvSpPr/>
      </xdr:nvSpPr>
      <xdr:spPr>
        <a:xfrm>
          <a:off x="4902200" y="142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115814</xdr:rowOff>
    </xdr:from>
    <xdr:ext cx="762000" cy="259045"/>
    <xdr:sp macro="" textlink="">
      <xdr:nvSpPr>
        <xdr:cNvPr id="213" name="人件費・物件費等の状況該当値テキスト"/>
        <xdr:cNvSpPr txBox="1"/>
      </xdr:nvSpPr>
      <xdr:spPr>
        <a:xfrm>
          <a:off x="5041900" y="141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30038</xdr:rowOff>
    </xdr:from>
    <xdr:to>
      <xdr:col>19</xdr:col>
      <xdr:colOff>184150</xdr:colOff>
      <xdr:row>82</xdr:row>
      <xdr:rowOff>131638</xdr:rowOff>
    </xdr:to>
    <xdr:sp macro="" textlink="">
      <xdr:nvSpPr>
        <xdr:cNvPr id="214" name="楕円 213"/>
        <xdr:cNvSpPr/>
      </xdr:nvSpPr>
      <xdr:spPr>
        <a:xfrm>
          <a:off x="4064000" y="140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116415</xdr:rowOff>
    </xdr:from>
    <xdr:ext cx="736600" cy="259045"/>
    <xdr:sp macro="" textlink="">
      <xdr:nvSpPr>
        <xdr:cNvPr id="215" name="テキスト ボックス 214"/>
        <xdr:cNvSpPr txBox="1"/>
      </xdr:nvSpPr>
      <xdr:spPr>
        <a:xfrm>
          <a:off x="3733800" y="14175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19549</xdr:rowOff>
    </xdr:from>
    <xdr:to>
      <xdr:col>15</xdr:col>
      <xdr:colOff>133350</xdr:colOff>
      <xdr:row>81</xdr:row>
      <xdr:rowOff>121149</xdr:rowOff>
    </xdr:to>
    <xdr:sp macro="" textlink="">
      <xdr:nvSpPr>
        <xdr:cNvPr id="216" name="楕円 215"/>
        <xdr:cNvSpPr/>
      </xdr:nvSpPr>
      <xdr:spPr>
        <a:xfrm>
          <a:off x="3175000" y="139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131326</xdr:rowOff>
    </xdr:from>
    <xdr:ext cx="762000" cy="259045"/>
    <xdr:sp macro="" textlink="">
      <xdr:nvSpPr>
        <xdr:cNvPr id="217" name="テキスト ボックス 216"/>
        <xdr:cNvSpPr txBox="1"/>
      </xdr:nvSpPr>
      <xdr:spPr>
        <a:xfrm>
          <a:off x="2844800" y="1367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155998</xdr:rowOff>
    </xdr:from>
    <xdr:to>
      <xdr:col>11</xdr:col>
      <xdr:colOff>82550</xdr:colOff>
      <xdr:row>81</xdr:row>
      <xdr:rowOff>86148</xdr:rowOff>
    </xdr:to>
    <xdr:sp macro="" textlink="">
      <xdr:nvSpPr>
        <xdr:cNvPr id="218" name="楕円 217"/>
        <xdr:cNvSpPr/>
      </xdr:nvSpPr>
      <xdr:spPr>
        <a:xfrm>
          <a:off x="2286000" y="138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96325</xdr:rowOff>
    </xdr:from>
    <xdr:ext cx="762000" cy="259045"/>
    <xdr:sp macro="" textlink="">
      <xdr:nvSpPr>
        <xdr:cNvPr id="219" name="テキスト ボックス 218"/>
        <xdr:cNvSpPr txBox="1"/>
      </xdr:nvSpPr>
      <xdr:spPr>
        <a:xfrm>
          <a:off x="1955800" y="1364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131559</xdr:rowOff>
    </xdr:from>
    <xdr:to>
      <xdr:col>7</xdr:col>
      <xdr:colOff>31750</xdr:colOff>
      <xdr:row>81</xdr:row>
      <xdr:rowOff>61709</xdr:rowOff>
    </xdr:to>
    <xdr:sp macro="" textlink="">
      <xdr:nvSpPr>
        <xdr:cNvPr id="220" name="楕円 219"/>
        <xdr:cNvSpPr/>
      </xdr:nvSpPr>
      <xdr:spPr>
        <a:xfrm>
          <a:off x="1397000" y="13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71886</xdr:rowOff>
    </xdr:from>
    <xdr:ext cx="762000" cy="259045"/>
    <xdr:sp macro="" textlink="">
      <xdr:nvSpPr>
        <xdr:cNvPr id="221" name="テキスト ボックス 220"/>
        <xdr:cNvSpPr txBox="1"/>
      </xdr:nvSpPr>
      <xdr:spPr>
        <a:xfrm>
          <a:off x="1066800" y="136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水準と町を比較したラスパイレス指数は、令和元年度は台風１９号の災害対応で職員手当が増えたため一時的に上昇し、令和２年度は平年ベースに戻ったものの、経験年数の多い職員の構成変動により、全体では前年度と同じ比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7" name="直線コネクタ 256"/>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0" name="直線コネクタ 259"/>
        <xdr:cNvCxnSpPr/>
      </xdr:nvCxnSpPr>
      <xdr:spPr>
        <a:xfrm>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134257</xdr:rowOff>
    </xdr:to>
    <xdr:cxnSp macro="">
      <xdr:nvCxnSpPr>
        <xdr:cNvPr id="263" name="直線コネクタ 262"/>
        <xdr:cNvCxnSpPr/>
      </xdr:nvCxnSpPr>
      <xdr:spPr>
        <a:xfrm flipV="1">
          <a:off x="14401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66" name="直線コネクタ 265"/>
        <xdr:cNvCxnSpPr/>
      </xdr:nvCxnSpPr>
      <xdr:spPr>
        <a:xfrm>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を抑制し、全国及び県平均より低い値を保っているが、類似団体平均を毎年下回る結果となっている。これは保育所や児童館を直営で運営していることから、全体の職員数が大きく出るためである。</a:t>
          </a:r>
        </a:p>
        <a:p>
          <a:r>
            <a:rPr kumimoji="1" lang="ja-JP" altLang="en-US" sz="1300">
              <a:latin typeface="ＭＳ Ｐゴシック" panose="020B0600070205080204" pitchFamily="50" charset="-128"/>
              <a:ea typeface="ＭＳ Ｐゴシック" panose="020B0600070205080204" pitchFamily="50" charset="-128"/>
            </a:rPr>
            <a:t>　今後は会計年度任用職員を含めた定員管理が必要であり、それは事業管理とも密接に結びついていることから、総合計画に基づいた事業の</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を不断に実行すること、またその結果を予算に反映させる流れを徹底することが大事である。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22860</xdr:rowOff>
    </xdr:to>
    <xdr:cxnSp macro="">
      <xdr:nvCxnSpPr>
        <xdr:cNvPr id="322" name="直線コネクタ 321"/>
        <xdr:cNvCxnSpPr/>
      </xdr:nvCxnSpPr>
      <xdr:spPr>
        <a:xfrm>
          <a:off x="161798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22860</xdr:rowOff>
    </xdr:to>
    <xdr:cxnSp macro="">
      <xdr:nvCxnSpPr>
        <xdr:cNvPr id="325" name="直線コネクタ 324"/>
        <xdr:cNvCxnSpPr/>
      </xdr:nvCxnSpPr>
      <xdr:spPr>
        <a:xfrm>
          <a:off x="15290800" y="10474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64226</xdr:rowOff>
    </xdr:to>
    <xdr:cxnSp macro="">
      <xdr:nvCxnSpPr>
        <xdr:cNvPr id="328" name="直線コネクタ 327"/>
        <xdr:cNvCxnSpPr/>
      </xdr:nvCxnSpPr>
      <xdr:spPr>
        <a:xfrm flipV="1">
          <a:off x="14401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28031</xdr:rowOff>
    </xdr:from>
    <xdr:to>
      <xdr:col>68</xdr:col>
      <xdr:colOff>152400</xdr:colOff>
      <xdr:row>61</xdr:row>
      <xdr:rowOff>64226</xdr:rowOff>
    </xdr:to>
    <xdr:cxnSp macro="">
      <xdr:nvCxnSpPr>
        <xdr:cNvPr id="331" name="直線コネクタ 330"/>
        <xdr:cNvCxnSpPr/>
      </xdr:nvCxnSpPr>
      <xdr:spPr>
        <a:xfrm>
          <a:off x="13512800" y="104864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1" name="楕円 340"/>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115587</xdr:rowOff>
    </xdr:from>
    <xdr:ext cx="762000" cy="259045"/>
    <xdr:sp macro="" textlink="">
      <xdr:nvSpPr>
        <xdr:cNvPr id="342"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58437</xdr:rowOff>
    </xdr:from>
    <xdr:ext cx="736600" cy="259045"/>
    <xdr:sp macro="" textlink="">
      <xdr:nvSpPr>
        <xdr:cNvPr id="344" name="テキスト ボックス 343"/>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5" name="楕円 344"/>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6" name="テキスト ボックス 345"/>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47" name="楕円 346"/>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99803</xdr:rowOff>
    </xdr:from>
    <xdr:ext cx="762000" cy="259045"/>
    <xdr:sp macro="" textlink="">
      <xdr:nvSpPr>
        <xdr:cNvPr id="348" name="テキスト ボックス 347"/>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9" name="楕円 348"/>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63608</xdr:rowOff>
    </xdr:from>
    <xdr:ext cx="762000" cy="259045"/>
    <xdr:sp macro="" textlink="">
      <xdr:nvSpPr>
        <xdr:cNvPr id="350" name="テキスト ボックス 349"/>
        <xdr:cNvSpPr txBox="1"/>
      </xdr:nvSpPr>
      <xdr:spPr>
        <a:xfrm>
          <a:off x="13131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引き続いて増加となった令和２年度は、平成２８年度と同水準の３．７％となった。これは三か年平均の算出にあたって、平成２９年度の２．７％という低い比率が抜けたことが要因である。近年、元利償還金が年々増加となっており、特に臨時財政対策債の平成２６～２８年度分及び、北船岡町営住宅３号棟の新築工事の元金償還が開始となったことが大きい。</a:t>
          </a:r>
        </a:p>
        <a:p>
          <a:r>
            <a:rPr kumimoji="1" lang="ja-JP" altLang="en-US" sz="1300">
              <a:latin typeface="ＭＳ Ｐゴシック" panose="020B0600070205080204" pitchFamily="50" charset="-128"/>
              <a:ea typeface="ＭＳ Ｐゴシック" panose="020B0600070205080204" pitchFamily="50" charset="-128"/>
            </a:rPr>
            <a:t>　単年度で比較すると、令和２年度より下水道事業が公営企業法適用事業となったこと等により減となっている。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22437</xdr:rowOff>
    </xdr:to>
    <xdr:cxnSp macro="">
      <xdr:nvCxnSpPr>
        <xdr:cNvPr id="383" name="直線コネクタ 382"/>
        <xdr:cNvCxnSpPr/>
      </xdr:nvCxnSpPr>
      <xdr:spPr>
        <a:xfrm>
          <a:off x="16179800" y="68563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169756</xdr:rowOff>
    </xdr:to>
    <xdr:cxnSp macro="">
      <xdr:nvCxnSpPr>
        <xdr:cNvPr id="386" name="直線コネクタ 385"/>
        <xdr:cNvCxnSpPr/>
      </xdr:nvCxnSpPr>
      <xdr:spPr>
        <a:xfrm>
          <a:off x="15290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145627</xdr:rowOff>
    </xdr:to>
    <xdr:cxnSp macro="">
      <xdr:nvCxnSpPr>
        <xdr:cNvPr id="389" name="直線コネクタ 388"/>
        <xdr:cNvCxnSpPr/>
      </xdr:nvCxnSpPr>
      <xdr:spPr>
        <a:xfrm flipV="1">
          <a:off x="14401800" y="681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22437</xdr:rowOff>
    </xdr:to>
    <xdr:cxnSp macro="">
      <xdr:nvCxnSpPr>
        <xdr:cNvPr id="392" name="直線コネクタ 391"/>
        <xdr:cNvCxnSpPr/>
      </xdr:nvCxnSpPr>
      <xdr:spPr>
        <a:xfrm flipV="1">
          <a:off x="13512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2" name="楕円 401"/>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3"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8" name="楕円 407"/>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9" name="テキスト ボックス 408"/>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0" name="楕円 409"/>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1" name="テキスト ボックス 410"/>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までは基金積立額の増に伴い改善傾向にあったが、地方債残高の増加により令和元年度より比率が上昇している。令和２年度は庁舎等耐震化工事や小中学校の大規模改造事業、災害復旧事業等の実施に伴い地方債残高は大幅な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連続で比率は減少しており、充当可能基金の積立額が地方債残高の増加を上回るペースであったことも要因となっていた。しかし施設の老朽化、度重なる災害対応などの対応のため地方債発行を余儀なくされる状況が続いており、今後も上昇傾向が続く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47060</xdr:rowOff>
    </xdr:from>
    <xdr:to>
      <xdr:col>81</xdr:col>
      <xdr:colOff>44450</xdr:colOff>
      <xdr:row>16</xdr:row>
      <xdr:rowOff>67169</xdr:rowOff>
    </xdr:to>
    <xdr:cxnSp macro="">
      <xdr:nvCxnSpPr>
        <xdr:cNvPr id="445" name="直線コネクタ 444"/>
        <xdr:cNvCxnSpPr/>
      </xdr:nvCxnSpPr>
      <xdr:spPr>
        <a:xfrm>
          <a:off x="16179800" y="279026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16</xdr:row>
      <xdr:rowOff>47060</xdr:rowOff>
    </xdr:to>
    <xdr:cxnSp macro="">
      <xdr:nvCxnSpPr>
        <xdr:cNvPr id="448" name="直線コネクタ 447"/>
        <xdr:cNvCxnSpPr/>
      </xdr:nvCxnSpPr>
      <xdr:spPr>
        <a:xfrm>
          <a:off x="15290800" y="277685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17</xdr:row>
      <xdr:rowOff>8325</xdr:rowOff>
    </xdr:to>
    <xdr:cxnSp macro="">
      <xdr:nvCxnSpPr>
        <xdr:cNvPr id="451" name="直線コネクタ 450"/>
        <xdr:cNvCxnSpPr/>
      </xdr:nvCxnSpPr>
      <xdr:spPr>
        <a:xfrm flipV="1">
          <a:off x="14401800" y="2776855"/>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8325</xdr:rowOff>
    </xdr:from>
    <xdr:to>
      <xdr:col>68</xdr:col>
      <xdr:colOff>152400</xdr:colOff>
      <xdr:row>17</xdr:row>
      <xdr:rowOff>72672</xdr:rowOff>
    </xdr:to>
    <xdr:cxnSp macro="">
      <xdr:nvCxnSpPr>
        <xdr:cNvPr id="454" name="直線コネクタ 453"/>
        <xdr:cNvCxnSpPr/>
      </xdr:nvCxnSpPr>
      <xdr:spPr>
        <a:xfrm flipV="1">
          <a:off x="13512800" y="292297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16369</xdr:rowOff>
    </xdr:from>
    <xdr:to>
      <xdr:col>81</xdr:col>
      <xdr:colOff>95250</xdr:colOff>
      <xdr:row>16</xdr:row>
      <xdr:rowOff>117969</xdr:rowOff>
    </xdr:to>
    <xdr:sp macro="" textlink="">
      <xdr:nvSpPr>
        <xdr:cNvPr id="464" name="楕円 463"/>
        <xdr:cNvSpPr/>
      </xdr:nvSpPr>
      <xdr:spPr>
        <a:xfrm>
          <a:off x="169672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159896</xdr:rowOff>
    </xdr:from>
    <xdr:ext cx="762000" cy="259045"/>
    <xdr:sp macro="" textlink="">
      <xdr:nvSpPr>
        <xdr:cNvPr id="465" name="将来負担の状況該当値テキスト"/>
        <xdr:cNvSpPr txBox="1"/>
      </xdr:nvSpPr>
      <xdr:spPr>
        <a:xfrm>
          <a:off x="17106900" y="27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167710</xdr:rowOff>
    </xdr:from>
    <xdr:to>
      <xdr:col>77</xdr:col>
      <xdr:colOff>95250</xdr:colOff>
      <xdr:row>16</xdr:row>
      <xdr:rowOff>97860</xdr:rowOff>
    </xdr:to>
    <xdr:sp macro="" textlink="">
      <xdr:nvSpPr>
        <xdr:cNvPr id="466" name="楕円 465"/>
        <xdr:cNvSpPr/>
      </xdr:nvSpPr>
      <xdr:spPr>
        <a:xfrm>
          <a:off x="16129000" y="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82637</xdr:rowOff>
    </xdr:from>
    <xdr:ext cx="736600" cy="259045"/>
    <xdr:sp macro="" textlink="">
      <xdr:nvSpPr>
        <xdr:cNvPr id="467" name="テキスト ボックス 466"/>
        <xdr:cNvSpPr txBox="1"/>
      </xdr:nvSpPr>
      <xdr:spPr>
        <a:xfrm>
          <a:off x="15798800" y="28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8" name="楕円 467"/>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9" name="テキスト ボックス 468"/>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128975</xdr:rowOff>
    </xdr:from>
    <xdr:to>
      <xdr:col>68</xdr:col>
      <xdr:colOff>203200</xdr:colOff>
      <xdr:row>17</xdr:row>
      <xdr:rowOff>59125</xdr:rowOff>
    </xdr:to>
    <xdr:sp macro="" textlink="">
      <xdr:nvSpPr>
        <xdr:cNvPr id="470" name="楕円 469"/>
        <xdr:cNvSpPr/>
      </xdr:nvSpPr>
      <xdr:spPr>
        <a:xfrm>
          <a:off x="14351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43902</xdr:rowOff>
    </xdr:from>
    <xdr:ext cx="762000" cy="259045"/>
    <xdr:sp macro="" textlink="">
      <xdr:nvSpPr>
        <xdr:cNvPr id="471" name="テキスト ボックス 470"/>
        <xdr:cNvSpPr txBox="1"/>
      </xdr:nvSpPr>
      <xdr:spPr>
        <a:xfrm>
          <a:off x="14020800" y="2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21872</xdr:rowOff>
    </xdr:from>
    <xdr:to>
      <xdr:col>64</xdr:col>
      <xdr:colOff>152400</xdr:colOff>
      <xdr:row>17</xdr:row>
      <xdr:rowOff>123472</xdr:rowOff>
    </xdr:to>
    <xdr:sp macro="" textlink="">
      <xdr:nvSpPr>
        <xdr:cNvPr id="472" name="楕円 471"/>
        <xdr:cNvSpPr/>
      </xdr:nvSpPr>
      <xdr:spPr>
        <a:xfrm>
          <a:off x="13462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108249</xdr:rowOff>
    </xdr:from>
    <xdr:ext cx="762000" cy="259045"/>
    <xdr:sp macro="" textlink="">
      <xdr:nvSpPr>
        <xdr:cNvPr id="473" name="テキスト ボックス 472"/>
        <xdr:cNvSpPr txBox="1"/>
      </xdr:nvSpPr>
      <xdr:spPr>
        <a:xfrm>
          <a:off x="13131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善傾向にあるものの、依然として類似団体を下回っている。これは保育所や児童館を直営で行っていることから、民生部門の職員数が類似団体と比較して多いことが主な要因である。民間委託などの手法についても検討し、コスト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132715</xdr:rowOff>
    </xdr:from>
    <xdr:to>
      <xdr:col>24</xdr:col>
      <xdr:colOff>25400</xdr:colOff>
      <xdr:row>35</xdr:row>
      <xdr:rowOff>149860</xdr:rowOff>
    </xdr:to>
    <xdr:cxnSp macro="">
      <xdr:nvCxnSpPr>
        <xdr:cNvPr id="62" name="直線コネクタ 61"/>
        <xdr:cNvCxnSpPr/>
      </xdr:nvCxnSpPr>
      <xdr:spPr>
        <a:xfrm>
          <a:off x="3987800" y="61334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121285</xdr:rowOff>
    </xdr:from>
    <xdr:to>
      <xdr:col>19</xdr:col>
      <xdr:colOff>187325</xdr:colOff>
      <xdr:row>35</xdr:row>
      <xdr:rowOff>132715</xdr:rowOff>
    </xdr:to>
    <xdr:cxnSp macro="">
      <xdr:nvCxnSpPr>
        <xdr:cNvPr id="65" name="直線コネクタ 64"/>
        <xdr:cNvCxnSpPr/>
      </xdr:nvCxnSpPr>
      <xdr:spPr>
        <a:xfrm>
          <a:off x="3098800" y="6122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121285</xdr:rowOff>
    </xdr:from>
    <xdr:to>
      <xdr:col>15</xdr:col>
      <xdr:colOff>98425</xdr:colOff>
      <xdr:row>36</xdr:row>
      <xdr:rowOff>41275</xdr:rowOff>
    </xdr:to>
    <xdr:cxnSp macro="">
      <xdr:nvCxnSpPr>
        <xdr:cNvPr id="68" name="直線コネクタ 67"/>
        <xdr:cNvCxnSpPr/>
      </xdr:nvCxnSpPr>
      <xdr:spPr>
        <a:xfrm flipV="1">
          <a:off x="2209800" y="61220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29845</xdr:rowOff>
    </xdr:from>
    <xdr:to>
      <xdr:col>11</xdr:col>
      <xdr:colOff>9525</xdr:colOff>
      <xdr:row>36</xdr:row>
      <xdr:rowOff>41275</xdr:rowOff>
    </xdr:to>
    <xdr:cxnSp macro="">
      <xdr:nvCxnSpPr>
        <xdr:cNvPr id="71" name="直線コネクタ 70"/>
        <xdr:cNvCxnSpPr/>
      </xdr:nvCxnSpPr>
      <xdr:spPr>
        <a:xfrm>
          <a:off x="1320800" y="6202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1" name="楕円 80"/>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71137</xdr:rowOff>
    </xdr:from>
    <xdr:ext cx="762000" cy="259045"/>
    <xdr:sp macro="" textlink="">
      <xdr:nvSpPr>
        <xdr:cNvPr id="82" name="人件費該当値テキスト"/>
        <xdr:cNvSpPr txBox="1"/>
      </xdr:nvSpPr>
      <xdr:spPr>
        <a:xfrm>
          <a:off x="49149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81915</xdr:rowOff>
    </xdr:from>
    <xdr:to>
      <xdr:col>20</xdr:col>
      <xdr:colOff>38100</xdr:colOff>
      <xdr:row>36</xdr:row>
      <xdr:rowOff>12065</xdr:rowOff>
    </xdr:to>
    <xdr:sp macro="" textlink="">
      <xdr:nvSpPr>
        <xdr:cNvPr id="83" name="楕円 82"/>
        <xdr:cNvSpPr/>
      </xdr:nvSpPr>
      <xdr:spPr>
        <a:xfrm>
          <a:off x="3937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168292</xdr:rowOff>
    </xdr:from>
    <xdr:ext cx="736600" cy="259045"/>
    <xdr:sp macro="" textlink="">
      <xdr:nvSpPr>
        <xdr:cNvPr id="84" name="テキスト ボックス 83"/>
        <xdr:cNvSpPr txBox="1"/>
      </xdr:nvSpPr>
      <xdr:spPr>
        <a:xfrm>
          <a:off x="3606800" y="616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70485</xdr:rowOff>
    </xdr:from>
    <xdr:to>
      <xdr:col>15</xdr:col>
      <xdr:colOff>149225</xdr:colOff>
      <xdr:row>36</xdr:row>
      <xdr:rowOff>635</xdr:rowOff>
    </xdr:to>
    <xdr:sp macro="" textlink="">
      <xdr:nvSpPr>
        <xdr:cNvPr id="85" name="楕円 84"/>
        <xdr:cNvSpPr/>
      </xdr:nvSpPr>
      <xdr:spPr>
        <a:xfrm>
          <a:off x="3048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156862</xdr:rowOff>
    </xdr:from>
    <xdr:ext cx="762000" cy="259045"/>
    <xdr:sp macro="" textlink="">
      <xdr:nvSpPr>
        <xdr:cNvPr id="86" name="テキスト ボックス 85"/>
        <xdr:cNvSpPr txBox="1"/>
      </xdr:nvSpPr>
      <xdr:spPr>
        <a:xfrm>
          <a:off x="2717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161925</xdr:rowOff>
    </xdr:from>
    <xdr:to>
      <xdr:col>11</xdr:col>
      <xdr:colOff>60325</xdr:colOff>
      <xdr:row>36</xdr:row>
      <xdr:rowOff>92075</xdr:rowOff>
    </xdr:to>
    <xdr:sp macro="" textlink="">
      <xdr:nvSpPr>
        <xdr:cNvPr id="87" name="楕円 86"/>
        <xdr:cNvSpPr/>
      </xdr:nvSpPr>
      <xdr:spPr>
        <a:xfrm>
          <a:off x="2159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76852</xdr:rowOff>
    </xdr:from>
    <xdr:ext cx="762000" cy="259045"/>
    <xdr:sp macro="" textlink="">
      <xdr:nvSpPr>
        <xdr:cNvPr id="88" name="テキスト ボックス 87"/>
        <xdr:cNvSpPr txBox="1"/>
      </xdr:nvSpPr>
      <xdr:spPr>
        <a:xfrm>
          <a:off x="1828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150495</xdr:rowOff>
    </xdr:from>
    <xdr:to>
      <xdr:col>6</xdr:col>
      <xdr:colOff>171450</xdr:colOff>
      <xdr:row>36</xdr:row>
      <xdr:rowOff>80645</xdr:rowOff>
    </xdr:to>
    <xdr:sp macro="" textlink="">
      <xdr:nvSpPr>
        <xdr:cNvPr id="89" name="楕円 88"/>
        <xdr:cNvSpPr/>
      </xdr:nvSpPr>
      <xdr:spPr>
        <a:xfrm>
          <a:off x="1270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65422</xdr:rowOff>
    </xdr:from>
    <xdr:ext cx="762000" cy="259045"/>
    <xdr:sp macro="" textlink="">
      <xdr:nvSpPr>
        <xdr:cNvPr id="90" name="テキスト ボックス 89"/>
        <xdr:cNvSpPr txBox="1"/>
      </xdr:nvSpPr>
      <xdr:spPr>
        <a:xfrm>
          <a:off x="939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て低い水準を保っているが、差が小さくなってきており、令和２年度は０．２ポイントの増となった。例年上昇傾向にある情報システム経費について、新たにＤＸに係る事業なども予定されており、今後更に比率を押し上げることが予想される。引き続き委託事業の精査、需用費支出の抑制を通してコスト削減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149860</xdr:rowOff>
    </xdr:to>
    <xdr:cxnSp macro="">
      <xdr:nvCxnSpPr>
        <xdr:cNvPr id="123" name="直線コネクタ 122"/>
        <xdr:cNvCxnSpPr/>
      </xdr:nvCxnSpPr>
      <xdr:spPr>
        <a:xfrm>
          <a:off x="15671800" y="287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31750</xdr:rowOff>
    </xdr:to>
    <xdr:cxnSp macro="">
      <xdr:nvCxnSpPr>
        <xdr:cNvPr id="126" name="直線コネクタ 125"/>
        <xdr:cNvCxnSpPr/>
      </xdr:nvCxnSpPr>
      <xdr:spPr>
        <a:xfrm flipV="1">
          <a:off x="14782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31750</xdr:rowOff>
    </xdr:to>
    <xdr:cxnSp macro="">
      <xdr:nvCxnSpPr>
        <xdr:cNvPr id="129" name="直線コネクタ 128"/>
        <xdr:cNvCxnSpPr/>
      </xdr:nvCxnSpPr>
      <xdr:spPr>
        <a:xfrm>
          <a:off x="13893800" y="2809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66040</xdr:rowOff>
    </xdr:to>
    <xdr:cxnSp macro="">
      <xdr:nvCxnSpPr>
        <xdr:cNvPr id="132" name="直線コネクタ 131"/>
        <xdr:cNvCxnSpPr/>
      </xdr:nvCxnSpPr>
      <xdr:spPr>
        <a:xfrm>
          <a:off x="13004800" y="273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2" name="楕円 141"/>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3"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4" name="楕円 143"/>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45" name="テキスト ボックス 144"/>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6" name="楕円 145"/>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7" name="テキスト ボックス 14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48" name="楕円 147"/>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49" name="テキスト ボックス 148"/>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1" name="テキスト ボックス 150"/>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類似団体、全国及び県平均と比較しても例年低い水準にあるのは、大学や自衛隊が立地することにより比較的若者人口が多いことに起因している。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幼保無償化が通年となった影響と、障害者サービス給付費の増加により全体額が増えている。今後も子ども医療費助成事業の年齢制限が拡大することにより増加傾向は続くことが予想される。適正なサービス提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31750</xdr:rowOff>
    </xdr:to>
    <xdr:cxnSp macro="">
      <xdr:nvCxnSpPr>
        <xdr:cNvPr id="186" name="直線コネクタ 185"/>
        <xdr:cNvCxnSpPr/>
      </xdr:nvCxnSpPr>
      <xdr:spPr>
        <a:xfrm>
          <a:off x="3987800" y="9341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148772</xdr:rowOff>
    </xdr:to>
    <xdr:cxnSp macro="">
      <xdr:nvCxnSpPr>
        <xdr:cNvPr id="189" name="直線コネクタ 188"/>
        <xdr:cNvCxnSpPr/>
      </xdr:nvCxnSpPr>
      <xdr:spPr>
        <a:xfrm flipV="1">
          <a:off x="3098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148772</xdr:rowOff>
    </xdr:to>
    <xdr:cxnSp macro="">
      <xdr:nvCxnSpPr>
        <xdr:cNvPr id="192" name="直線コネクタ 191"/>
        <xdr:cNvCxnSpPr/>
      </xdr:nvCxnSpPr>
      <xdr:spPr>
        <a:xfrm>
          <a:off x="2209800" y="92220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7257</xdr:rowOff>
    </xdr:to>
    <xdr:cxnSp macro="">
      <xdr:nvCxnSpPr>
        <xdr:cNvPr id="195" name="直線コネクタ 194"/>
        <xdr:cNvCxnSpPr/>
      </xdr:nvCxnSpPr>
      <xdr:spPr>
        <a:xfrm flipV="1">
          <a:off x="1320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9" name="楕円 208"/>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0" name="テキスト ボックス 209"/>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3" name="楕円 212"/>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4" name="テキスト ボックス 213"/>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他会計への操出金や出資金であるが、令和２年度はこれまで操出金に計上していた下水道事業が公営企業法適用事業となり、補助費に計上された影響で大幅減となった。しかし相変わらず全国平均や類似団体平均を下回っていることから、内容が適正であるかの確認をしっかり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59</xdr:row>
      <xdr:rowOff>31750</xdr:rowOff>
    </xdr:to>
    <xdr:cxnSp macro="">
      <xdr:nvCxnSpPr>
        <xdr:cNvPr id="247" name="直線コネクタ 246"/>
        <xdr:cNvCxnSpPr/>
      </xdr:nvCxnSpPr>
      <xdr:spPr>
        <a:xfrm flipV="1">
          <a:off x="15671800" y="99339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31750</xdr:rowOff>
    </xdr:to>
    <xdr:cxnSp macro="">
      <xdr:nvCxnSpPr>
        <xdr:cNvPr id="250" name="直線コネクタ 249"/>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24130</xdr:rowOff>
    </xdr:to>
    <xdr:cxnSp macro="">
      <xdr:nvCxnSpPr>
        <xdr:cNvPr id="253" name="直線コネクタ 252"/>
        <xdr:cNvCxnSpPr/>
      </xdr:nvCxnSpPr>
      <xdr:spPr>
        <a:xfrm flipV="1">
          <a:off x="13893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24130</xdr:rowOff>
    </xdr:to>
    <xdr:cxnSp macro="">
      <xdr:nvCxnSpPr>
        <xdr:cNvPr id="256" name="直線コネクタ 255"/>
        <xdr:cNvCxnSpPr/>
      </xdr:nvCxnSpPr>
      <xdr:spPr>
        <a:xfrm>
          <a:off x="13004800" y="1002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0" name="楕円 269"/>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1" name="テキスト ボックス 270"/>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2" name="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これまで操出金に計上していた下水道事業が公営企業法適用事業となり、補助費に計上された影響で大幅増となっている。懸念事項であるみやぎ県南中核病院や仙南広域にかかる負担金も今後も増加する見込みであり、引き続き補助費等全般について、内容の適正性を確認し健全な財政運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138430</xdr:rowOff>
    </xdr:to>
    <xdr:cxnSp macro="">
      <xdr:nvCxnSpPr>
        <xdr:cNvPr id="305" name="直線コネクタ 304"/>
        <xdr:cNvCxnSpPr/>
      </xdr:nvCxnSpPr>
      <xdr:spPr>
        <a:xfrm>
          <a:off x="15671800" y="63769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33274</xdr:rowOff>
    </xdr:to>
    <xdr:cxnSp macro="">
      <xdr:nvCxnSpPr>
        <xdr:cNvPr id="308" name="直線コネクタ 307"/>
        <xdr:cNvCxnSpPr/>
      </xdr:nvCxnSpPr>
      <xdr:spPr>
        <a:xfrm>
          <a:off x="14782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19558</xdr:rowOff>
    </xdr:to>
    <xdr:cxnSp macro="">
      <xdr:nvCxnSpPr>
        <xdr:cNvPr id="311" name="直線コネクタ 310"/>
        <xdr:cNvCxnSpPr/>
      </xdr:nvCxnSpPr>
      <xdr:spPr>
        <a:xfrm flipV="1">
          <a:off x="13893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120142</xdr:rowOff>
    </xdr:to>
    <xdr:cxnSp macro="">
      <xdr:nvCxnSpPr>
        <xdr:cNvPr id="314" name="直線コネクタ 313"/>
        <xdr:cNvCxnSpPr/>
      </xdr:nvCxnSpPr>
      <xdr:spPr>
        <a:xfrm flipV="1">
          <a:off x="13004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9" name="テキスト ボックス 328"/>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0" name="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1" name="テキスト ボックス 33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2" name="楕円 331"/>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3" name="テキスト ボックス 332"/>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いるものの、類似団体を下回る傾向にある。令和２年度は町営住宅新築工事や、平成２８年度の臨時財政対策債の償還が始まったことにより公債費が増となっている。今後は庁舎耐震課等工事や義務教育施設の大規模改造などの償還も順次始まることから、さらなる上昇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60706</xdr:rowOff>
    </xdr:to>
    <xdr:cxnSp macro="">
      <xdr:nvCxnSpPr>
        <xdr:cNvPr id="363" name="直線コネクタ 362"/>
        <xdr:cNvCxnSpPr/>
      </xdr:nvCxnSpPr>
      <xdr:spPr>
        <a:xfrm flipV="1">
          <a:off x="3987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66" name="直線コネクタ 365"/>
        <xdr:cNvCxnSpPr/>
      </xdr:nvCxnSpPr>
      <xdr:spPr>
        <a:xfrm>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56135</xdr:rowOff>
    </xdr:to>
    <xdr:cxnSp macro="">
      <xdr:nvCxnSpPr>
        <xdr:cNvPr id="369" name="直線コネクタ 368"/>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56135</xdr:rowOff>
    </xdr:to>
    <xdr:cxnSp macro="">
      <xdr:nvCxnSpPr>
        <xdr:cNvPr id="372" name="直線コネクタ 371"/>
        <xdr:cNvCxnSpPr/>
      </xdr:nvCxnSpPr>
      <xdr:spPr>
        <a:xfrm>
          <a:off x="1320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2" name="楕円 381"/>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144290</xdr:rowOff>
    </xdr:from>
    <xdr:ext cx="762000" cy="259045"/>
    <xdr:sp macro="" textlink="">
      <xdr:nvSpPr>
        <xdr:cNvPr id="383" name="公債費該当値テキスト"/>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5" name="テキスト ボックス 38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87" name="テキスト ボックス 386"/>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89" name="テキスト ボックス 388"/>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68851</xdr:rowOff>
    </xdr:from>
    <xdr:ext cx="762000" cy="259045"/>
    <xdr:sp macro="" textlink="">
      <xdr:nvSpPr>
        <xdr:cNvPr id="391" name="テキスト ボックス 390"/>
        <xdr:cNvSpPr txBox="1"/>
      </xdr:nvSpPr>
      <xdr:spPr>
        <a:xfrm>
          <a:off x="939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にある。前年度に比べ１．１ポイントの増となったのは、人件費や扶助費に押し上げられたものであり、ともに類似団体の平均を上回っていることから、各種サービスの提供方法や出資内容について今後精査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76708</xdr:rowOff>
    </xdr:to>
    <xdr:cxnSp macro="">
      <xdr:nvCxnSpPr>
        <xdr:cNvPr id="422" name="直線コネクタ 421"/>
        <xdr:cNvCxnSpPr/>
      </xdr:nvCxnSpPr>
      <xdr:spPr>
        <a:xfrm>
          <a:off x="15671800" y="133995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26415</xdr:rowOff>
    </xdr:to>
    <xdr:cxnSp macro="">
      <xdr:nvCxnSpPr>
        <xdr:cNvPr id="425" name="直線コネクタ 424"/>
        <xdr:cNvCxnSpPr/>
      </xdr:nvCxnSpPr>
      <xdr:spPr>
        <a:xfrm>
          <a:off x="14782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28" name="直線コネクタ 427"/>
        <xdr:cNvCxnSpPr/>
      </xdr:nvCxnSpPr>
      <xdr:spPr>
        <a:xfrm>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152146</xdr:rowOff>
    </xdr:to>
    <xdr:cxnSp macro="">
      <xdr:nvCxnSpPr>
        <xdr:cNvPr id="431" name="直線コネクタ 430"/>
        <xdr:cNvCxnSpPr/>
      </xdr:nvCxnSpPr>
      <xdr:spPr>
        <a:xfrm>
          <a:off x="13004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3" name="楕円 442"/>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87392</xdr:rowOff>
    </xdr:from>
    <xdr:ext cx="736600" cy="259045"/>
    <xdr:sp macro="" textlink="">
      <xdr:nvSpPr>
        <xdr:cNvPr id="444" name="テキスト ボックス 443"/>
        <xdr:cNvSpPr txBox="1"/>
      </xdr:nvSpPr>
      <xdr:spPr>
        <a:xfrm>
          <a:off x="15290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5" name="楕円 44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7" name="楕円 446"/>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8" name="テキスト ボックス 447"/>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49" name="楕円 44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37101</xdr:rowOff>
    </xdr:from>
    <xdr:ext cx="762000" cy="259045"/>
    <xdr:sp macro="" textlink="">
      <xdr:nvSpPr>
        <xdr:cNvPr id="450" name="テキスト ボックス 449"/>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79740</xdr:rowOff>
    </xdr:from>
    <xdr:to>
      <xdr:col>29</xdr:col>
      <xdr:colOff>127000</xdr:colOff>
      <xdr:row>17</xdr:row>
      <xdr:rowOff>81356</xdr:rowOff>
    </xdr:to>
    <xdr:cxnSp macro="">
      <xdr:nvCxnSpPr>
        <xdr:cNvPr id="52" name="直線コネクタ 51"/>
        <xdr:cNvCxnSpPr/>
      </xdr:nvCxnSpPr>
      <xdr:spPr bwMode="auto">
        <a:xfrm flipV="1">
          <a:off x="5003800" y="3042015"/>
          <a:ext cx="647700" cy="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64517</xdr:rowOff>
    </xdr:from>
    <xdr:ext cx="762000" cy="259045"/>
    <xdr:sp macro="" textlink="">
      <xdr:nvSpPr>
        <xdr:cNvPr id="53" name="人口1人当たり決算額の推移平均値テキスト130"/>
        <xdr:cNvSpPr txBox="1"/>
      </xdr:nvSpPr>
      <xdr:spPr>
        <a:xfrm>
          <a:off x="5740400" y="302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81356</xdr:rowOff>
    </xdr:from>
    <xdr:to>
      <xdr:col>26</xdr:col>
      <xdr:colOff>50800</xdr:colOff>
      <xdr:row>17</xdr:row>
      <xdr:rowOff>120773</xdr:rowOff>
    </xdr:to>
    <xdr:cxnSp macro="">
      <xdr:nvCxnSpPr>
        <xdr:cNvPr id="55" name="直線コネクタ 54"/>
        <xdr:cNvCxnSpPr/>
      </xdr:nvCxnSpPr>
      <xdr:spPr bwMode="auto">
        <a:xfrm flipV="1">
          <a:off x="4305300" y="3043631"/>
          <a:ext cx="698500" cy="3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120773</xdr:rowOff>
    </xdr:from>
    <xdr:to>
      <xdr:col>22</xdr:col>
      <xdr:colOff>114300</xdr:colOff>
      <xdr:row>17</xdr:row>
      <xdr:rowOff>137347</xdr:rowOff>
    </xdr:to>
    <xdr:cxnSp macro="">
      <xdr:nvCxnSpPr>
        <xdr:cNvPr id="58" name="直線コネクタ 57"/>
        <xdr:cNvCxnSpPr/>
      </xdr:nvCxnSpPr>
      <xdr:spPr bwMode="auto">
        <a:xfrm flipV="1">
          <a:off x="3606800" y="3083048"/>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137347</xdr:rowOff>
    </xdr:from>
    <xdr:to>
      <xdr:col>18</xdr:col>
      <xdr:colOff>177800</xdr:colOff>
      <xdr:row>17</xdr:row>
      <xdr:rowOff>155978</xdr:rowOff>
    </xdr:to>
    <xdr:cxnSp macro="">
      <xdr:nvCxnSpPr>
        <xdr:cNvPr id="61" name="直線コネクタ 60"/>
        <xdr:cNvCxnSpPr/>
      </xdr:nvCxnSpPr>
      <xdr:spPr bwMode="auto">
        <a:xfrm flipV="1">
          <a:off x="2908300" y="309962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28940</xdr:rowOff>
    </xdr:from>
    <xdr:to>
      <xdr:col>29</xdr:col>
      <xdr:colOff>177800</xdr:colOff>
      <xdr:row>17</xdr:row>
      <xdr:rowOff>130540</xdr:rowOff>
    </xdr:to>
    <xdr:sp macro="" textlink="">
      <xdr:nvSpPr>
        <xdr:cNvPr id="71" name="楕円 70"/>
        <xdr:cNvSpPr/>
      </xdr:nvSpPr>
      <xdr:spPr bwMode="auto">
        <a:xfrm>
          <a:off x="5600700" y="299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45467</xdr:rowOff>
    </xdr:from>
    <xdr:ext cx="762000" cy="259045"/>
    <xdr:sp macro="" textlink="">
      <xdr:nvSpPr>
        <xdr:cNvPr id="72" name="人口1人当たり決算額の推移該当値テキスト130"/>
        <xdr:cNvSpPr txBox="1"/>
      </xdr:nvSpPr>
      <xdr:spPr>
        <a:xfrm>
          <a:off x="5740400" y="283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30556</xdr:rowOff>
    </xdr:from>
    <xdr:to>
      <xdr:col>26</xdr:col>
      <xdr:colOff>101600</xdr:colOff>
      <xdr:row>17</xdr:row>
      <xdr:rowOff>132156</xdr:rowOff>
    </xdr:to>
    <xdr:sp macro="" textlink="">
      <xdr:nvSpPr>
        <xdr:cNvPr id="73" name="楕円 72"/>
        <xdr:cNvSpPr/>
      </xdr:nvSpPr>
      <xdr:spPr bwMode="auto">
        <a:xfrm>
          <a:off x="49530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142333</xdr:rowOff>
    </xdr:from>
    <xdr:ext cx="736600" cy="259045"/>
    <xdr:sp macro="" textlink="">
      <xdr:nvSpPr>
        <xdr:cNvPr id="74" name="テキスト ボックス 73"/>
        <xdr:cNvSpPr txBox="1"/>
      </xdr:nvSpPr>
      <xdr:spPr>
        <a:xfrm>
          <a:off x="4622800" y="276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69973</xdr:rowOff>
    </xdr:from>
    <xdr:to>
      <xdr:col>22</xdr:col>
      <xdr:colOff>165100</xdr:colOff>
      <xdr:row>18</xdr:row>
      <xdr:rowOff>123</xdr:rowOff>
    </xdr:to>
    <xdr:sp macro="" textlink="">
      <xdr:nvSpPr>
        <xdr:cNvPr id="75" name="楕円 74"/>
        <xdr:cNvSpPr/>
      </xdr:nvSpPr>
      <xdr:spPr bwMode="auto">
        <a:xfrm>
          <a:off x="4254500" y="303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10300</xdr:rowOff>
    </xdr:from>
    <xdr:ext cx="762000" cy="259045"/>
    <xdr:sp macro="" textlink="">
      <xdr:nvSpPr>
        <xdr:cNvPr id="76" name="テキスト ボックス 75"/>
        <xdr:cNvSpPr txBox="1"/>
      </xdr:nvSpPr>
      <xdr:spPr>
        <a:xfrm>
          <a:off x="3924300" y="28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86547</xdr:rowOff>
    </xdr:from>
    <xdr:to>
      <xdr:col>19</xdr:col>
      <xdr:colOff>38100</xdr:colOff>
      <xdr:row>18</xdr:row>
      <xdr:rowOff>16697</xdr:rowOff>
    </xdr:to>
    <xdr:sp macro="" textlink="">
      <xdr:nvSpPr>
        <xdr:cNvPr id="77" name="楕円 76"/>
        <xdr:cNvSpPr/>
      </xdr:nvSpPr>
      <xdr:spPr bwMode="auto">
        <a:xfrm>
          <a:off x="3556000" y="30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26874</xdr:rowOff>
    </xdr:from>
    <xdr:ext cx="762000" cy="259045"/>
    <xdr:sp macro="" textlink="">
      <xdr:nvSpPr>
        <xdr:cNvPr id="78" name="テキスト ボックス 77"/>
        <xdr:cNvSpPr txBox="1"/>
      </xdr:nvSpPr>
      <xdr:spPr>
        <a:xfrm>
          <a:off x="3225800" y="28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105178</xdr:rowOff>
    </xdr:from>
    <xdr:to>
      <xdr:col>15</xdr:col>
      <xdr:colOff>101600</xdr:colOff>
      <xdr:row>18</xdr:row>
      <xdr:rowOff>35328</xdr:rowOff>
    </xdr:to>
    <xdr:sp macro="" textlink="">
      <xdr:nvSpPr>
        <xdr:cNvPr id="79" name="楕円 78"/>
        <xdr:cNvSpPr/>
      </xdr:nvSpPr>
      <xdr:spPr bwMode="auto">
        <a:xfrm>
          <a:off x="2857500" y="306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45505</xdr:rowOff>
    </xdr:from>
    <xdr:ext cx="762000" cy="259045"/>
    <xdr:sp macro="" textlink="">
      <xdr:nvSpPr>
        <xdr:cNvPr id="80" name="テキスト ボックス 79"/>
        <xdr:cNvSpPr txBox="1"/>
      </xdr:nvSpPr>
      <xdr:spPr>
        <a:xfrm>
          <a:off x="2527300" y="283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82097</xdr:rowOff>
    </xdr:from>
    <xdr:to>
      <xdr:col>29</xdr:col>
      <xdr:colOff>127000</xdr:colOff>
      <xdr:row>36</xdr:row>
      <xdr:rowOff>106100</xdr:rowOff>
    </xdr:to>
    <xdr:cxnSp macro="">
      <xdr:nvCxnSpPr>
        <xdr:cNvPr id="115" name="直線コネクタ 114"/>
        <xdr:cNvCxnSpPr/>
      </xdr:nvCxnSpPr>
      <xdr:spPr bwMode="auto">
        <a:xfrm>
          <a:off x="5003800" y="7035347"/>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82097</xdr:rowOff>
    </xdr:from>
    <xdr:to>
      <xdr:col>26</xdr:col>
      <xdr:colOff>50800</xdr:colOff>
      <xdr:row>36</xdr:row>
      <xdr:rowOff>142545</xdr:rowOff>
    </xdr:to>
    <xdr:cxnSp macro="">
      <xdr:nvCxnSpPr>
        <xdr:cNvPr id="118" name="直線コネクタ 117"/>
        <xdr:cNvCxnSpPr/>
      </xdr:nvCxnSpPr>
      <xdr:spPr bwMode="auto">
        <a:xfrm flipV="1">
          <a:off x="4305300" y="7035347"/>
          <a:ext cx="698500" cy="60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142545</xdr:rowOff>
    </xdr:from>
    <xdr:to>
      <xdr:col>22</xdr:col>
      <xdr:colOff>114300</xdr:colOff>
      <xdr:row>37</xdr:row>
      <xdr:rowOff>8912</xdr:rowOff>
    </xdr:to>
    <xdr:cxnSp macro="">
      <xdr:nvCxnSpPr>
        <xdr:cNvPr id="121" name="直線コネクタ 120"/>
        <xdr:cNvCxnSpPr/>
      </xdr:nvCxnSpPr>
      <xdr:spPr bwMode="auto">
        <a:xfrm flipV="1">
          <a:off x="3606800" y="709579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1107</xdr:rowOff>
    </xdr:from>
    <xdr:to>
      <xdr:col>18</xdr:col>
      <xdr:colOff>177800</xdr:colOff>
      <xdr:row>37</xdr:row>
      <xdr:rowOff>8912</xdr:rowOff>
    </xdr:to>
    <xdr:cxnSp macro="">
      <xdr:nvCxnSpPr>
        <xdr:cNvPr id="124" name="直線コネクタ 123"/>
        <xdr:cNvCxnSpPr/>
      </xdr:nvCxnSpPr>
      <xdr:spPr bwMode="auto">
        <a:xfrm>
          <a:off x="2908300" y="7125807"/>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55300</xdr:rowOff>
    </xdr:from>
    <xdr:to>
      <xdr:col>29</xdr:col>
      <xdr:colOff>177800</xdr:colOff>
      <xdr:row>36</xdr:row>
      <xdr:rowOff>156900</xdr:rowOff>
    </xdr:to>
    <xdr:sp macro="" textlink="">
      <xdr:nvSpPr>
        <xdr:cNvPr id="134" name="楕円 133"/>
        <xdr:cNvSpPr/>
      </xdr:nvSpPr>
      <xdr:spPr bwMode="auto">
        <a:xfrm>
          <a:off x="5600700" y="700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27377</xdr:rowOff>
    </xdr:from>
    <xdr:ext cx="762000" cy="259045"/>
    <xdr:sp macro="" textlink="">
      <xdr:nvSpPr>
        <xdr:cNvPr id="135" name="人口1人当たり決算額の推移該当値テキスト445"/>
        <xdr:cNvSpPr txBox="1"/>
      </xdr:nvSpPr>
      <xdr:spPr>
        <a:xfrm>
          <a:off x="5740400" y="698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31297</xdr:rowOff>
    </xdr:from>
    <xdr:to>
      <xdr:col>26</xdr:col>
      <xdr:colOff>101600</xdr:colOff>
      <xdr:row>36</xdr:row>
      <xdr:rowOff>132897</xdr:rowOff>
    </xdr:to>
    <xdr:sp macro="" textlink="">
      <xdr:nvSpPr>
        <xdr:cNvPr id="136" name="楕円 135"/>
        <xdr:cNvSpPr/>
      </xdr:nvSpPr>
      <xdr:spPr bwMode="auto">
        <a:xfrm>
          <a:off x="49530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117674</xdr:rowOff>
    </xdr:from>
    <xdr:ext cx="736600" cy="259045"/>
    <xdr:sp macro="" textlink="">
      <xdr:nvSpPr>
        <xdr:cNvPr id="137" name="テキスト ボックス 136"/>
        <xdr:cNvSpPr txBox="1"/>
      </xdr:nvSpPr>
      <xdr:spPr>
        <a:xfrm>
          <a:off x="4622800" y="707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91745</xdr:rowOff>
    </xdr:from>
    <xdr:to>
      <xdr:col>22</xdr:col>
      <xdr:colOff>165100</xdr:colOff>
      <xdr:row>37</xdr:row>
      <xdr:rowOff>21895</xdr:rowOff>
    </xdr:to>
    <xdr:sp macro="" textlink="">
      <xdr:nvSpPr>
        <xdr:cNvPr id="138" name="楕円 137"/>
        <xdr:cNvSpPr/>
      </xdr:nvSpPr>
      <xdr:spPr bwMode="auto">
        <a:xfrm>
          <a:off x="4254500" y="70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6672</xdr:rowOff>
    </xdr:from>
    <xdr:ext cx="762000" cy="259045"/>
    <xdr:sp macro="" textlink="">
      <xdr:nvSpPr>
        <xdr:cNvPr id="139" name="テキスト ボックス 138"/>
        <xdr:cNvSpPr txBox="1"/>
      </xdr:nvSpPr>
      <xdr:spPr>
        <a:xfrm>
          <a:off x="3924300" y="71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129562</xdr:rowOff>
    </xdr:from>
    <xdr:to>
      <xdr:col>19</xdr:col>
      <xdr:colOff>38100</xdr:colOff>
      <xdr:row>37</xdr:row>
      <xdr:rowOff>59712</xdr:rowOff>
    </xdr:to>
    <xdr:sp macro="" textlink="">
      <xdr:nvSpPr>
        <xdr:cNvPr id="140" name="楕円 139"/>
        <xdr:cNvSpPr/>
      </xdr:nvSpPr>
      <xdr:spPr bwMode="auto">
        <a:xfrm>
          <a:off x="3556000" y="70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44489</xdr:rowOff>
    </xdr:from>
    <xdr:ext cx="762000" cy="259045"/>
    <xdr:sp macro="" textlink="">
      <xdr:nvSpPr>
        <xdr:cNvPr id="141" name="テキスト ボックス 140"/>
        <xdr:cNvSpPr txBox="1"/>
      </xdr:nvSpPr>
      <xdr:spPr>
        <a:xfrm>
          <a:off x="3225800" y="716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121757</xdr:rowOff>
    </xdr:from>
    <xdr:to>
      <xdr:col>15</xdr:col>
      <xdr:colOff>101600</xdr:colOff>
      <xdr:row>37</xdr:row>
      <xdr:rowOff>51907</xdr:rowOff>
    </xdr:to>
    <xdr:sp macro="" textlink="">
      <xdr:nvSpPr>
        <xdr:cNvPr id="142" name="楕円 141"/>
        <xdr:cNvSpPr/>
      </xdr:nvSpPr>
      <xdr:spPr bwMode="auto">
        <a:xfrm>
          <a:off x="2857500" y="707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36684</xdr:rowOff>
    </xdr:from>
    <xdr:ext cx="762000" cy="259045"/>
    <xdr:sp macro="" textlink="">
      <xdr:nvSpPr>
        <xdr:cNvPr id="143" name="テキスト ボックス 142"/>
        <xdr:cNvSpPr txBox="1"/>
      </xdr:nvSpPr>
      <xdr:spPr>
        <a:xfrm>
          <a:off x="2527300" y="716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75044</xdr:rowOff>
    </xdr:from>
    <xdr:to>
      <xdr:col>24</xdr:col>
      <xdr:colOff>63500</xdr:colOff>
      <xdr:row>37</xdr:row>
      <xdr:rowOff>52222</xdr:rowOff>
    </xdr:to>
    <xdr:cxnSp macro="">
      <xdr:nvCxnSpPr>
        <xdr:cNvPr id="61" name="直線コネクタ 60"/>
        <xdr:cNvCxnSpPr/>
      </xdr:nvCxnSpPr>
      <xdr:spPr>
        <a:xfrm flipV="1">
          <a:off x="3797300" y="6247244"/>
          <a:ext cx="8382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52222</xdr:rowOff>
    </xdr:from>
    <xdr:to>
      <xdr:col>19</xdr:col>
      <xdr:colOff>177800</xdr:colOff>
      <xdr:row>37</xdr:row>
      <xdr:rowOff>63443</xdr:rowOff>
    </xdr:to>
    <xdr:cxnSp macro="">
      <xdr:nvCxnSpPr>
        <xdr:cNvPr id="64" name="直線コネクタ 63"/>
        <xdr:cNvCxnSpPr/>
      </xdr:nvCxnSpPr>
      <xdr:spPr>
        <a:xfrm flipV="1">
          <a:off x="2908300" y="6395872"/>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38297</xdr:rowOff>
    </xdr:from>
    <xdr:to>
      <xdr:col>15</xdr:col>
      <xdr:colOff>50800</xdr:colOff>
      <xdr:row>37</xdr:row>
      <xdr:rowOff>63443</xdr:rowOff>
    </xdr:to>
    <xdr:cxnSp macro="">
      <xdr:nvCxnSpPr>
        <xdr:cNvPr id="67" name="直線コネクタ 66"/>
        <xdr:cNvCxnSpPr/>
      </xdr:nvCxnSpPr>
      <xdr:spPr>
        <a:xfrm>
          <a:off x="2019300" y="638194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38297</xdr:rowOff>
    </xdr:from>
    <xdr:to>
      <xdr:col>10</xdr:col>
      <xdr:colOff>114300</xdr:colOff>
      <xdr:row>37</xdr:row>
      <xdr:rowOff>40640</xdr:rowOff>
    </xdr:to>
    <xdr:cxnSp macro="">
      <xdr:nvCxnSpPr>
        <xdr:cNvPr id="70" name="直線コネクタ 69"/>
        <xdr:cNvCxnSpPr/>
      </xdr:nvCxnSpPr>
      <xdr:spPr>
        <a:xfrm flipV="1">
          <a:off x="1130300" y="6381947"/>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24244</xdr:rowOff>
    </xdr:from>
    <xdr:to>
      <xdr:col>24</xdr:col>
      <xdr:colOff>114300</xdr:colOff>
      <xdr:row>36</xdr:row>
      <xdr:rowOff>125844</xdr:rowOff>
    </xdr:to>
    <xdr:sp macro="" textlink="">
      <xdr:nvSpPr>
        <xdr:cNvPr id="80" name="楕円 79"/>
        <xdr:cNvSpPr/>
      </xdr:nvSpPr>
      <xdr:spPr>
        <a:xfrm>
          <a:off x="4584700" y="61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47121</xdr:rowOff>
    </xdr:from>
    <xdr:ext cx="534377" cy="259045"/>
    <xdr:sp macro="" textlink="">
      <xdr:nvSpPr>
        <xdr:cNvPr id="81" name="人件費該当値テキスト"/>
        <xdr:cNvSpPr txBox="1"/>
      </xdr:nvSpPr>
      <xdr:spPr>
        <a:xfrm>
          <a:off x="4686300" y="60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xdr:rowOff>
    </xdr:from>
    <xdr:to>
      <xdr:col>20</xdr:col>
      <xdr:colOff>38100</xdr:colOff>
      <xdr:row>37</xdr:row>
      <xdr:rowOff>103022</xdr:rowOff>
    </xdr:to>
    <xdr:sp macro="" textlink="">
      <xdr:nvSpPr>
        <xdr:cNvPr id="82" name="楕円 81"/>
        <xdr:cNvSpPr/>
      </xdr:nvSpPr>
      <xdr:spPr>
        <a:xfrm>
          <a:off x="3746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119549</xdr:rowOff>
    </xdr:from>
    <xdr:ext cx="534377" cy="259045"/>
    <xdr:sp macro="" textlink="">
      <xdr:nvSpPr>
        <xdr:cNvPr id="83" name="テキスト ボックス 82"/>
        <xdr:cNvSpPr txBox="1"/>
      </xdr:nvSpPr>
      <xdr:spPr>
        <a:xfrm>
          <a:off x="3530111"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12643</xdr:rowOff>
    </xdr:from>
    <xdr:to>
      <xdr:col>15</xdr:col>
      <xdr:colOff>101600</xdr:colOff>
      <xdr:row>37</xdr:row>
      <xdr:rowOff>114243</xdr:rowOff>
    </xdr:to>
    <xdr:sp macro="" textlink="">
      <xdr:nvSpPr>
        <xdr:cNvPr id="84" name="楕円 83"/>
        <xdr:cNvSpPr/>
      </xdr:nvSpPr>
      <xdr:spPr>
        <a:xfrm>
          <a:off x="2857500" y="63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130770</xdr:rowOff>
    </xdr:from>
    <xdr:ext cx="534377" cy="259045"/>
    <xdr:sp macro="" textlink="">
      <xdr:nvSpPr>
        <xdr:cNvPr id="85" name="テキスト ボックス 84"/>
        <xdr:cNvSpPr txBox="1"/>
      </xdr:nvSpPr>
      <xdr:spPr>
        <a:xfrm>
          <a:off x="2641111" y="6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158947</xdr:rowOff>
    </xdr:from>
    <xdr:to>
      <xdr:col>10</xdr:col>
      <xdr:colOff>165100</xdr:colOff>
      <xdr:row>37</xdr:row>
      <xdr:rowOff>89097</xdr:rowOff>
    </xdr:to>
    <xdr:sp macro="" textlink="">
      <xdr:nvSpPr>
        <xdr:cNvPr id="86" name="楕円 85"/>
        <xdr:cNvSpPr/>
      </xdr:nvSpPr>
      <xdr:spPr>
        <a:xfrm>
          <a:off x="1968500" y="63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87" name="テキスト ボックス 86"/>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161290</xdr:rowOff>
    </xdr:from>
    <xdr:to>
      <xdr:col>6</xdr:col>
      <xdr:colOff>38100</xdr:colOff>
      <xdr:row>37</xdr:row>
      <xdr:rowOff>91440</xdr:rowOff>
    </xdr:to>
    <xdr:sp macro="" textlink="">
      <xdr:nvSpPr>
        <xdr:cNvPr id="88" name="楕円 87"/>
        <xdr:cNvSpPr/>
      </xdr:nvSpPr>
      <xdr:spPr>
        <a:xfrm>
          <a:off x="107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107967</xdr:rowOff>
    </xdr:from>
    <xdr:ext cx="534377" cy="259045"/>
    <xdr:sp macro="" textlink="">
      <xdr:nvSpPr>
        <xdr:cNvPr id="89" name="テキスト ボックス 88"/>
        <xdr:cNvSpPr txBox="1"/>
      </xdr:nvSpPr>
      <xdr:spPr>
        <a:xfrm>
          <a:off x="863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2295</xdr:rowOff>
    </xdr:from>
    <xdr:to>
      <xdr:col>24</xdr:col>
      <xdr:colOff>63500</xdr:colOff>
      <xdr:row>57</xdr:row>
      <xdr:rowOff>5038</xdr:rowOff>
    </xdr:to>
    <xdr:cxnSp macro="">
      <xdr:nvCxnSpPr>
        <xdr:cNvPr id="121" name="直線コネクタ 120"/>
        <xdr:cNvCxnSpPr/>
      </xdr:nvCxnSpPr>
      <xdr:spPr>
        <a:xfrm>
          <a:off x="3797300" y="977494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2295</xdr:rowOff>
    </xdr:from>
    <xdr:to>
      <xdr:col>19</xdr:col>
      <xdr:colOff>177800</xdr:colOff>
      <xdr:row>58</xdr:row>
      <xdr:rowOff>58433</xdr:rowOff>
    </xdr:to>
    <xdr:cxnSp macro="">
      <xdr:nvCxnSpPr>
        <xdr:cNvPr id="124" name="直線コネクタ 123"/>
        <xdr:cNvCxnSpPr/>
      </xdr:nvCxnSpPr>
      <xdr:spPr>
        <a:xfrm flipV="1">
          <a:off x="2908300" y="9774945"/>
          <a:ext cx="889000" cy="2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58433</xdr:rowOff>
    </xdr:from>
    <xdr:to>
      <xdr:col>15</xdr:col>
      <xdr:colOff>50800</xdr:colOff>
      <xdr:row>58</xdr:row>
      <xdr:rowOff>102846</xdr:rowOff>
    </xdr:to>
    <xdr:cxnSp macro="">
      <xdr:nvCxnSpPr>
        <xdr:cNvPr id="127" name="直線コネクタ 126"/>
        <xdr:cNvCxnSpPr/>
      </xdr:nvCxnSpPr>
      <xdr:spPr>
        <a:xfrm flipV="1">
          <a:off x="2019300" y="10002533"/>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102846</xdr:rowOff>
    </xdr:from>
    <xdr:to>
      <xdr:col>10</xdr:col>
      <xdr:colOff>114300</xdr:colOff>
      <xdr:row>58</xdr:row>
      <xdr:rowOff>138933</xdr:rowOff>
    </xdr:to>
    <xdr:cxnSp macro="">
      <xdr:nvCxnSpPr>
        <xdr:cNvPr id="130" name="直線コネクタ 129"/>
        <xdr:cNvCxnSpPr/>
      </xdr:nvCxnSpPr>
      <xdr:spPr>
        <a:xfrm flipV="1">
          <a:off x="1130300" y="10046946"/>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125688</xdr:rowOff>
    </xdr:from>
    <xdr:to>
      <xdr:col>24</xdr:col>
      <xdr:colOff>114300</xdr:colOff>
      <xdr:row>57</xdr:row>
      <xdr:rowOff>55838</xdr:rowOff>
    </xdr:to>
    <xdr:sp macro="" textlink="">
      <xdr:nvSpPr>
        <xdr:cNvPr id="140" name="楕円 139"/>
        <xdr:cNvSpPr/>
      </xdr:nvSpPr>
      <xdr:spPr>
        <a:xfrm>
          <a:off x="4584700" y="97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148565</xdr:rowOff>
    </xdr:from>
    <xdr:ext cx="534377" cy="259045"/>
    <xdr:sp macro="" textlink="">
      <xdr:nvSpPr>
        <xdr:cNvPr id="141" name="物件費該当値テキスト"/>
        <xdr:cNvSpPr txBox="1"/>
      </xdr:nvSpPr>
      <xdr:spPr>
        <a:xfrm>
          <a:off x="4686300" y="95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122945</xdr:rowOff>
    </xdr:from>
    <xdr:to>
      <xdr:col>20</xdr:col>
      <xdr:colOff>38100</xdr:colOff>
      <xdr:row>57</xdr:row>
      <xdr:rowOff>53095</xdr:rowOff>
    </xdr:to>
    <xdr:sp macro="" textlink="">
      <xdr:nvSpPr>
        <xdr:cNvPr id="142" name="楕円 141"/>
        <xdr:cNvSpPr/>
      </xdr:nvSpPr>
      <xdr:spPr>
        <a:xfrm>
          <a:off x="3746500" y="9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69622</xdr:rowOff>
    </xdr:from>
    <xdr:ext cx="534377" cy="259045"/>
    <xdr:sp macro="" textlink="">
      <xdr:nvSpPr>
        <xdr:cNvPr id="143" name="テキスト ボックス 142"/>
        <xdr:cNvSpPr txBox="1"/>
      </xdr:nvSpPr>
      <xdr:spPr>
        <a:xfrm>
          <a:off x="3530111" y="94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7633</xdr:rowOff>
    </xdr:from>
    <xdr:to>
      <xdr:col>15</xdr:col>
      <xdr:colOff>101600</xdr:colOff>
      <xdr:row>58</xdr:row>
      <xdr:rowOff>109233</xdr:rowOff>
    </xdr:to>
    <xdr:sp macro="" textlink="">
      <xdr:nvSpPr>
        <xdr:cNvPr id="144" name="楕円 143"/>
        <xdr:cNvSpPr/>
      </xdr:nvSpPr>
      <xdr:spPr>
        <a:xfrm>
          <a:off x="2857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100360</xdr:rowOff>
    </xdr:from>
    <xdr:ext cx="534377" cy="259045"/>
    <xdr:sp macro="" textlink="">
      <xdr:nvSpPr>
        <xdr:cNvPr id="145" name="テキスト ボックス 144"/>
        <xdr:cNvSpPr txBox="1"/>
      </xdr:nvSpPr>
      <xdr:spPr>
        <a:xfrm>
          <a:off x="2641111" y="10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52046</xdr:rowOff>
    </xdr:from>
    <xdr:to>
      <xdr:col>10</xdr:col>
      <xdr:colOff>165100</xdr:colOff>
      <xdr:row>58</xdr:row>
      <xdr:rowOff>153646</xdr:rowOff>
    </xdr:to>
    <xdr:sp macro="" textlink="">
      <xdr:nvSpPr>
        <xdr:cNvPr id="146" name="楕円 145"/>
        <xdr:cNvSpPr/>
      </xdr:nvSpPr>
      <xdr:spPr>
        <a:xfrm>
          <a:off x="1968500" y="99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144773</xdr:rowOff>
    </xdr:from>
    <xdr:ext cx="534377" cy="259045"/>
    <xdr:sp macro="" textlink="">
      <xdr:nvSpPr>
        <xdr:cNvPr id="147" name="テキスト ボックス 146"/>
        <xdr:cNvSpPr txBox="1"/>
      </xdr:nvSpPr>
      <xdr:spPr>
        <a:xfrm>
          <a:off x="1752111" y="100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88133</xdr:rowOff>
    </xdr:from>
    <xdr:to>
      <xdr:col>6</xdr:col>
      <xdr:colOff>38100</xdr:colOff>
      <xdr:row>59</xdr:row>
      <xdr:rowOff>18283</xdr:rowOff>
    </xdr:to>
    <xdr:sp macro="" textlink="">
      <xdr:nvSpPr>
        <xdr:cNvPr id="148" name="楕円 147"/>
        <xdr:cNvSpPr/>
      </xdr:nvSpPr>
      <xdr:spPr>
        <a:xfrm>
          <a:off x="1079500" y="100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9410</xdr:rowOff>
    </xdr:from>
    <xdr:ext cx="534377" cy="259045"/>
    <xdr:sp macro="" textlink="">
      <xdr:nvSpPr>
        <xdr:cNvPr id="149" name="テキスト ボックス 148"/>
        <xdr:cNvSpPr txBox="1"/>
      </xdr:nvSpPr>
      <xdr:spPr>
        <a:xfrm>
          <a:off x="863111" y="101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43517</xdr:rowOff>
    </xdr:from>
    <xdr:to>
      <xdr:col>24</xdr:col>
      <xdr:colOff>63500</xdr:colOff>
      <xdr:row>77</xdr:row>
      <xdr:rowOff>40773</xdr:rowOff>
    </xdr:to>
    <xdr:cxnSp macro="">
      <xdr:nvCxnSpPr>
        <xdr:cNvPr id="174" name="直線コネクタ 173"/>
        <xdr:cNvCxnSpPr/>
      </xdr:nvCxnSpPr>
      <xdr:spPr>
        <a:xfrm flipV="1">
          <a:off x="3797300" y="13073717"/>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40773</xdr:rowOff>
    </xdr:from>
    <xdr:to>
      <xdr:col>19</xdr:col>
      <xdr:colOff>177800</xdr:colOff>
      <xdr:row>77</xdr:row>
      <xdr:rowOff>68948</xdr:rowOff>
    </xdr:to>
    <xdr:cxnSp macro="">
      <xdr:nvCxnSpPr>
        <xdr:cNvPr id="177" name="直線コネクタ 176"/>
        <xdr:cNvCxnSpPr/>
      </xdr:nvCxnSpPr>
      <xdr:spPr>
        <a:xfrm flipV="1">
          <a:off x="2908300" y="13242423"/>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68948</xdr:rowOff>
    </xdr:from>
    <xdr:to>
      <xdr:col>15</xdr:col>
      <xdr:colOff>50800</xdr:colOff>
      <xdr:row>77</xdr:row>
      <xdr:rowOff>75806</xdr:rowOff>
    </xdr:to>
    <xdr:cxnSp macro="">
      <xdr:nvCxnSpPr>
        <xdr:cNvPr id="180" name="直線コネクタ 179"/>
        <xdr:cNvCxnSpPr/>
      </xdr:nvCxnSpPr>
      <xdr:spPr>
        <a:xfrm flipV="1">
          <a:off x="2019300" y="13270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53803</xdr:rowOff>
    </xdr:from>
    <xdr:to>
      <xdr:col>10</xdr:col>
      <xdr:colOff>114300</xdr:colOff>
      <xdr:row>77</xdr:row>
      <xdr:rowOff>75806</xdr:rowOff>
    </xdr:to>
    <xdr:cxnSp macro="">
      <xdr:nvCxnSpPr>
        <xdr:cNvPr id="183" name="直線コネクタ 182"/>
        <xdr:cNvCxnSpPr/>
      </xdr:nvCxnSpPr>
      <xdr:spPr>
        <a:xfrm>
          <a:off x="1130300" y="13255453"/>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164167</xdr:rowOff>
    </xdr:from>
    <xdr:to>
      <xdr:col>24</xdr:col>
      <xdr:colOff>114300</xdr:colOff>
      <xdr:row>76</xdr:row>
      <xdr:rowOff>94317</xdr:rowOff>
    </xdr:to>
    <xdr:sp macro="" textlink="">
      <xdr:nvSpPr>
        <xdr:cNvPr id="193" name="楕円 192"/>
        <xdr:cNvSpPr/>
      </xdr:nvSpPr>
      <xdr:spPr>
        <a:xfrm>
          <a:off x="45847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15594</xdr:rowOff>
    </xdr:from>
    <xdr:ext cx="469744" cy="259045"/>
    <xdr:sp macro="" textlink="">
      <xdr:nvSpPr>
        <xdr:cNvPr id="194" name="維持補修費該当値テキスト"/>
        <xdr:cNvSpPr txBox="1"/>
      </xdr:nvSpPr>
      <xdr:spPr>
        <a:xfrm>
          <a:off x="4686300" y="1287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161423</xdr:rowOff>
    </xdr:from>
    <xdr:to>
      <xdr:col>20</xdr:col>
      <xdr:colOff>38100</xdr:colOff>
      <xdr:row>77</xdr:row>
      <xdr:rowOff>91573</xdr:rowOff>
    </xdr:to>
    <xdr:sp macro="" textlink="">
      <xdr:nvSpPr>
        <xdr:cNvPr id="195" name="楕円 194"/>
        <xdr:cNvSpPr/>
      </xdr:nvSpPr>
      <xdr:spPr>
        <a:xfrm>
          <a:off x="3746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82700</xdr:rowOff>
    </xdr:from>
    <xdr:ext cx="469744" cy="259045"/>
    <xdr:sp macro="" textlink="">
      <xdr:nvSpPr>
        <xdr:cNvPr id="196" name="テキスト ボックス 195"/>
        <xdr:cNvSpPr txBox="1"/>
      </xdr:nvSpPr>
      <xdr:spPr>
        <a:xfrm>
          <a:off x="3562428"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18148</xdr:rowOff>
    </xdr:from>
    <xdr:to>
      <xdr:col>15</xdr:col>
      <xdr:colOff>101600</xdr:colOff>
      <xdr:row>77</xdr:row>
      <xdr:rowOff>119748</xdr:rowOff>
    </xdr:to>
    <xdr:sp macro="" textlink="">
      <xdr:nvSpPr>
        <xdr:cNvPr id="197" name="楕円 196"/>
        <xdr:cNvSpPr/>
      </xdr:nvSpPr>
      <xdr:spPr>
        <a:xfrm>
          <a:off x="28575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110875</xdr:rowOff>
    </xdr:from>
    <xdr:ext cx="469744" cy="259045"/>
    <xdr:sp macro="" textlink="">
      <xdr:nvSpPr>
        <xdr:cNvPr id="198" name="テキスト ボックス 197"/>
        <xdr:cNvSpPr txBox="1"/>
      </xdr:nvSpPr>
      <xdr:spPr>
        <a:xfrm>
          <a:off x="2673428" y="133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25006</xdr:rowOff>
    </xdr:from>
    <xdr:to>
      <xdr:col>10</xdr:col>
      <xdr:colOff>165100</xdr:colOff>
      <xdr:row>77</xdr:row>
      <xdr:rowOff>126606</xdr:rowOff>
    </xdr:to>
    <xdr:sp macro="" textlink="">
      <xdr:nvSpPr>
        <xdr:cNvPr id="199" name="楕円 198"/>
        <xdr:cNvSpPr/>
      </xdr:nvSpPr>
      <xdr:spPr>
        <a:xfrm>
          <a:off x="1968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117733</xdr:rowOff>
    </xdr:from>
    <xdr:ext cx="469744" cy="259045"/>
    <xdr:sp macro="" textlink="">
      <xdr:nvSpPr>
        <xdr:cNvPr id="200" name="テキスト ボックス 199"/>
        <xdr:cNvSpPr txBox="1"/>
      </xdr:nvSpPr>
      <xdr:spPr>
        <a:xfrm>
          <a:off x="1784428" y="133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3003</xdr:rowOff>
    </xdr:from>
    <xdr:to>
      <xdr:col>6</xdr:col>
      <xdr:colOff>38100</xdr:colOff>
      <xdr:row>77</xdr:row>
      <xdr:rowOff>104603</xdr:rowOff>
    </xdr:to>
    <xdr:sp macro="" textlink="">
      <xdr:nvSpPr>
        <xdr:cNvPr id="201" name="楕円 200"/>
        <xdr:cNvSpPr/>
      </xdr:nvSpPr>
      <xdr:spPr>
        <a:xfrm>
          <a:off x="1079500" y="132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95730</xdr:rowOff>
    </xdr:from>
    <xdr:ext cx="469744" cy="259045"/>
    <xdr:sp macro="" textlink="">
      <xdr:nvSpPr>
        <xdr:cNvPr id="202" name="テキスト ボックス 201"/>
        <xdr:cNvSpPr txBox="1"/>
      </xdr:nvSpPr>
      <xdr:spPr>
        <a:xfrm>
          <a:off x="895428" y="13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80656</xdr:rowOff>
    </xdr:from>
    <xdr:to>
      <xdr:col>24</xdr:col>
      <xdr:colOff>63500</xdr:colOff>
      <xdr:row>98</xdr:row>
      <xdr:rowOff>161596</xdr:rowOff>
    </xdr:to>
    <xdr:cxnSp macro="">
      <xdr:nvCxnSpPr>
        <xdr:cNvPr id="234" name="直線コネクタ 233"/>
        <xdr:cNvCxnSpPr/>
      </xdr:nvCxnSpPr>
      <xdr:spPr>
        <a:xfrm flipV="1">
          <a:off x="3797300" y="16882756"/>
          <a:ext cx="838200" cy="8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161596</xdr:rowOff>
    </xdr:from>
    <xdr:to>
      <xdr:col>19</xdr:col>
      <xdr:colOff>177800</xdr:colOff>
      <xdr:row>99</xdr:row>
      <xdr:rowOff>46431</xdr:rowOff>
    </xdr:to>
    <xdr:cxnSp macro="">
      <xdr:nvCxnSpPr>
        <xdr:cNvPr id="237" name="直線コネクタ 236"/>
        <xdr:cNvCxnSpPr/>
      </xdr:nvCxnSpPr>
      <xdr:spPr>
        <a:xfrm flipV="1">
          <a:off x="2908300" y="16963696"/>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17644</xdr:rowOff>
    </xdr:from>
    <xdr:to>
      <xdr:col>15</xdr:col>
      <xdr:colOff>50800</xdr:colOff>
      <xdr:row>99</xdr:row>
      <xdr:rowOff>46431</xdr:rowOff>
    </xdr:to>
    <xdr:cxnSp macro="">
      <xdr:nvCxnSpPr>
        <xdr:cNvPr id="240" name="直線コネクタ 239"/>
        <xdr:cNvCxnSpPr/>
      </xdr:nvCxnSpPr>
      <xdr:spPr>
        <a:xfrm>
          <a:off x="2019300" y="16991194"/>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17644</xdr:rowOff>
    </xdr:from>
    <xdr:to>
      <xdr:col>10</xdr:col>
      <xdr:colOff>114300</xdr:colOff>
      <xdr:row>99</xdr:row>
      <xdr:rowOff>22068</xdr:rowOff>
    </xdr:to>
    <xdr:cxnSp macro="">
      <xdr:nvCxnSpPr>
        <xdr:cNvPr id="243" name="直線コネクタ 242"/>
        <xdr:cNvCxnSpPr/>
      </xdr:nvCxnSpPr>
      <xdr:spPr>
        <a:xfrm flipV="1">
          <a:off x="1130300" y="1699119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29856</xdr:rowOff>
    </xdr:from>
    <xdr:to>
      <xdr:col>24</xdr:col>
      <xdr:colOff>114300</xdr:colOff>
      <xdr:row>98</xdr:row>
      <xdr:rowOff>131456</xdr:rowOff>
    </xdr:to>
    <xdr:sp macro="" textlink="">
      <xdr:nvSpPr>
        <xdr:cNvPr id="253" name="楕円 252"/>
        <xdr:cNvSpPr/>
      </xdr:nvSpPr>
      <xdr:spPr>
        <a:xfrm>
          <a:off x="4584700" y="168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8283</xdr:rowOff>
    </xdr:from>
    <xdr:ext cx="534377" cy="259045"/>
    <xdr:sp macro="" textlink="">
      <xdr:nvSpPr>
        <xdr:cNvPr id="254" name="扶助費該当値テキスト"/>
        <xdr:cNvSpPr txBox="1"/>
      </xdr:nvSpPr>
      <xdr:spPr>
        <a:xfrm>
          <a:off x="4686300" y="168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110796</xdr:rowOff>
    </xdr:from>
    <xdr:to>
      <xdr:col>20</xdr:col>
      <xdr:colOff>38100</xdr:colOff>
      <xdr:row>99</xdr:row>
      <xdr:rowOff>40946</xdr:rowOff>
    </xdr:to>
    <xdr:sp macro="" textlink="">
      <xdr:nvSpPr>
        <xdr:cNvPr id="255" name="楕円 254"/>
        <xdr:cNvSpPr/>
      </xdr:nvSpPr>
      <xdr:spPr>
        <a:xfrm>
          <a:off x="37465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32073</xdr:rowOff>
    </xdr:from>
    <xdr:ext cx="534377" cy="259045"/>
    <xdr:sp macro="" textlink="">
      <xdr:nvSpPr>
        <xdr:cNvPr id="256" name="テキスト ボックス 255"/>
        <xdr:cNvSpPr txBox="1"/>
      </xdr:nvSpPr>
      <xdr:spPr>
        <a:xfrm>
          <a:off x="3530111" y="170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167081</xdr:rowOff>
    </xdr:from>
    <xdr:to>
      <xdr:col>15</xdr:col>
      <xdr:colOff>101600</xdr:colOff>
      <xdr:row>99</xdr:row>
      <xdr:rowOff>97231</xdr:rowOff>
    </xdr:to>
    <xdr:sp macro="" textlink="">
      <xdr:nvSpPr>
        <xdr:cNvPr id="257" name="楕円 256"/>
        <xdr:cNvSpPr/>
      </xdr:nvSpPr>
      <xdr:spPr>
        <a:xfrm>
          <a:off x="2857500" y="169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88358</xdr:rowOff>
    </xdr:from>
    <xdr:ext cx="534377" cy="259045"/>
    <xdr:sp macro="" textlink="">
      <xdr:nvSpPr>
        <xdr:cNvPr id="258" name="テキスト ボックス 257"/>
        <xdr:cNvSpPr txBox="1"/>
      </xdr:nvSpPr>
      <xdr:spPr>
        <a:xfrm>
          <a:off x="2641111" y="170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138294</xdr:rowOff>
    </xdr:from>
    <xdr:to>
      <xdr:col>10</xdr:col>
      <xdr:colOff>165100</xdr:colOff>
      <xdr:row>99</xdr:row>
      <xdr:rowOff>68444</xdr:rowOff>
    </xdr:to>
    <xdr:sp macro="" textlink="">
      <xdr:nvSpPr>
        <xdr:cNvPr id="259" name="楕円 258"/>
        <xdr:cNvSpPr/>
      </xdr:nvSpPr>
      <xdr:spPr>
        <a:xfrm>
          <a:off x="1968500" y="169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59571</xdr:rowOff>
    </xdr:from>
    <xdr:ext cx="534377" cy="259045"/>
    <xdr:sp macro="" textlink="">
      <xdr:nvSpPr>
        <xdr:cNvPr id="260" name="テキスト ボックス 259"/>
        <xdr:cNvSpPr txBox="1"/>
      </xdr:nvSpPr>
      <xdr:spPr>
        <a:xfrm>
          <a:off x="1752111" y="170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142718</xdr:rowOff>
    </xdr:from>
    <xdr:to>
      <xdr:col>6</xdr:col>
      <xdr:colOff>38100</xdr:colOff>
      <xdr:row>99</xdr:row>
      <xdr:rowOff>72868</xdr:rowOff>
    </xdr:to>
    <xdr:sp macro="" textlink="">
      <xdr:nvSpPr>
        <xdr:cNvPr id="261" name="楕円 260"/>
        <xdr:cNvSpPr/>
      </xdr:nvSpPr>
      <xdr:spPr>
        <a:xfrm>
          <a:off x="1079500" y="16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63995</xdr:rowOff>
    </xdr:from>
    <xdr:ext cx="534377" cy="259045"/>
    <xdr:sp macro="" textlink="">
      <xdr:nvSpPr>
        <xdr:cNvPr id="262" name="テキスト ボックス 261"/>
        <xdr:cNvSpPr txBox="1"/>
      </xdr:nvSpPr>
      <xdr:spPr>
        <a:xfrm>
          <a:off x="863111" y="17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15008</xdr:rowOff>
    </xdr:from>
    <xdr:to>
      <xdr:col>55</xdr:col>
      <xdr:colOff>0</xdr:colOff>
      <xdr:row>37</xdr:row>
      <xdr:rowOff>80785</xdr:rowOff>
    </xdr:to>
    <xdr:cxnSp macro="">
      <xdr:nvCxnSpPr>
        <xdr:cNvPr id="289" name="直線コネクタ 288"/>
        <xdr:cNvCxnSpPr/>
      </xdr:nvCxnSpPr>
      <xdr:spPr>
        <a:xfrm flipV="1">
          <a:off x="9639300" y="5844308"/>
          <a:ext cx="838200" cy="5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80785</xdr:rowOff>
    </xdr:from>
    <xdr:to>
      <xdr:col>50</xdr:col>
      <xdr:colOff>114300</xdr:colOff>
      <xdr:row>37</xdr:row>
      <xdr:rowOff>124187</xdr:rowOff>
    </xdr:to>
    <xdr:cxnSp macro="">
      <xdr:nvCxnSpPr>
        <xdr:cNvPr id="292" name="直線コネクタ 291"/>
        <xdr:cNvCxnSpPr/>
      </xdr:nvCxnSpPr>
      <xdr:spPr>
        <a:xfrm flipV="1">
          <a:off x="8750300" y="6424435"/>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123511</xdr:rowOff>
    </xdr:from>
    <xdr:to>
      <xdr:col>45</xdr:col>
      <xdr:colOff>177800</xdr:colOff>
      <xdr:row>37</xdr:row>
      <xdr:rowOff>124187</xdr:rowOff>
    </xdr:to>
    <xdr:cxnSp macro="">
      <xdr:nvCxnSpPr>
        <xdr:cNvPr id="295" name="直線コネクタ 294"/>
        <xdr:cNvCxnSpPr/>
      </xdr:nvCxnSpPr>
      <xdr:spPr>
        <a:xfrm>
          <a:off x="7861300" y="6467161"/>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61747</xdr:rowOff>
    </xdr:from>
    <xdr:to>
      <xdr:col>41</xdr:col>
      <xdr:colOff>50800</xdr:colOff>
      <xdr:row>37</xdr:row>
      <xdr:rowOff>123511</xdr:rowOff>
    </xdr:to>
    <xdr:cxnSp macro="">
      <xdr:nvCxnSpPr>
        <xdr:cNvPr id="298" name="直線コネクタ 297"/>
        <xdr:cNvCxnSpPr/>
      </xdr:nvCxnSpPr>
      <xdr:spPr>
        <a:xfrm>
          <a:off x="6972300" y="6405397"/>
          <a:ext cx="889000" cy="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135658</xdr:rowOff>
    </xdr:from>
    <xdr:to>
      <xdr:col>55</xdr:col>
      <xdr:colOff>50800</xdr:colOff>
      <xdr:row>34</xdr:row>
      <xdr:rowOff>65808</xdr:rowOff>
    </xdr:to>
    <xdr:sp macro="" textlink="">
      <xdr:nvSpPr>
        <xdr:cNvPr id="308" name="楕円 307"/>
        <xdr:cNvSpPr/>
      </xdr:nvSpPr>
      <xdr:spPr>
        <a:xfrm>
          <a:off x="10426700" y="57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158535</xdr:rowOff>
    </xdr:from>
    <xdr:ext cx="599010" cy="259045"/>
    <xdr:sp macro="" textlink="">
      <xdr:nvSpPr>
        <xdr:cNvPr id="309" name="補助費等該当値テキスト"/>
        <xdr:cNvSpPr txBox="1"/>
      </xdr:nvSpPr>
      <xdr:spPr>
        <a:xfrm>
          <a:off x="10528300" y="564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29985</xdr:rowOff>
    </xdr:from>
    <xdr:to>
      <xdr:col>50</xdr:col>
      <xdr:colOff>165100</xdr:colOff>
      <xdr:row>37</xdr:row>
      <xdr:rowOff>131585</xdr:rowOff>
    </xdr:to>
    <xdr:sp macro="" textlink="">
      <xdr:nvSpPr>
        <xdr:cNvPr id="310" name="楕円 309"/>
        <xdr:cNvSpPr/>
      </xdr:nvSpPr>
      <xdr:spPr>
        <a:xfrm>
          <a:off x="9588500" y="63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148112</xdr:rowOff>
    </xdr:from>
    <xdr:ext cx="534377" cy="259045"/>
    <xdr:sp macro="" textlink="">
      <xdr:nvSpPr>
        <xdr:cNvPr id="311" name="テキスト ボックス 310"/>
        <xdr:cNvSpPr txBox="1"/>
      </xdr:nvSpPr>
      <xdr:spPr>
        <a:xfrm>
          <a:off x="9372111" y="61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73387</xdr:rowOff>
    </xdr:from>
    <xdr:to>
      <xdr:col>46</xdr:col>
      <xdr:colOff>38100</xdr:colOff>
      <xdr:row>38</xdr:row>
      <xdr:rowOff>3538</xdr:rowOff>
    </xdr:to>
    <xdr:sp macro="" textlink="">
      <xdr:nvSpPr>
        <xdr:cNvPr id="312" name="楕円 311"/>
        <xdr:cNvSpPr/>
      </xdr:nvSpPr>
      <xdr:spPr>
        <a:xfrm>
          <a:off x="8699500" y="6417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166114</xdr:rowOff>
    </xdr:from>
    <xdr:ext cx="534377" cy="259045"/>
    <xdr:sp macro="" textlink="">
      <xdr:nvSpPr>
        <xdr:cNvPr id="313" name="テキスト ボックス 312"/>
        <xdr:cNvSpPr txBox="1"/>
      </xdr:nvSpPr>
      <xdr:spPr>
        <a:xfrm>
          <a:off x="8483111" y="6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72711</xdr:rowOff>
    </xdr:from>
    <xdr:to>
      <xdr:col>41</xdr:col>
      <xdr:colOff>101600</xdr:colOff>
      <xdr:row>38</xdr:row>
      <xdr:rowOff>2860</xdr:rowOff>
    </xdr:to>
    <xdr:sp macro="" textlink="">
      <xdr:nvSpPr>
        <xdr:cNvPr id="314" name="楕円 313"/>
        <xdr:cNvSpPr/>
      </xdr:nvSpPr>
      <xdr:spPr>
        <a:xfrm>
          <a:off x="7810500" y="6416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165437</xdr:rowOff>
    </xdr:from>
    <xdr:ext cx="534377" cy="259045"/>
    <xdr:sp macro="" textlink="">
      <xdr:nvSpPr>
        <xdr:cNvPr id="315" name="テキスト ボックス 314"/>
        <xdr:cNvSpPr txBox="1"/>
      </xdr:nvSpPr>
      <xdr:spPr>
        <a:xfrm>
          <a:off x="7594111" y="65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10947</xdr:rowOff>
    </xdr:from>
    <xdr:to>
      <xdr:col>36</xdr:col>
      <xdr:colOff>165100</xdr:colOff>
      <xdr:row>37</xdr:row>
      <xdr:rowOff>112547</xdr:rowOff>
    </xdr:to>
    <xdr:sp macro="" textlink="">
      <xdr:nvSpPr>
        <xdr:cNvPr id="316" name="楕円 315"/>
        <xdr:cNvSpPr/>
      </xdr:nvSpPr>
      <xdr:spPr>
        <a:xfrm>
          <a:off x="69215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129074</xdr:rowOff>
    </xdr:from>
    <xdr:ext cx="534377" cy="259045"/>
    <xdr:sp macro="" textlink="">
      <xdr:nvSpPr>
        <xdr:cNvPr id="317" name="テキスト ボックス 316"/>
        <xdr:cNvSpPr txBox="1"/>
      </xdr:nvSpPr>
      <xdr:spPr>
        <a:xfrm>
          <a:off x="6705111" y="61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124805</xdr:rowOff>
    </xdr:from>
    <xdr:to>
      <xdr:col>55</xdr:col>
      <xdr:colOff>0</xdr:colOff>
      <xdr:row>55</xdr:row>
      <xdr:rowOff>116063</xdr:rowOff>
    </xdr:to>
    <xdr:cxnSp macro="">
      <xdr:nvCxnSpPr>
        <xdr:cNvPr id="344" name="直線コネクタ 343"/>
        <xdr:cNvCxnSpPr/>
      </xdr:nvCxnSpPr>
      <xdr:spPr>
        <a:xfrm flipV="1">
          <a:off x="9639300" y="9383105"/>
          <a:ext cx="838200" cy="16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116063</xdr:rowOff>
    </xdr:from>
    <xdr:to>
      <xdr:col>50</xdr:col>
      <xdr:colOff>114300</xdr:colOff>
      <xdr:row>56</xdr:row>
      <xdr:rowOff>53756</xdr:rowOff>
    </xdr:to>
    <xdr:cxnSp macro="">
      <xdr:nvCxnSpPr>
        <xdr:cNvPr id="347" name="直線コネクタ 346"/>
        <xdr:cNvCxnSpPr/>
      </xdr:nvCxnSpPr>
      <xdr:spPr>
        <a:xfrm flipV="1">
          <a:off x="8750300" y="9545813"/>
          <a:ext cx="889000" cy="1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53756</xdr:rowOff>
    </xdr:from>
    <xdr:to>
      <xdr:col>45</xdr:col>
      <xdr:colOff>177800</xdr:colOff>
      <xdr:row>56</xdr:row>
      <xdr:rowOff>116657</xdr:rowOff>
    </xdr:to>
    <xdr:cxnSp macro="">
      <xdr:nvCxnSpPr>
        <xdr:cNvPr id="350" name="直線コネクタ 349"/>
        <xdr:cNvCxnSpPr/>
      </xdr:nvCxnSpPr>
      <xdr:spPr>
        <a:xfrm flipV="1">
          <a:off x="7861300" y="9654956"/>
          <a:ext cx="889000" cy="6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116657</xdr:rowOff>
    </xdr:from>
    <xdr:to>
      <xdr:col>41</xdr:col>
      <xdr:colOff>50800</xdr:colOff>
      <xdr:row>57</xdr:row>
      <xdr:rowOff>22520</xdr:rowOff>
    </xdr:to>
    <xdr:cxnSp macro="">
      <xdr:nvCxnSpPr>
        <xdr:cNvPr id="353" name="直線コネクタ 352"/>
        <xdr:cNvCxnSpPr/>
      </xdr:nvCxnSpPr>
      <xdr:spPr>
        <a:xfrm flipV="1">
          <a:off x="6972300" y="9717857"/>
          <a:ext cx="8890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74005</xdr:rowOff>
    </xdr:from>
    <xdr:to>
      <xdr:col>55</xdr:col>
      <xdr:colOff>50800</xdr:colOff>
      <xdr:row>55</xdr:row>
      <xdr:rowOff>4155</xdr:rowOff>
    </xdr:to>
    <xdr:sp macro="" textlink="">
      <xdr:nvSpPr>
        <xdr:cNvPr id="363" name="楕円 362"/>
        <xdr:cNvSpPr/>
      </xdr:nvSpPr>
      <xdr:spPr>
        <a:xfrm>
          <a:off x="10426700" y="93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96882</xdr:rowOff>
    </xdr:from>
    <xdr:ext cx="534377" cy="259045"/>
    <xdr:sp macro="" textlink="">
      <xdr:nvSpPr>
        <xdr:cNvPr id="364" name="普通建設事業費該当値テキスト"/>
        <xdr:cNvSpPr txBox="1"/>
      </xdr:nvSpPr>
      <xdr:spPr>
        <a:xfrm>
          <a:off x="10528300" y="91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65263</xdr:rowOff>
    </xdr:from>
    <xdr:to>
      <xdr:col>50</xdr:col>
      <xdr:colOff>165100</xdr:colOff>
      <xdr:row>55</xdr:row>
      <xdr:rowOff>166863</xdr:rowOff>
    </xdr:to>
    <xdr:sp macro="" textlink="">
      <xdr:nvSpPr>
        <xdr:cNvPr id="365" name="楕円 364"/>
        <xdr:cNvSpPr/>
      </xdr:nvSpPr>
      <xdr:spPr>
        <a:xfrm>
          <a:off x="9588500" y="9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11940</xdr:rowOff>
    </xdr:from>
    <xdr:ext cx="534377" cy="259045"/>
    <xdr:sp macro="" textlink="">
      <xdr:nvSpPr>
        <xdr:cNvPr id="366" name="テキスト ボックス 365"/>
        <xdr:cNvSpPr txBox="1"/>
      </xdr:nvSpPr>
      <xdr:spPr>
        <a:xfrm>
          <a:off x="9372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2956</xdr:rowOff>
    </xdr:from>
    <xdr:to>
      <xdr:col>46</xdr:col>
      <xdr:colOff>38100</xdr:colOff>
      <xdr:row>56</xdr:row>
      <xdr:rowOff>104556</xdr:rowOff>
    </xdr:to>
    <xdr:sp macro="" textlink="">
      <xdr:nvSpPr>
        <xdr:cNvPr id="367" name="楕円 366"/>
        <xdr:cNvSpPr/>
      </xdr:nvSpPr>
      <xdr:spPr>
        <a:xfrm>
          <a:off x="8699500" y="96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95683</xdr:rowOff>
    </xdr:from>
    <xdr:ext cx="534377" cy="259045"/>
    <xdr:sp macro="" textlink="">
      <xdr:nvSpPr>
        <xdr:cNvPr id="368" name="テキスト ボックス 367"/>
        <xdr:cNvSpPr txBox="1"/>
      </xdr:nvSpPr>
      <xdr:spPr>
        <a:xfrm>
          <a:off x="8483111" y="96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65857</xdr:rowOff>
    </xdr:from>
    <xdr:to>
      <xdr:col>41</xdr:col>
      <xdr:colOff>101600</xdr:colOff>
      <xdr:row>56</xdr:row>
      <xdr:rowOff>167457</xdr:rowOff>
    </xdr:to>
    <xdr:sp macro="" textlink="">
      <xdr:nvSpPr>
        <xdr:cNvPr id="369" name="楕円 368"/>
        <xdr:cNvSpPr/>
      </xdr:nvSpPr>
      <xdr:spPr>
        <a:xfrm>
          <a:off x="7810500" y="96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158584</xdr:rowOff>
    </xdr:from>
    <xdr:ext cx="534377" cy="259045"/>
    <xdr:sp macro="" textlink="">
      <xdr:nvSpPr>
        <xdr:cNvPr id="370" name="テキスト ボックス 369"/>
        <xdr:cNvSpPr txBox="1"/>
      </xdr:nvSpPr>
      <xdr:spPr>
        <a:xfrm>
          <a:off x="7594111" y="97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143170</xdr:rowOff>
    </xdr:from>
    <xdr:to>
      <xdr:col>36</xdr:col>
      <xdr:colOff>165100</xdr:colOff>
      <xdr:row>57</xdr:row>
      <xdr:rowOff>73320</xdr:rowOff>
    </xdr:to>
    <xdr:sp macro="" textlink="">
      <xdr:nvSpPr>
        <xdr:cNvPr id="371" name="楕円 370"/>
        <xdr:cNvSpPr/>
      </xdr:nvSpPr>
      <xdr:spPr>
        <a:xfrm>
          <a:off x="6921500" y="9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64447</xdr:rowOff>
    </xdr:from>
    <xdr:ext cx="534377" cy="259045"/>
    <xdr:sp macro="" textlink="">
      <xdr:nvSpPr>
        <xdr:cNvPr id="372" name="テキスト ボックス 371"/>
        <xdr:cNvSpPr txBox="1"/>
      </xdr:nvSpPr>
      <xdr:spPr>
        <a:xfrm>
          <a:off x="6705111" y="9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160536</xdr:rowOff>
    </xdr:from>
    <xdr:to>
      <xdr:col>55</xdr:col>
      <xdr:colOff>0</xdr:colOff>
      <xdr:row>78</xdr:row>
      <xdr:rowOff>44129</xdr:rowOff>
    </xdr:to>
    <xdr:cxnSp macro="">
      <xdr:nvCxnSpPr>
        <xdr:cNvPr id="403" name="直線コネクタ 402"/>
        <xdr:cNvCxnSpPr/>
      </xdr:nvCxnSpPr>
      <xdr:spPr>
        <a:xfrm>
          <a:off x="9639300" y="13019286"/>
          <a:ext cx="838200" cy="39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160536</xdr:rowOff>
    </xdr:from>
    <xdr:to>
      <xdr:col>50</xdr:col>
      <xdr:colOff>114300</xdr:colOff>
      <xdr:row>76</xdr:row>
      <xdr:rowOff>162723</xdr:rowOff>
    </xdr:to>
    <xdr:cxnSp macro="">
      <xdr:nvCxnSpPr>
        <xdr:cNvPr id="406" name="直線コネクタ 405"/>
        <xdr:cNvCxnSpPr/>
      </xdr:nvCxnSpPr>
      <xdr:spPr>
        <a:xfrm flipV="1">
          <a:off x="8750300" y="13019286"/>
          <a:ext cx="8890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162723</xdr:rowOff>
    </xdr:from>
    <xdr:to>
      <xdr:col>45</xdr:col>
      <xdr:colOff>177800</xdr:colOff>
      <xdr:row>78</xdr:row>
      <xdr:rowOff>6148</xdr:rowOff>
    </xdr:to>
    <xdr:cxnSp macro="">
      <xdr:nvCxnSpPr>
        <xdr:cNvPr id="409" name="直線コネクタ 408"/>
        <xdr:cNvCxnSpPr/>
      </xdr:nvCxnSpPr>
      <xdr:spPr>
        <a:xfrm flipV="1">
          <a:off x="7861300" y="13192923"/>
          <a:ext cx="889000" cy="1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29057</xdr:rowOff>
    </xdr:from>
    <xdr:to>
      <xdr:col>41</xdr:col>
      <xdr:colOff>50800</xdr:colOff>
      <xdr:row>78</xdr:row>
      <xdr:rowOff>6148</xdr:rowOff>
    </xdr:to>
    <xdr:cxnSp macro="">
      <xdr:nvCxnSpPr>
        <xdr:cNvPr id="412" name="直線コネクタ 411"/>
        <xdr:cNvCxnSpPr/>
      </xdr:nvCxnSpPr>
      <xdr:spPr>
        <a:xfrm>
          <a:off x="6972300" y="13230707"/>
          <a:ext cx="889000" cy="1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164779</xdr:rowOff>
    </xdr:from>
    <xdr:to>
      <xdr:col>55</xdr:col>
      <xdr:colOff>50800</xdr:colOff>
      <xdr:row>78</xdr:row>
      <xdr:rowOff>94929</xdr:rowOff>
    </xdr:to>
    <xdr:sp macro="" textlink="">
      <xdr:nvSpPr>
        <xdr:cNvPr id="422" name="楕円 421"/>
        <xdr:cNvSpPr/>
      </xdr:nvSpPr>
      <xdr:spPr>
        <a:xfrm>
          <a:off x="10426700" y="13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16206</xdr:rowOff>
    </xdr:from>
    <xdr:ext cx="534377" cy="259045"/>
    <xdr:sp macro="" textlink="">
      <xdr:nvSpPr>
        <xdr:cNvPr id="423" name="普通建設事業費 （ うち新規整備　）該当値テキスト"/>
        <xdr:cNvSpPr txBox="1"/>
      </xdr:nvSpPr>
      <xdr:spPr>
        <a:xfrm>
          <a:off x="10528300" y="132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109735</xdr:rowOff>
    </xdr:from>
    <xdr:to>
      <xdr:col>50</xdr:col>
      <xdr:colOff>165100</xdr:colOff>
      <xdr:row>76</xdr:row>
      <xdr:rowOff>39886</xdr:rowOff>
    </xdr:to>
    <xdr:sp macro="" textlink="">
      <xdr:nvSpPr>
        <xdr:cNvPr id="424" name="楕円 423"/>
        <xdr:cNvSpPr/>
      </xdr:nvSpPr>
      <xdr:spPr>
        <a:xfrm>
          <a:off x="9588500" y="12968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56412</xdr:rowOff>
    </xdr:from>
    <xdr:ext cx="534377" cy="259045"/>
    <xdr:sp macro="" textlink="">
      <xdr:nvSpPr>
        <xdr:cNvPr id="425" name="テキスト ボックス 424"/>
        <xdr:cNvSpPr txBox="1"/>
      </xdr:nvSpPr>
      <xdr:spPr>
        <a:xfrm>
          <a:off x="9372111" y="12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111923</xdr:rowOff>
    </xdr:from>
    <xdr:to>
      <xdr:col>46</xdr:col>
      <xdr:colOff>38100</xdr:colOff>
      <xdr:row>77</xdr:row>
      <xdr:rowOff>42073</xdr:rowOff>
    </xdr:to>
    <xdr:sp macro="" textlink="">
      <xdr:nvSpPr>
        <xdr:cNvPr id="426" name="楕円 425"/>
        <xdr:cNvSpPr/>
      </xdr:nvSpPr>
      <xdr:spPr>
        <a:xfrm>
          <a:off x="8699500" y="131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58600</xdr:rowOff>
    </xdr:from>
    <xdr:ext cx="534377" cy="259045"/>
    <xdr:sp macro="" textlink="">
      <xdr:nvSpPr>
        <xdr:cNvPr id="427" name="テキスト ボックス 426"/>
        <xdr:cNvSpPr txBox="1"/>
      </xdr:nvSpPr>
      <xdr:spPr>
        <a:xfrm>
          <a:off x="8483111" y="129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126798</xdr:rowOff>
    </xdr:from>
    <xdr:to>
      <xdr:col>41</xdr:col>
      <xdr:colOff>101600</xdr:colOff>
      <xdr:row>78</xdr:row>
      <xdr:rowOff>56948</xdr:rowOff>
    </xdr:to>
    <xdr:sp macro="" textlink="">
      <xdr:nvSpPr>
        <xdr:cNvPr id="428" name="楕円 427"/>
        <xdr:cNvSpPr/>
      </xdr:nvSpPr>
      <xdr:spPr>
        <a:xfrm>
          <a:off x="7810500" y="13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73475</xdr:rowOff>
    </xdr:from>
    <xdr:ext cx="534377" cy="259045"/>
    <xdr:sp macro="" textlink="">
      <xdr:nvSpPr>
        <xdr:cNvPr id="429" name="テキスト ボックス 428"/>
        <xdr:cNvSpPr txBox="1"/>
      </xdr:nvSpPr>
      <xdr:spPr>
        <a:xfrm>
          <a:off x="7594111" y="131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149707</xdr:rowOff>
    </xdr:from>
    <xdr:to>
      <xdr:col>36</xdr:col>
      <xdr:colOff>165100</xdr:colOff>
      <xdr:row>77</xdr:row>
      <xdr:rowOff>79857</xdr:rowOff>
    </xdr:to>
    <xdr:sp macro="" textlink="">
      <xdr:nvSpPr>
        <xdr:cNvPr id="430" name="楕円 429"/>
        <xdr:cNvSpPr/>
      </xdr:nvSpPr>
      <xdr:spPr>
        <a:xfrm>
          <a:off x="6921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96385</xdr:rowOff>
    </xdr:from>
    <xdr:ext cx="534377" cy="259045"/>
    <xdr:sp macro="" textlink="">
      <xdr:nvSpPr>
        <xdr:cNvPr id="431" name="テキスト ボックス 430"/>
        <xdr:cNvSpPr txBox="1"/>
      </xdr:nvSpPr>
      <xdr:spPr>
        <a:xfrm>
          <a:off x="6705111" y="129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146431</xdr:rowOff>
    </xdr:from>
    <xdr:to>
      <xdr:col>55</xdr:col>
      <xdr:colOff>0</xdr:colOff>
      <xdr:row>98</xdr:row>
      <xdr:rowOff>6693</xdr:rowOff>
    </xdr:to>
    <xdr:cxnSp macro="">
      <xdr:nvCxnSpPr>
        <xdr:cNvPr id="460" name="直線コネクタ 459"/>
        <xdr:cNvCxnSpPr/>
      </xdr:nvCxnSpPr>
      <xdr:spPr>
        <a:xfrm flipV="1">
          <a:off x="9639300" y="16262731"/>
          <a:ext cx="838200" cy="5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6693</xdr:rowOff>
    </xdr:from>
    <xdr:to>
      <xdr:col>50</xdr:col>
      <xdr:colOff>114300</xdr:colOff>
      <xdr:row>98</xdr:row>
      <xdr:rowOff>35979</xdr:rowOff>
    </xdr:to>
    <xdr:cxnSp macro="">
      <xdr:nvCxnSpPr>
        <xdr:cNvPr id="463" name="直線コネクタ 462"/>
        <xdr:cNvCxnSpPr/>
      </xdr:nvCxnSpPr>
      <xdr:spPr>
        <a:xfrm flipV="1">
          <a:off x="8750300" y="16808793"/>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102705</xdr:rowOff>
    </xdr:from>
    <xdr:to>
      <xdr:col>45</xdr:col>
      <xdr:colOff>177800</xdr:colOff>
      <xdr:row>98</xdr:row>
      <xdr:rowOff>35979</xdr:rowOff>
    </xdr:to>
    <xdr:cxnSp macro="">
      <xdr:nvCxnSpPr>
        <xdr:cNvPr id="466" name="直線コネクタ 465"/>
        <xdr:cNvCxnSpPr/>
      </xdr:nvCxnSpPr>
      <xdr:spPr>
        <a:xfrm>
          <a:off x="7861300" y="16733355"/>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102705</xdr:rowOff>
    </xdr:from>
    <xdr:to>
      <xdr:col>41</xdr:col>
      <xdr:colOff>50800</xdr:colOff>
      <xdr:row>98</xdr:row>
      <xdr:rowOff>141796</xdr:rowOff>
    </xdr:to>
    <xdr:cxnSp macro="">
      <xdr:nvCxnSpPr>
        <xdr:cNvPr id="469" name="直線コネクタ 468"/>
        <xdr:cNvCxnSpPr/>
      </xdr:nvCxnSpPr>
      <xdr:spPr>
        <a:xfrm flipV="1">
          <a:off x="6972300" y="16733355"/>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95631</xdr:rowOff>
    </xdr:from>
    <xdr:to>
      <xdr:col>55</xdr:col>
      <xdr:colOff>50800</xdr:colOff>
      <xdr:row>95</xdr:row>
      <xdr:rowOff>25781</xdr:rowOff>
    </xdr:to>
    <xdr:sp macro="" textlink="">
      <xdr:nvSpPr>
        <xdr:cNvPr id="479" name="楕円 478"/>
        <xdr:cNvSpPr/>
      </xdr:nvSpPr>
      <xdr:spPr>
        <a:xfrm>
          <a:off x="10426700" y="162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118508</xdr:rowOff>
    </xdr:from>
    <xdr:ext cx="534377" cy="259045"/>
    <xdr:sp macro="" textlink="">
      <xdr:nvSpPr>
        <xdr:cNvPr id="480" name="普通建設事業費 （ うち更新整備　）該当値テキスト"/>
        <xdr:cNvSpPr txBox="1"/>
      </xdr:nvSpPr>
      <xdr:spPr>
        <a:xfrm>
          <a:off x="10528300" y="16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127343</xdr:rowOff>
    </xdr:from>
    <xdr:to>
      <xdr:col>50</xdr:col>
      <xdr:colOff>165100</xdr:colOff>
      <xdr:row>98</xdr:row>
      <xdr:rowOff>57493</xdr:rowOff>
    </xdr:to>
    <xdr:sp macro="" textlink="">
      <xdr:nvSpPr>
        <xdr:cNvPr id="481" name="楕円 480"/>
        <xdr:cNvSpPr/>
      </xdr:nvSpPr>
      <xdr:spPr>
        <a:xfrm>
          <a:off x="9588500" y="167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48620</xdr:rowOff>
    </xdr:from>
    <xdr:ext cx="534377" cy="259045"/>
    <xdr:sp macro="" textlink="">
      <xdr:nvSpPr>
        <xdr:cNvPr id="482" name="テキスト ボックス 481"/>
        <xdr:cNvSpPr txBox="1"/>
      </xdr:nvSpPr>
      <xdr:spPr>
        <a:xfrm>
          <a:off x="9372111" y="168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156629</xdr:rowOff>
    </xdr:from>
    <xdr:to>
      <xdr:col>46</xdr:col>
      <xdr:colOff>38100</xdr:colOff>
      <xdr:row>98</xdr:row>
      <xdr:rowOff>86779</xdr:rowOff>
    </xdr:to>
    <xdr:sp macro="" textlink="">
      <xdr:nvSpPr>
        <xdr:cNvPr id="483" name="楕円 482"/>
        <xdr:cNvSpPr/>
      </xdr:nvSpPr>
      <xdr:spPr>
        <a:xfrm>
          <a:off x="8699500" y="167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77906</xdr:rowOff>
    </xdr:from>
    <xdr:ext cx="534377" cy="259045"/>
    <xdr:sp macro="" textlink="">
      <xdr:nvSpPr>
        <xdr:cNvPr id="484" name="テキスト ボックス 483"/>
        <xdr:cNvSpPr txBox="1"/>
      </xdr:nvSpPr>
      <xdr:spPr>
        <a:xfrm>
          <a:off x="8483111" y="168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51905</xdr:rowOff>
    </xdr:from>
    <xdr:to>
      <xdr:col>41</xdr:col>
      <xdr:colOff>101600</xdr:colOff>
      <xdr:row>97</xdr:row>
      <xdr:rowOff>153505</xdr:rowOff>
    </xdr:to>
    <xdr:sp macro="" textlink="">
      <xdr:nvSpPr>
        <xdr:cNvPr id="485" name="楕円 484"/>
        <xdr:cNvSpPr/>
      </xdr:nvSpPr>
      <xdr:spPr>
        <a:xfrm>
          <a:off x="7810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144632</xdr:rowOff>
    </xdr:from>
    <xdr:ext cx="534377" cy="259045"/>
    <xdr:sp macro="" textlink="">
      <xdr:nvSpPr>
        <xdr:cNvPr id="486" name="テキスト ボックス 485"/>
        <xdr:cNvSpPr txBox="1"/>
      </xdr:nvSpPr>
      <xdr:spPr>
        <a:xfrm>
          <a:off x="7594111" y="167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90996</xdr:rowOff>
    </xdr:from>
    <xdr:to>
      <xdr:col>36</xdr:col>
      <xdr:colOff>165100</xdr:colOff>
      <xdr:row>99</xdr:row>
      <xdr:rowOff>21146</xdr:rowOff>
    </xdr:to>
    <xdr:sp macro="" textlink="">
      <xdr:nvSpPr>
        <xdr:cNvPr id="487" name="楕円 486"/>
        <xdr:cNvSpPr/>
      </xdr:nvSpPr>
      <xdr:spPr>
        <a:xfrm>
          <a:off x="6921500" y="168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12273</xdr:rowOff>
    </xdr:from>
    <xdr:ext cx="469744" cy="259045"/>
    <xdr:sp macro="" textlink="">
      <xdr:nvSpPr>
        <xdr:cNvPr id="488" name="テキスト ボックス 487"/>
        <xdr:cNvSpPr txBox="1"/>
      </xdr:nvSpPr>
      <xdr:spPr>
        <a:xfrm>
          <a:off x="6737428" y="1698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167121</xdr:rowOff>
    </xdr:from>
    <xdr:to>
      <xdr:col>85</xdr:col>
      <xdr:colOff>127000</xdr:colOff>
      <xdr:row>39</xdr:row>
      <xdr:rowOff>26227</xdr:rowOff>
    </xdr:to>
    <xdr:cxnSp macro="">
      <xdr:nvCxnSpPr>
        <xdr:cNvPr id="517" name="直線コネクタ 516"/>
        <xdr:cNvCxnSpPr/>
      </xdr:nvCxnSpPr>
      <xdr:spPr>
        <a:xfrm flipV="1">
          <a:off x="15481300" y="6682221"/>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26227</xdr:rowOff>
    </xdr:from>
    <xdr:to>
      <xdr:col>81</xdr:col>
      <xdr:colOff>50800</xdr:colOff>
      <xdr:row>39</xdr:row>
      <xdr:rowOff>40735</xdr:rowOff>
    </xdr:to>
    <xdr:cxnSp macro="">
      <xdr:nvCxnSpPr>
        <xdr:cNvPr id="520" name="直線コネクタ 519"/>
        <xdr:cNvCxnSpPr/>
      </xdr:nvCxnSpPr>
      <xdr:spPr>
        <a:xfrm flipV="1">
          <a:off x="14592300" y="6712777"/>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40735</xdr:rowOff>
    </xdr:from>
    <xdr:to>
      <xdr:col>76</xdr:col>
      <xdr:colOff>114300</xdr:colOff>
      <xdr:row>39</xdr:row>
      <xdr:rowOff>44153</xdr:rowOff>
    </xdr:to>
    <xdr:cxnSp macro="">
      <xdr:nvCxnSpPr>
        <xdr:cNvPr id="523" name="直線コネクタ 522"/>
        <xdr:cNvCxnSpPr/>
      </xdr:nvCxnSpPr>
      <xdr:spPr>
        <a:xfrm flipV="1">
          <a:off x="13703300" y="6727285"/>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29435</xdr:rowOff>
    </xdr:from>
    <xdr:to>
      <xdr:col>71</xdr:col>
      <xdr:colOff>177800</xdr:colOff>
      <xdr:row>39</xdr:row>
      <xdr:rowOff>44153</xdr:rowOff>
    </xdr:to>
    <xdr:cxnSp macro="">
      <xdr:nvCxnSpPr>
        <xdr:cNvPr id="526" name="直線コネクタ 525"/>
        <xdr:cNvCxnSpPr/>
      </xdr:nvCxnSpPr>
      <xdr:spPr>
        <a:xfrm>
          <a:off x="12814300" y="6715985"/>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116321</xdr:rowOff>
    </xdr:from>
    <xdr:to>
      <xdr:col>85</xdr:col>
      <xdr:colOff>177800</xdr:colOff>
      <xdr:row>39</xdr:row>
      <xdr:rowOff>46471</xdr:rowOff>
    </xdr:to>
    <xdr:sp macro="" textlink="">
      <xdr:nvSpPr>
        <xdr:cNvPr id="536" name="楕円 535"/>
        <xdr:cNvSpPr/>
      </xdr:nvSpPr>
      <xdr:spPr>
        <a:xfrm>
          <a:off x="16268700" y="6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75697</xdr:rowOff>
    </xdr:from>
    <xdr:ext cx="534377" cy="259045"/>
    <xdr:sp macro="" textlink="">
      <xdr:nvSpPr>
        <xdr:cNvPr id="537" name="災害復旧事業費該当値テキスト"/>
        <xdr:cNvSpPr txBox="1"/>
      </xdr:nvSpPr>
      <xdr:spPr>
        <a:xfrm>
          <a:off x="16370300" y="641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146877</xdr:rowOff>
    </xdr:from>
    <xdr:to>
      <xdr:col>81</xdr:col>
      <xdr:colOff>101600</xdr:colOff>
      <xdr:row>39</xdr:row>
      <xdr:rowOff>77027</xdr:rowOff>
    </xdr:to>
    <xdr:sp macro="" textlink="">
      <xdr:nvSpPr>
        <xdr:cNvPr id="538" name="楕円 537"/>
        <xdr:cNvSpPr/>
      </xdr:nvSpPr>
      <xdr:spPr>
        <a:xfrm>
          <a:off x="15430500" y="66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93554</xdr:rowOff>
    </xdr:from>
    <xdr:ext cx="469744" cy="259045"/>
    <xdr:sp macro="" textlink="">
      <xdr:nvSpPr>
        <xdr:cNvPr id="539" name="テキスト ボックス 538"/>
        <xdr:cNvSpPr txBox="1"/>
      </xdr:nvSpPr>
      <xdr:spPr>
        <a:xfrm>
          <a:off x="15246428" y="643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161385</xdr:rowOff>
    </xdr:from>
    <xdr:to>
      <xdr:col>76</xdr:col>
      <xdr:colOff>165100</xdr:colOff>
      <xdr:row>39</xdr:row>
      <xdr:rowOff>91535</xdr:rowOff>
    </xdr:to>
    <xdr:sp macro="" textlink="">
      <xdr:nvSpPr>
        <xdr:cNvPr id="540" name="楕円 539"/>
        <xdr:cNvSpPr/>
      </xdr:nvSpPr>
      <xdr:spPr>
        <a:xfrm>
          <a:off x="14541500" y="66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82662</xdr:rowOff>
    </xdr:from>
    <xdr:ext cx="378565" cy="259045"/>
    <xdr:sp macro="" textlink="">
      <xdr:nvSpPr>
        <xdr:cNvPr id="541" name="テキスト ボックス 540"/>
        <xdr:cNvSpPr txBox="1"/>
      </xdr:nvSpPr>
      <xdr:spPr>
        <a:xfrm>
          <a:off x="14403017" y="676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164803</xdr:rowOff>
    </xdr:from>
    <xdr:to>
      <xdr:col>72</xdr:col>
      <xdr:colOff>38100</xdr:colOff>
      <xdr:row>39</xdr:row>
      <xdr:rowOff>94953</xdr:rowOff>
    </xdr:to>
    <xdr:sp macro="" textlink="">
      <xdr:nvSpPr>
        <xdr:cNvPr id="542" name="楕円 541"/>
        <xdr:cNvSpPr/>
      </xdr:nvSpPr>
      <xdr:spPr>
        <a:xfrm>
          <a:off x="13652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86080</xdr:rowOff>
    </xdr:from>
    <xdr:ext cx="313932" cy="259045"/>
    <xdr:sp macro="" textlink="">
      <xdr:nvSpPr>
        <xdr:cNvPr id="543" name="テキスト ボックス 542"/>
        <xdr:cNvSpPr txBox="1"/>
      </xdr:nvSpPr>
      <xdr:spPr>
        <a:xfrm>
          <a:off x="13546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150085</xdr:rowOff>
    </xdr:from>
    <xdr:to>
      <xdr:col>67</xdr:col>
      <xdr:colOff>101600</xdr:colOff>
      <xdr:row>39</xdr:row>
      <xdr:rowOff>80235</xdr:rowOff>
    </xdr:to>
    <xdr:sp macro="" textlink="">
      <xdr:nvSpPr>
        <xdr:cNvPr id="544" name="楕円 543"/>
        <xdr:cNvSpPr/>
      </xdr:nvSpPr>
      <xdr:spPr>
        <a:xfrm>
          <a:off x="12763500" y="66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96762</xdr:rowOff>
    </xdr:from>
    <xdr:ext cx="469744" cy="259045"/>
    <xdr:sp macro="" textlink="">
      <xdr:nvSpPr>
        <xdr:cNvPr id="545" name="テキスト ボックス 544"/>
        <xdr:cNvSpPr txBox="1"/>
      </xdr:nvSpPr>
      <xdr:spPr>
        <a:xfrm>
          <a:off x="12579428" y="64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51036</xdr:rowOff>
    </xdr:from>
    <xdr:to>
      <xdr:col>85</xdr:col>
      <xdr:colOff>127000</xdr:colOff>
      <xdr:row>76</xdr:row>
      <xdr:rowOff>66597</xdr:rowOff>
    </xdr:to>
    <xdr:cxnSp macro="">
      <xdr:nvCxnSpPr>
        <xdr:cNvPr id="625" name="直線コネクタ 624"/>
        <xdr:cNvCxnSpPr/>
      </xdr:nvCxnSpPr>
      <xdr:spPr>
        <a:xfrm flipV="1">
          <a:off x="15481300" y="13081236"/>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66597</xdr:rowOff>
    </xdr:from>
    <xdr:to>
      <xdr:col>81</xdr:col>
      <xdr:colOff>50800</xdr:colOff>
      <xdr:row>76</xdr:row>
      <xdr:rowOff>75774</xdr:rowOff>
    </xdr:to>
    <xdr:cxnSp macro="">
      <xdr:nvCxnSpPr>
        <xdr:cNvPr id="628" name="直線コネクタ 627"/>
        <xdr:cNvCxnSpPr/>
      </xdr:nvCxnSpPr>
      <xdr:spPr>
        <a:xfrm flipV="1">
          <a:off x="14592300" y="13096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75774</xdr:rowOff>
    </xdr:from>
    <xdr:to>
      <xdr:col>76</xdr:col>
      <xdr:colOff>114300</xdr:colOff>
      <xdr:row>76</xdr:row>
      <xdr:rowOff>84967</xdr:rowOff>
    </xdr:to>
    <xdr:cxnSp macro="">
      <xdr:nvCxnSpPr>
        <xdr:cNvPr id="631" name="直線コネクタ 630"/>
        <xdr:cNvCxnSpPr/>
      </xdr:nvCxnSpPr>
      <xdr:spPr>
        <a:xfrm flipV="1">
          <a:off x="13703300" y="1310597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84967</xdr:rowOff>
    </xdr:from>
    <xdr:to>
      <xdr:col>71</xdr:col>
      <xdr:colOff>177800</xdr:colOff>
      <xdr:row>76</xdr:row>
      <xdr:rowOff>106373</xdr:rowOff>
    </xdr:to>
    <xdr:cxnSp macro="">
      <xdr:nvCxnSpPr>
        <xdr:cNvPr id="634" name="直線コネクタ 633"/>
        <xdr:cNvCxnSpPr/>
      </xdr:nvCxnSpPr>
      <xdr:spPr>
        <a:xfrm flipV="1">
          <a:off x="12814300" y="13115167"/>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xdr:rowOff>
    </xdr:from>
    <xdr:to>
      <xdr:col>85</xdr:col>
      <xdr:colOff>177800</xdr:colOff>
      <xdr:row>76</xdr:row>
      <xdr:rowOff>101836</xdr:rowOff>
    </xdr:to>
    <xdr:sp macro="" textlink="">
      <xdr:nvSpPr>
        <xdr:cNvPr id="644" name="楕円 643"/>
        <xdr:cNvSpPr/>
      </xdr:nvSpPr>
      <xdr:spPr>
        <a:xfrm>
          <a:off x="16268700" y="130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23113</xdr:rowOff>
    </xdr:from>
    <xdr:ext cx="534377" cy="259045"/>
    <xdr:sp macro="" textlink="">
      <xdr:nvSpPr>
        <xdr:cNvPr id="645" name="公債費該当値テキスト"/>
        <xdr:cNvSpPr txBox="1"/>
      </xdr:nvSpPr>
      <xdr:spPr>
        <a:xfrm>
          <a:off x="16370300" y="128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15797</xdr:rowOff>
    </xdr:from>
    <xdr:to>
      <xdr:col>81</xdr:col>
      <xdr:colOff>101600</xdr:colOff>
      <xdr:row>76</xdr:row>
      <xdr:rowOff>117397</xdr:rowOff>
    </xdr:to>
    <xdr:sp macro="" textlink="">
      <xdr:nvSpPr>
        <xdr:cNvPr id="646" name="楕円 645"/>
        <xdr:cNvSpPr/>
      </xdr:nvSpPr>
      <xdr:spPr>
        <a:xfrm>
          <a:off x="15430500" y="130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133924</xdr:rowOff>
    </xdr:from>
    <xdr:ext cx="534377" cy="259045"/>
    <xdr:sp macro="" textlink="">
      <xdr:nvSpPr>
        <xdr:cNvPr id="647" name="テキスト ボックス 646"/>
        <xdr:cNvSpPr txBox="1"/>
      </xdr:nvSpPr>
      <xdr:spPr>
        <a:xfrm>
          <a:off x="15214111" y="128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24974</xdr:rowOff>
    </xdr:from>
    <xdr:to>
      <xdr:col>76</xdr:col>
      <xdr:colOff>165100</xdr:colOff>
      <xdr:row>76</xdr:row>
      <xdr:rowOff>126574</xdr:rowOff>
    </xdr:to>
    <xdr:sp macro="" textlink="">
      <xdr:nvSpPr>
        <xdr:cNvPr id="648" name="楕円 647"/>
        <xdr:cNvSpPr/>
      </xdr:nvSpPr>
      <xdr:spPr>
        <a:xfrm>
          <a:off x="14541500" y="13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143101</xdr:rowOff>
    </xdr:from>
    <xdr:ext cx="534377" cy="259045"/>
    <xdr:sp macro="" textlink="">
      <xdr:nvSpPr>
        <xdr:cNvPr id="649" name="テキスト ボックス 648"/>
        <xdr:cNvSpPr txBox="1"/>
      </xdr:nvSpPr>
      <xdr:spPr>
        <a:xfrm>
          <a:off x="14325111" y="128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34167</xdr:rowOff>
    </xdr:from>
    <xdr:to>
      <xdr:col>72</xdr:col>
      <xdr:colOff>38100</xdr:colOff>
      <xdr:row>76</xdr:row>
      <xdr:rowOff>135767</xdr:rowOff>
    </xdr:to>
    <xdr:sp macro="" textlink="">
      <xdr:nvSpPr>
        <xdr:cNvPr id="650" name="楕円 649"/>
        <xdr:cNvSpPr/>
      </xdr:nvSpPr>
      <xdr:spPr>
        <a:xfrm>
          <a:off x="13652500" y="13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152294</xdr:rowOff>
    </xdr:from>
    <xdr:ext cx="534377" cy="259045"/>
    <xdr:sp macro="" textlink="">
      <xdr:nvSpPr>
        <xdr:cNvPr id="651" name="テキスト ボックス 650"/>
        <xdr:cNvSpPr txBox="1"/>
      </xdr:nvSpPr>
      <xdr:spPr>
        <a:xfrm>
          <a:off x="13436111" y="128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55573</xdr:rowOff>
    </xdr:from>
    <xdr:to>
      <xdr:col>67</xdr:col>
      <xdr:colOff>101600</xdr:colOff>
      <xdr:row>76</xdr:row>
      <xdr:rowOff>157173</xdr:rowOff>
    </xdr:to>
    <xdr:sp macro="" textlink="">
      <xdr:nvSpPr>
        <xdr:cNvPr id="652" name="楕円 651"/>
        <xdr:cNvSpPr/>
      </xdr:nvSpPr>
      <xdr:spPr>
        <a:xfrm>
          <a:off x="12763500" y="130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148300</xdr:rowOff>
    </xdr:from>
    <xdr:ext cx="534377" cy="259045"/>
    <xdr:sp macro="" textlink="">
      <xdr:nvSpPr>
        <xdr:cNvPr id="653" name="テキスト ボックス 652"/>
        <xdr:cNvSpPr txBox="1"/>
      </xdr:nvSpPr>
      <xdr:spPr>
        <a:xfrm>
          <a:off x="12547111" y="1317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80666</xdr:rowOff>
    </xdr:from>
    <xdr:to>
      <xdr:col>85</xdr:col>
      <xdr:colOff>127000</xdr:colOff>
      <xdr:row>97</xdr:row>
      <xdr:rowOff>128197</xdr:rowOff>
    </xdr:to>
    <xdr:cxnSp macro="">
      <xdr:nvCxnSpPr>
        <xdr:cNvPr id="680" name="直線コネクタ 679"/>
        <xdr:cNvCxnSpPr/>
      </xdr:nvCxnSpPr>
      <xdr:spPr>
        <a:xfrm flipV="1">
          <a:off x="15481300" y="16711316"/>
          <a:ext cx="838200" cy="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128197</xdr:rowOff>
    </xdr:from>
    <xdr:to>
      <xdr:col>81</xdr:col>
      <xdr:colOff>50800</xdr:colOff>
      <xdr:row>98</xdr:row>
      <xdr:rowOff>10075</xdr:rowOff>
    </xdr:to>
    <xdr:cxnSp macro="">
      <xdr:nvCxnSpPr>
        <xdr:cNvPr id="683" name="直線コネクタ 682"/>
        <xdr:cNvCxnSpPr/>
      </xdr:nvCxnSpPr>
      <xdr:spPr>
        <a:xfrm flipV="1">
          <a:off x="14592300" y="16758847"/>
          <a:ext cx="889000" cy="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10075</xdr:rowOff>
    </xdr:from>
    <xdr:to>
      <xdr:col>76</xdr:col>
      <xdr:colOff>114300</xdr:colOff>
      <xdr:row>98</xdr:row>
      <xdr:rowOff>38074</xdr:rowOff>
    </xdr:to>
    <xdr:cxnSp macro="">
      <xdr:nvCxnSpPr>
        <xdr:cNvPr id="686" name="直線コネクタ 685"/>
        <xdr:cNvCxnSpPr/>
      </xdr:nvCxnSpPr>
      <xdr:spPr>
        <a:xfrm flipV="1">
          <a:off x="13703300" y="16812175"/>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38074</xdr:rowOff>
    </xdr:from>
    <xdr:to>
      <xdr:col>71</xdr:col>
      <xdr:colOff>177800</xdr:colOff>
      <xdr:row>98</xdr:row>
      <xdr:rowOff>57303</xdr:rowOff>
    </xdr:to>
    <xdr:cxnSp macro="">
      <xdr:nvCxnSpPr>
        <xdr:cNvPr id="689" name="直線コネクタ 688"/>
        <xdr:cNvCxnSpPr/>
      </xdr:nvCxnSpPr>
      <xdr:spPr>
        <a:xfrm flipV="1">
          <a:off x="12814300" y="16840174"/>
          <a:ext cx="889000" cy="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29866</xdr:rowOff>
    </xdr:from>
    <xdr:to>
      <xdr:col>85</xdr:col>
      <xdr:colOff>177800</xdr:colOff>
      <xdr:row>97</xdr:row>
      <xdr:rowOff>131466</xdr:rowOff>
    </xdr:to>
    <xdr:sp macro="" textlink="">
      <xdr:nvSpPr>
        <xdr:cNvPr id="699" name="楕円 698"/>
        <xdr:cNvSpPr/>
      </xdr:nvSpPr>
      <xdr:spPr>
        <a:xfrm>
          <a:off x="16268700" y="166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52743</xdr:rowOff>
    </xdr:from>
    <xdr:ext cx="534377" cy="259045"/>
    <xdr:sp macro="" textlink="">
      <xdr:nvSpPr>
        <xdr:cNvPr id="700" name="積立金該当値テキスト"/>
        <xdr:cNvSpPr txBox="1"/>
      </xdr:nvSpPr>
      <xdr:spPr>
        <a:xfrm>
          <a:off x="16370300" y="165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77397</xdr:rowOff>
    </xdr:from>
    <xdr:to>
      <xdr:col>81</xdr:col>
      <xdr:colOff>101600</xdr:colOff>
      <xdr:row>98</xdr:row>
      <xdr:rowOff>7547</xdr:rowOff>
    </xdr:to>
    <xdr:sp macro="" textlink="">
      <xdr:nvSpPr>
        <xdr:cNvPr id="701" name="楕円 700"/>
        <xdr:cNvSpPr/>
      </xdr:nvSpPr>
      <xdr:spPr>
        <a:xfrm>
          <a:off x="15430500" y="167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24074</xdr:rowOff>
    </xdr:from>
    <xdr:ext cx="534377" cy="259045"/>
    <xdr:sp macro="" textlink="">
      <xdr:nvSpPr>
        <xdr:cNvPr id="702" name="テキスト ボックス 701"/>
        <xdr:cNvSpPr txBox="1"/>
      </xdr:nvSpPr>
      <xdr:spPr>
        <a:xfrm>
          <a:off x="15214111" y="164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130725</xdr:rowOff>
    </xdr:from>
    <xdr:to>
      <xdr:col>76</xdr:col>
      <xdr:colOff>165100</xdr:colOff>
      <xdr:row>98</xdr:row>
      <xdr:rowOff>60875</xdr:rowOff>
    </xdr:to>
    <xdr:sp macro="" textlink="">
      <xdr:nvSpPr>
        <xdr:cNvPr id="703" name="楕円 702"/>
        <xdr:cNvSpPr/>
      </xdr:nvSpPr>
      <xdr:spPr>
        <a:xfrm>
          <a:off x="14541500" y="167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52002</xdr:rowOff>
    </xdr:from>
    <xdr:ext cx="534377" cy="259045"/>
    <xdr:sp macro="" textlink="">
      <xdr:nvSpPr>
        <xdr:cNvPr id="704" name="テキスト ボックス 703"/>
        <xdr:cNvSpPr txBox="1"/>
      </xdr:nvSpPr>
      <xdr:spPr>
        <a:xfrm>
          <a:off x="14325111" y="168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158724</xdr:rowOff>
    </xdr:from>
    <xdr:to>
      <xdr:col>72</xdr:col>
      <xdr:colOff>38100</xdr:colOff>
      <xdr:row>98</xdr:row>
      <xdr:rowOff>88874</xdr:rowOff>
    </xdr:to>
    <xdr:sp macro="" textlink="">
      <xdr:nvSpPr>
        <xdr:cNvPr id="705" name="楕円 704"/>
        <xdr:cNvSpPr/>
      </xdr:nvSpPr>
      <xdr:spPr>
        <a:xfrm>
          <a:off x="13652500" y="167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80001</xdr:rowOff>
    </xdr:from>
    <xdr:ext cx="534377" cy="259045"/>
    <xdr:sp macro="" textlink="">
      <xdr:nvSpPr>
        <xdr:cNvPr id="706" name="テキスト ボックス 705"/>
        <xdr:cNvSpPr txBox="1"/>
      </xdr:nvSpPr>
      <xdr:spPr>
        <a:xfrm>
          <a:off x="13436111" y="168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6503</xdr:rowOff>
    </xdr:from>
    <xdr:to>
      <xdr:col>67</xdr:col>
      <xdr:colOff>101600</xdr:colOff>
      <xdr:row>98</xdr:row>
      <xdr:rowOff>108103</xdr:rowOff>
    </xdr:to>
    <xdr:sp macro="" textlink="">
      <xdr:nvSpPr>
        <xdr:cNvPr id="707" name="楕円 706"/>
        <xdr:cNvSpPr/>
      </xdr:nvSpPr>
      <xdr:spPr>
        <a:xfrm>
          <a:off x="12763500" y="168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99230</xdr:rowOff>
    </xdr:from>
    <xdr:ext cx="469744" cy="259045"/>
    <xdr:sp macro="" textlink="">
      <xdr:nvSpPr>
        <xdr:cNvPr id="708" name="テキスト ボックス 707"/>
        <xdr:cNvSpPr txBox="1"/>
      </xdr:nvSpPr>
      <xdr:spPr>
        <a:xfrm>
          <a:off x="12579428" y="169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15067</xdr:rowOff>
    </xdr:from>
    <xdr:to>
      <xdr:col>116</xdr:col>
      <xdr:colOff>63500</xdr:colOff>
      <xdr:row>36</xdr:row>
      <xdr:rowOff>9032</xdr:rowOff>
    </xdr:to>
    <xdr:cxnSp macro="">
      <xdr:nvCxnSpPr>
        <xdr:cNvPr id="735" name="直線コネクタ 734"/>
        <xdr:cNvCxnSpPr/>
      </xdr:nvCxnSpPr>
      <xdr:spPr>
        <a:xfrm flipV="1">
          <a:off x="21323300" y="5844367"/>
          <a:ext cx="838200" cy="3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167680</xdr:rowOff>
    </xdr:from>
    <xdr:to>
      <xdr:col>111</xdr:col>
      <xdr:colOff>177800</xdr:colOff>
      <xdr:row>36</xdr:row>
      <xdr:rowOff>9032</xdr:rowOff>
    </xdr:to>
    <xdr:cxnSp macro="">
      <xdr:nvCxnSpPr>
        <xdr:cNvPr id="738" name="直線コネクタ 737"/>
        <xdr:cNvCxnSpPr/>
      </xdr:nvCxnSpPr>
      <xdr:spPr>
        <a:xfrm>
          <a:off x="20434300" y="616843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144638</xdr:rowOff>
    </xdr:from>
    <xdr:to>
      <xdr:col>107</xdr:col>
      <xdr:colOff>50800</xdr:colOff>
      <xdr:row>35</xdr:row>
      <xdr:rowOff>167680</xdr:rowOff>
    </xdr:to>
    <xdr:cxnSp macro="">
      <xdr:nvCxnSpPr>
        <xdr:cNvPr id="741" name="直線コネクタ 740"/>
        <xdr:cNvCxnSpPr/>
      </xdr:nvCxnSpPr>
      <xdr:spPr>
        <a:xfrm>
          <a:off x="19545300" y="614538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144638</xdr:rowOff>
    </xdr:from>
    <xdr:to>
      <xdr:col>102</xdr:col>
      <xdr:colOff>114300</xdr:colOff>
      <xdr:row>38</xdr:row>
      <xdr:rowOff>139700</xdr:rowOff>
    </xdr:to>
    <xdr:cxnSp macro="">
      <xdr:nvCxnSpPr>
        <xdr:cNvPr id="744" name="直線コネクタ 743"/>
        <xdr:cNvCxnSpPr/>
      </xdr:nvCxnSpPr>
      <xdr:spPr>
        <a:xfrm flipV="1">
          <a:off x="18656300" y="6145388"/>
          <a:ext cx="889000" cy="5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135717</xdr:rowOff>
    </xdr:from>
    <xdr:to>
      <xdr:col>116</xdr:col>
      <xdr:colOff>114300</xdr:colOff>
      <xdr:row>34</xdr:row>
      <xdr:rowOff>65867</xdr:rowOff>
    </xdr:to>
    <xdr:sp macro="" textlink="">
      <xdr:nvSpPr>
        <xdr:cNvPr id="754" name="楕円 753"/>
        <xdr:cNvSpPr/>
      </xdr:nvSpPr>
      <xdr:spPr>
        <a:xfrm>
          <a:off x="22110700" y="57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158594</xdr:rowOff>
    </xdr:from>
    <xdr:ext cx="469744" cy="259045"/>
    <xdr:sp macro="" textlink="">
      <xdr:nvSpPr>
        <xdr:cNvPr id="755" name="投資及び出資金該当値テキスト"/>
        <xdr:cNvSpPr txBox="1"/>
      </xdr:nvSpPr>
      <xdr:spPr>
        <a:xfrm>
          <a:off x="22212300" y="564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129682</xdr:rowOff>
    </xdr:from>
    <xdr:to>
      <xdr:col>112</xdr:col>
      <xdr:colOff>38100</xdr:colOff>
      <xdr:row>36</xdr:row>
      <xdr:rowOff>59832</xdr:rowOff>
    </xdr:to>
    <xdr:sp macro="" textlink="">
      <xdr:nvSpPr>
        <xdr:cNvPr id="756" name="楕円 755"/>
        <xdr:cNvSpPr/>
      </xdr:nvSpPr>
      <xdr:spPr>
        <a:xfrm>
          <a:off x="21272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76359</xdr:rowOff>
    </xdr:from>
    <xdr:ext cx="469744" cy="259045"/>
    <xdr:sp macro="" textlink="">
      <xdr:nvSpPr>
        <xdr:cNvPr id="757" name="テキスト ボックス 756"/>
        <xdr:cNvSpPr txBox="1"/>
      </xdr:nvSpPr>
      <xdr:spPr>
        <a:xfrm>
          <a:off x="21088428" y="59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116880</xdr:rowOff>
    </xdr:from>
    <xdr:to>
      <xdr:col>107</xdr:col>
      <xdr:colOff>101600</xdr:colOff>
      <xdr:row>36</xdr:row>
      <xdr:rowOff>47030</xdr:rowOff>
    </xdr:to>
    <xdr:sp macro="" textlink="">
      <xdr:nvSpPr>
        <xdr:cNvPr id="758" name="楕円 757"/>
        <xdr:cNvSpPr/>
      </xdr:nvSpPr>
      <xdr:spPr>
        <a:xfrm>
          <a:off x="20383500" y="6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63557</xdr:rowOff>
    </xdr:from>
    <xdr:ext cx="469744" cy="259045"/>
    <xdr:sp macro="" textlink="">
      <xdr:nvSpPr>
        <xdr:cNvPr id="759" name="テキスト ボックス 758"/>
        <xdr:cNvSpPr txBox="1"/>
      </xdr:nvSpPr>
      <xdr:spPr>
        <a:xfrm>
          <a:off x="20199428" y="589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93838</xdr:rowOff>
    </xdr:from>
    <xdr:to>
      <xdr:col>102</xdr:col>
      <xdr:colOff>165100</xdr:colOff>
      <xdr:row>36</xdr:row>
      <xdr:rowOff>23988</xdr:rowOff>
    </xdr:to>
    <xdr:sp macro="" textlink="">
      <xdr:nvSpPr>
        <xdr:cNvPr id="760" name="楕円 759"/>
        <xdr:cNvSpPr/>
      </xdr:nvSpPr>
      <xdr:spPr>
        <a:xfrm>
          <a:off x="19494500" y="60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40515</xdr:rowOff>
    </xdr:from>
    <xdr:ext cx="469744" cy="259045"/>
    <xdr:sp macro="" textlink="">
      <xdr:nvSpPr>
        <xdr:cNvPr id="761" name="テキスト ボックス 760"/>
        <xdr:cNvSpPr txBox="1"/>
      </xdr:nvSpPr>
      <xdr:spPr>
        <a:xfrm>
          <a:off x="19310428" y="58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69367</xdr:rowOff>
    </xdr:from>
    <xdr:to>
      <xdr:col>116</xdr:col>
      <xdr:colOff>63500</xdr:colOff>
      <xdr:row>58</xdr:row>
      <xdr:rowOff>94285</xdr:rowOff>
    </xdr:to>
    <xdr:cxnSp macro="">
      <xdr:nvCxnSpPr>
        <xdr:cNvPr id="792" name="直線コネクタ 791"/>
        <xdr:cNvCxnSpPr/>
      </xdr:nvCxnSpPr>
      <xdr:spPr>
        <a:xfrm>
          <a:off x="21323300" y="10013467"/>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69367</xdr:rowOff>
    </xdr:from>
    <xdr:to>
      <xdr:col>111</xdr:col>
      <xdr:colOff>177800</xdr:colOff>
      <xdr:row>58</xdr:row>
      <xdr:rowOff>95428</xdr:rowOff>
    </xdr:to>
    <xdr:cxnSp macro="">
      <xdr:nvCxnSpPr>
        <xdr:cNvPr id="795" name="直線コネクタ 794"/>
        <xdr:cNvCxnSpPr/>
      </xdr:nvCxnSpPr>
      <xdr:spPr>
        <a:xfrm flipV="1">
          <a:off x="20434300" y="100134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95428</xdr:rowOff>
    </xdr:from>
    <xdr:to>
      <xdr:col>107</xdr:col>
      <xdr:colOff>50800</xdr:colOff>
      <xdr:row>58</xdr:row>
      <xdr:rowOff>95656</xdr:rowOff>
    </xdr:to>
    <xdr:cxnSp macro="">
      <xdr:nvCxnSpPr>
        <xdr:cNvPr id="798" name="直線コネクタ 797"/>
        <xdr:cNvCxnSpPr/>
      </xdr:nvCxnSpPr>
      <xdr:spPr>
        <a:xfrm flipV="1">
          <a:off x="19545300" y="100395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95656</xdr:rowOff>
    </xdr:from>
    <xdr:to>
      <xdr:col>102</xdr:col>
      <xdr:colOff>114300</xdr:colOff>
      <xdr:row>58</xdr:row>
      <xdr:rowOff>96495</xdr:rowOff>
    </xdr:to>
    <xdr:cxnSp macro="">
      <xdr:nvCxnSpPr>
        <xdr:cNvPr id="801" name="直線コネクタ 800"/>
        <xdr:cNvCxnSpPr/>
      </xdr:nvCxnSpPr>
      <xdr:spPr>
        <a:xfrm flipV="1">
          <a:off x="18656300" y="1003975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43485</xdr:rowOff>
    </xdr:from>
    <xdr:to>
      <xdr:col>116</xdr:col>
      <xdr:colOff>114300</xdr:colOff>
      <xdr:row>58</xdr:row>
      <xdr:rowOff>145085</xdr:rowOff>
    </xdr:to>
    <xdr:sp macro="" textlink="">
      <xdr:nvSpPr>
        <xdr:cNvPr id="811" name="楕円 810"/>
        <xdr:cNvSpPr/>
      </xdr:nvSpPr>
      <xdr:spPr>
        <a:xfrm>
          <a:off x="22110700" y="9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2862</xdr:rowOff>
    </xdr:from>
    <xdr:ext cx="469744" cy="259045"/>
    <xdr:sp macro="" textlink="">
      <xdr:nvSpPr>
        <xdr:cNvPr id="812" name="貸付金該当値テキスト"/>
        <xdr:cNvSpPr txBox="1"/>
      </xdr:nvSpPr>
      <xdr:spPr>
        <a:xfrm>
          <a:off x="22212300" y="97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18567</xdr:rowOff>
    </xdr:from>
    <xdr:to>
      <xdr:col>112</xdr:col>
      <xdr:colOff>38100</xdr:colOff>
      <xdr:row>58</xdr:row>
      <xdr:rowOff>120167</xdr:rowOff>
    </xdr:to>
    <xdr:sp macro="" textlink="">
      <xdr:nvSpPr>
        <xdr:cNvPr id="813" name="楕円 812"/>
        <xdr:cNvSpPr/>
      </xdr:nvSpPr>
      <xdr:spPr>
        <a:xfrm>
          <a:off x="21272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136694</xdr:rowOff>
    </xdr:from>
    <xdr:ext cx="469744" cy="259045"/>
    <xdr:sp macro="" textlink="">
      <xdr:nvSpPr>
        <xdr:cNvPr id="814" name="テキスト ボックス 813"/>
        <xdr:cNvSpPr txBox="1"/>
      </xdr:nvSpPr>
      <xdr:spPr>
        <a:xfrm>
          <a:off x="21088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44628</xdr:rowOff>
    </xdr:from>
    <xdr:to>
      <xdr:col>107</xdr:col>
      <xdr:colOff>101600</xdr:colOff>
      <xdr:row>58</xdr:row>
      <xdr:rowOff>146228</xdr:rowOff>
    </xdr:to>
    <xdr:sp macro="" textlink="">
      <xdr:nvSpPr>
        <xdr:cNvPr id="815" name="楕円 814"/>
        <xdr:cNvSpPr/>
      </xdr:nvSpPr>
      <xdr:spPr>
        <a:xfrm>
          <a:off x="20383500" y="9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162755</xdr:rowOff>
    </xdr:from>
    <xdr:ext cx="469744" cy="259045"/>
    <xdr:sp macro="" textlink="">
      <xdr:nvSpPr>
        <xdr:cNvPr id="816" name="テキスト ボックス 815"/>
        <xdr:cNvSpPr txBox="1"/>
      </xdr:nvSpPr>
      <xdr:spPr>
        <a:xfrm>
          <a:off x="20199428" y="97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44856</xdr:rowOff>
    </xdr:from>
    <xdr:to>
      <xdr:col>102</xdr:col>
      <xdr:colOff>165100</xdr:colOff>
      <xdr:row>58</xdr:row>
      <xdr:rowOff>146456</xdr:rowOff>
    </xdr:to>
    <xdr:sp macro="" textlink="">
      <xdr:nvSpPr>
        <xdr:cNvPr id="817" name="楕円 816"/>
        <xdr:cNvSpPr/>
      </xdr:nvSpPr>
      <xdr:spPr>
        <a:xfrm>
          <a:off x="19494500" y="99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162983</xdr:rowOff>
    </xdr:from>
    <xdr:ext cx="469744" cy="259045"/>
    <xdr:sp macro="" textlink="">
      <xdr:nvSpPr>
        <xdr:cNvPr id="818" name="テキスト ボックス 817"/>
        <xdr:cNvSpPr txBox="1"/>
      </xdr:nvSpPr>
      <xdr:spPr>
        <a:xfrm>
          <a:off x="19310428" y="97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45695</xdr:rowOff>
    </xdr:from>
    <xdr:to>
      <xdr:col>98</xdr:col>
      <xdr:colOff>38100</xdr:colOff>
      <xdr:row>58</xdr:row>
      <xdr:rowOff>147295</xdr:rowOff>
    </xdr:to>
    <xdr:sp macro="" textlink="">
      <xdr:nvSpPr>
        <xdr:cNvPr id="819" name="楕円 818"/>
        <xdr:cNvSpPr/>
      </xdr:nvSpPr>
      <xdr:spPr>
        <a:xfrm>
          <a:off x="18605500" y="99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163822</xdr:rowOff>
    </xdr:from>
    <xdr:ext cx="469744" cy="259045"/>
    <xdr:sp macro="" textlink="">
      <xdr:nvSpPr>
        <xdr:cNvPr id="820" name="テキスト ボックス 819"/>
        <xdr:cNvSpPr txBox="1"/>
      </xdr:nvSpPr>
      <xdr:spPr>
        <a:xfrm>
          <a:off x="18421428" y="976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116863</xdr:rowOff>
    </xdr:from>
    <xdr:to>
      <xdr:col>116</xdr:col>
      <xdr:colOff>63500</xdr:colOff>
      <xdr:row>77</xdr:row>
      <xdr:rowOff>963</xdr:rowOff>
    </xdr:to>
    <xdr:cxnSp macro="">
      <xdr:nvCxnSpPr>
        <xdr:cNvPr id="848" name="直線コネクタ 847"/>
        <xdr:cNvCxnSpPr/>
      </xdr:nvCxnSpPr>
      <xdr:spPr>
        <a:xfrm>
          <a:off x="21323300" y="12975613"/>
          <a:ext cx="8382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116863</xdr:rowOff>
    </xdr:from>
    <xdr:to>
      <xdr:col>111</xdr:col>
      <xdr:colOff>177800</xdr:colOff>
      <xdr:row>75</xdr:row>
      <xdr:rowOff>167567</xdr:rowOff>
    </xdr:to>
    <xdr:cxnSp macro="">
      <xdr:nvCxnSpPr>
        <xdr:cNvPr id="851" name="直線コネクタ 850"/>
        <xdr:cNvCxnSpPr/>
      </xdr:nvCxnSpPr>
      <xdr:spPr>
        <a:xfrm flipV="1">
          <a:off x="20434300" y="1297561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146444</xdr:rowOff>
    </xdr:from>
    <xdr:to>
      <xdr:col>107</xdr:col>
      <xdr:colOff>50800</xdr:colOff>
      <xdr:row>75</xdr:row>
      <xdr:rowOff>167567</xdr:rowOff>
    </xdr:to>
    <xdr:cxnSp macro="">
      <xdr:nvCxnSpPr>
        <xdr:cNvPr id="854" name="直線コネクタ 853"/>
        <xdr:cNvCxnSpPr/>
      </xdr:nvCxnSpPr>
      <xdr:spPr>
        <a:xfrm>
          <a:off x="19545300" y="13005194"/>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146444</xdr:rowOff>
    </xdr:from>
    <xdr:to>
      <xdr:col>102</xdr:col>
      <xdr:colOff>114300</xdr:colOff>
      <xdr:row>75</xdr:row>
      <xdr:rowOff>165624</xdr:rowOff>
    </xdr:to>
    <xdr:cxnSp macro="">
      <xdr:nvCxnSpPr>
        <xdr:cNvPr id="857" name="直線コネクタ 856"/>
        <xdr:cNvCxnSpPr/>
      </xdr:nvCxnSpPr>
      <xdr:spPr>
        <a:xfrm flipV="1">
          <a:off x="18656300" y="13005194"/>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121613</xdr:rowOff>
    </xdr:from>
    <xdr:to>
      <xdr:col>116</xdr:col>
      <xdr:colOff>114300</xdr:colOff>
      <xdr:row>77</xdr:row>
      <xdr:rowOff>51763</xdr:rowOff>
    </xdr:to>
    <xdr:sp macro="" textlink="">
      <xdr:nvSpPr>
        <xdr:cNvPr id="867" name="楕円 866"/>
        <xdr:cNvSpPr/>
      </xdr:nvSpPr>
      <xdr:spPr>
        <a:xfrm>
          <a:off x="22110700" y="131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100040</xdr:rowOff>
    </xdr:from>
    <xdr:ext cx="534377" cy="259045"/>
    <xdr:sp macro="" textlink="">
      <xdr:nvSpPr>
        <xdr:cNvPr id="868" name="繰出金該当値テキスト"/>
        <xdr:cNvSpPr txBox="1"/>
      </xdr:nvSpPr>
      <xdr:spPr>
        <a:xfrm>
          <a:off x="22212300" y="131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66063</xdr:rowOff>
    </xdr:from>
    <xdr:to>
      <xdr:col>112</xdr:col>
      <xdr:colOff>38100</xdr:colOff>
      <xdr:row>75</xdr:row>
      <xdr:rowOff>167663</xdr:rowOff>
    </xdr:to>
    <xdr:sp macro="" textlink="">
      <xdr:nvSpPr>
        <xdr:cNvPr id="869" name="楕円 868"/>
        <xdr:cNvSpPr/>
      </xdr:nvSpPr>
      <xdr:spPr>
        <a:xfrm>
          <a:off x="21272500" y="12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12740</xdr:rowOff>
    </xdr:from>
    <xdr:ext cx="534377" cy="259045"/>
    <xdr:sp macro="" textlink="">
      <xdr:nvSpPr>
        <xdr:cNvPr id="870" name="テキスト ボックス 869"/>
        <xdr:cNvSpPr txBox="1"/>
      </xdr:nvSpPr>
      <xdr:spPr>
        <a:xfrm>
          <a:off x="21056111" y="12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116767</xdr:rowOff>
    </xdr:from>
    <xdr:to>
      <xdr:col>107</xdr:col>
      <xdr:colOff>101600</xdr:colOff>
      <xdr:row>76</xdr:row>
      <xdr:rowOff>46917</xdr:rowOff>
    </xdr:to>
    <xdr:sp macro="" textlink="">
      <xdr:nvSpPr>
        <xdr:cNvPr id="871" name="楕円 870"/>
        <xdr:cNvSpPr/>
      </xdr:nvSpPr>
      <xdr:spPr>
        <a:xfrm>
          <a:off x="20383500" y="129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63444</xdr:rowOff>
    </xdr:from>
    <xdr:ext cx="534377" cy="259045"/>
    <xdr:sp macro="" textlink="">
      <xdr:nvSpPr>
        <xdr:cNvPr id="872" name="テキスト ボックス 871"/>
        <xdr:cNvSpPr txBox="1"/>
      </xdr:nvSpPr>
      <xdr:spPr>
        <a:xfrm>
          <a:off x="20167111" y="127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95644</xdr:rowOff>
    </xdr:from>
    <xdr:to>
      <xdr:col>102</xdr:col>
      <xdr:colOff>165100</xdr:colOff>
      <xdr:row>76</xdr:row>
      <xdr:rowOff>25794</xdr:rowOff>
    </xdr:to>
    <xdr:sp macro="" textlink="">
      <xdr:nvSpPr>
        <xdr:cNvPr id="873" name="楕円 872"/>
        <xdr:cNvSpPr/>
      </xdr:nvSpPr>
      <xdr:spPr>
        <a:xfrm>
          <a:off x="19494500" y="12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42321</xdr:rowOff>
    </xdr:from>
    <xdr:ext cx="534377" cy="259045"/>
    <xdr:sp macro="" textlink="">
      <xdr:nvSpPr>
        <xdr:cNvPr id="874" name="テキスト ボックス 873"/>
        <xdr:cNvSpPr txBox="1"/>
      </xdr:nvSpPr>
      <xdr:spPr>
        <a:xfrm>
          <a:off x="19278111" y="127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114823</xdr:rowOff>
    </xdr:from>
    <xdr:to>
      <xdr:col>98</xdr:col>
      <xdr:colOff>38100</xdr:colOff>
      <xdr:row>76</xdr:row>
      <xdr:rowOff>44974</xdr:rowOff>
    </xdr:to>
    <xdr:sp macro="" textlink="">
      <xdr:nvSpPr>
        <xdr:cNvPr id="875" name="楕円 874"/>
        <xdr:cNvSpPr/>
      </xdr:nvSpPr>
      <xdr:spPr>
        <a:xfrm>
          <a:off x="18605500" y="129735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36101</xdr:rowOff>
    </xdr:from>
    <xdr:ext cx="534377" cy="259045"/>
    <xdr:sp macro="" textlink="">
      <xdr:nvSpPr>
        <xdr:cNvPr id="876" name="テキスト ボックス 875"/>
        <xdr:cNvSpPr txBox="1"/>
      </xdr:nvSpPr>
      <xdr:spPr>
        <a:xfrm>
          <a:off x="18389111" y="130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コロナ禍の対応が本格化し、会計年度任用職員制度が開始となった令和２年度の人口１人当たり歳出決算額は、</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毎年増加となっている普通建設事業費の内訳をみると、令和２年度は更新整備に係る費用が大幅増となっており、小中学校の大規模改造工事に国庫補助を活用し集中的に取り組んだことが主な要因である。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令和２年度に増加した性質については、人件費は会計年度任用職員制度対応によるもの、補助費はコロナ対策としての給付金事業、投資及び出資金は公営企業法適用となった下水道事業への補助が計上され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ういった状況のなかでも、積立金が増加傾向にあり、令和元年度からは類似団体平均を超えている。近年好調であるふるさと納税の積立が増えたためであり、その分委託料などの経費が増えてもいるが、全体ではプラス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影響が大きいと思われる懸念事項は、維持補修費が令和２年度より類似団体を上回っていることであるが、施設の老朽化など今後件数が伸びる予想であることから、公共施設等総合管理計画に基づいた施設及び事業の見直し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37,598
37,407
54.03
21,661,024
21,047,713
479,520
8,119,418
16,658,885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42926</xdr:rowOff>
    </xdr:from>
    <xdr:to>
      <xdr:col>24</xdr:col>
      <xdr:colOff>63500</xdr:colOff>
      <xdr:row>34</xdr:row>
      <xdr:rowOff>70358</xdr:rowOff>
    </xdr:to>
    <xdr:cxnSp macro="">
      <xdr:nvCxnSpPr>
        <xdr:cNvPr id="61" name="直線コネクタ 60"/>
        <xdr:cNvCxnSpPr/>
      </xdr:nvCxnSpPr>
      <xdr:spPr>
        <a:xfrm>
          <a:off x="3797300" y="587222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42926</xdr:rowOff>
    </xdr:from>
    <xdr:to>
      <xdr:col>19</xdr:col>
      <xdr:colOff>177800</xdr:colOff>
      <xdr:row>34</xdr:row>
      <xdr:rowOff>117983</xdr:rowOff>
    </xdr:to>
    <xdr:cxnSp macro="">
      <xdr:nvCxnSpPr>
        <xdr:cNvPr id="64" name="直線コネクタ 63"/>
        <xdr:cNvCxnSpPr/>
      </xdr:nvCxnSpPr>
      <xdr:spPr>
        <a:xfrm flipV="1">
          <a:off x="2908300" y="587222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96647</xdr:rowOff>
    </xdr:from>
    <xdr:to>
      <xdr:col>15</xdr:col>
      <xdr:colOff>50800</xdr:colOff>
      <xdr:row>34</xdr:row>
      <xdr:rowOff>117983</xdr:rowOff>
    </xdr:to>
    <xdr:cxnSp macro="">
      <xdr:nvCxnSpPr>
        <xdr:cNvPr id="67" name="直線コネクタ 66"/>
        <xdr:cNvCxnSpPr/>
      </xdr:nvCxnSpPr>
      <xdr:spPr>
        <a:xfrm>
          <a:off x="2019300" y="592594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96647</xdr:rowOff>
    </xdr:from>
    <xdr:to>
      <xdr:col>10</xdr:col>
      <xdr:colOff>114300</xdr:colOff>
      <xdr:row>34</xdr:row>
      <xdr:rowOff>161036</xdr:rowOff>
    </xdr:to>
    <xdr:cxnSp macro="">
      <xdr:nvCxnSpPr>
        <xdr:cNvPr id="70" name="直線コネクタ 69"/>
        <xdr:cNvCxnSpPr/>
      </xdr:nvCxnSpPr>
      <xdr:spPr>
        <a:xfrm flipV="1">
          <a:off x="1130300" y="5925947"/>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80" name="楕円 79"/>
        <xdr:cNvSpPr/>
      </xdr:nvSpPr>
      <xdr:spPr>
        <a:xfrm>
          <a:off x="45847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469744" cy="259045"/>
    <xdr:sp macro="" textlink="">
      <xdr:nvSpPr>
        <xdr:cNvPr id="81" name="議会費該当値テキスト"/>
        <xdr:cNvSpPr txBox="1"/>
      </xdr:nvSpPr>
      <xdr:spPr>
        <a:xfrm>
          <a:off x="4686300"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163576</xdr:rowOff>
    </xdr:from>
    <xdr:to>
      <xdr:col>20</xdr:col>
      <xdr:colOff>38100</xdr:colOff>
      <xdr:row>34</xdr:row>
      <xdr:rowOff>93726</xdr:rowOff>
    </xdr:to>
    <xdr:sp macro="" textlink="">
      <xdr:nvSpPr>
        <xdr:cNvPr id="82" name="楕円 81"/>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110253</xdr:rowOff>
    </xdr:from>
    <xdr:ext cx="469744" cy="259045"/>
    <xdr:sp macro="" textlink="">
      <xdr:nvSpPr>
        <xdr:cNvPr id="83" name="テキスト ボックス 82"/>
        <xdr:cNvSpPr txBox="1"/>
      </xdr:nvSpPr>
      <xdr:spPr>
        <a:xfrm>
          <a:off x="3562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67183</xdr:rowOff>
    </xdr:from>
    <xdr:to>
      <xdr:col>15</xdr:col>
      <xdr:colOff>101600</xdr:colOff>
      <xdr:row>34</xdr:row>
      <xdr:rowOff>168783</xdr:rowOff>
    </xdr:to>
    <xdr:sp macro="" textlink="">
      <xdr:nvSpPr>
        <xdr:cNvPr id="84" name="楕円 83"/>
        <xdr:cNvSpPr/>
      </xdr:nvSpPr>
      <xdr:spPr>
        <a:xfrm>
          <a:off x="2857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13860</xdr:rowOff>
    </xdr:from>
    <xdr:ext cx="469744" cy="259045"/>
    <xdr:sp macro="" textlink="">
      <xdr:nvSpPr>
        <xdr:cNvPr id="85" name="テキスト ボックス 84"/>
        <xdr:cNvSpPr txBox="1"/>
      </xdr:nvSpPr>
      <xdr:spPr>
        <a:xfrm>
          <a:off x="2673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45847</xdr:rowOff>
    </xdr:from>
    <xdr:to>
      <xdr:col>10</xdr:col>
      <xdr:colOff>165100</xdr:colOff>
      <xdr:row>34</xdr:row>
      <xdr:rowOff>147447</xdr:rowOff>
    </xdr:to>
    <xdr:sp macro="" textlink="">
      <xdr:nvSpPr>
        <xdr:cNvPr id="86" name="楕円 85"/>
        <xdr:cNvSpPr/>
      </xdr:nvSpPr>
      <xdr:spPr>
        <a:xfrm>
          <a:off x="19685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163974</xdr:rowOff>
    </xdr:from>
    <xdr:ext cx="469744" cy="259045"/>
    <xdr:sp macro="" textlink="">
      <xdr:nvSpPr>
        <xdr:cNvPr id="87" name="テキスト ボックス 86"/>
        <xdr:cNvSpPr txBox="1"/>
      </xdr:nvSpPr>
      <xdr:spPr>
        <a:xfrm>
          <a:off x="1784428" y="56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110236</xdr:rowOff>
    </xdr:from>
    <xdr:to>
      <xdr:col>6</xdr:col>
      <xdr:colOff>38100</xdr:colOff>
      <xdr:row>35</xdr:row>
      <xdr:rowOff>40386</xdr:rowOff>
    </xdr:to>
    <xdr:sp macro="" textlink="">
      <xdr:nvSpPr>
        <xdr:cNvPr id="88" name="楕円 87"/>
        <xdr:cNvSpPr/>
      </xdr:nvSpPr>
      <xdr:spPr>
        <a:xfrm>
          <a:off x="1079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56913</xdr:rowOff>
    </xdr:from>
    <xdr:ext cx="469744" cy="259045"/>
    <xdr:sp macro="" textlink="">
      <xdr:nvSpPr>
        <xdr:cNvPr id="89" name="テキスト ボックス 88"/>
        <xdr:cNvSpPr txBox="1"/>
      </xdr:nvSpPr>
      <xdr:spPr>
        <a:xfrm>
          <a:off x="895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160720</xdr:rowOff>
    </xdr:from>
    <xdr:to>
      <xdr:col>24</xdr:col>
      <xdr:colOff>63500</xdr:colOff>
      <xdr:row>57</xdr:row>
      <xdr:rowOff>122719</xdr:rowOff>
    </xdr:to>
    <xdr:cxnSp macro="">
      <xdr:nvCxnSpPr>
        <xdr:cNvPr id="118" name="直線コネクタ 117"/>
        <xdr:cNvCxnSpPr/>
      </xdr:nvCxnSpPr>
      <xdr:spPr>
        <a:xfrm flipV="1">
          <a:off x="3797300" y="9419020"/>
          <a:ext cx="838200" cy="4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122719</xdr:rowOff>
    </xdr:from>
    <xdr:to>
      <xdr:col>19</xdr:col>
      <xdr:colOff>177800</xdr:colOff>
      <xdr:row>58</xdr:row>
      <xdr:rowOff>38404</xdr:rowOff>
    </xdr:to>
    <xdr:cxnSp macro="">
      <xdr:nvCxnSpPr>
        <xdr:cNvPr id="121" name="直線コネクタ 120"/>
        <xdr:cNvCxnSpPr/>
      </xdr:nvCxnSpPr>
      <xdr:spPr>
        <a:xfrm flipV="1">
          <a:off x="2908300" y="9895369"/>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38247</xdr:rowOff>
    </xdr:from>
    <xdr:to>
      <xdr:col>15</xdr:col>
      <xdr:colOff>50800</xdr:colOff>
      <xdr:row>58</xdr:row>
      <xdr:rowOff>38404</xdr:rowOff>
    </xdr:to>
    <xdr:cxnSp macro="">
      <xdr:nvCxnSpPr>
        <xdr:cNvPr id="124" name="直線コネクタ 123"/>
        <xdr:cNvCxnSpPr/>
      </xdr:nvCxnSpPr>
      <xdr:spPr>
        <a:xfrm>
          <a:off x="2019300" y="9982347"/>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38247</xdr:rowOff>
    </xdr:from>
    <xdr:to>
      <xdr:col>10</xdr:col>
      <xdr:colOff>114300</xdr:colOff>
      <xdr:row>58</xdr:row>
      <xdr:rowOff>47792</xdr:rowOff>
    </xdr:to>
    <xdr:cxnSp macro="">
      <xdr:nvCxnSpPr>
        <xdr:cNvPr id="127" name="直線コネクタ 126"/>
        <xdr:cNvCxnSpPr/>
      </xdr:nvCxnSpPr>
      <xdr:spPr>
        <a:xfrm flipV="1">
          <a:off x="1130300" y="9982347"/>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109920</xdr:rowOff>
    </xdr:from>
    <xdr:to>
      <xdr:col>24</xdr:col>
      <xdr:colOff>114300</xdr:colOff>
      <xdr:row>55</xdr:row>
      <xdr:rowOff>40070</xdr:rowOff>
    </xdr:to>
    <xdr:sp macro="" textlink="">
      <xdr:nvSpPr>
        <xdr:cNvPr id="137" name="楕円 136"/>
        <xdr:cNvSpPr/>
      </xdr:nvSpPr>
      <xdr:spPr>
        <a:xfrm>
          <a:off x="4584700" y="93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132797</xdr:rowOff>
    </xdr:from>
    <xdr:ext cx="599010" cy="259045"/>
    <xdr:sp macro="" textlink="">
      <xdr:nvSpPr>
        <xdr:cNvPr id="138" name="総務費該当値テキスト"/>
        <xdr:cNvSpPr txBox="1"/>
      </xdr:nvSpPr>
      <xdr:spPr>
        <a:xfrm>
          <a:off x="4686300" y="921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71919</xdr:rowOff>
    </xdr:from>
    <xdr:to>
      <xdr:col>20</xdr:col>
      <xdr:colOff>38100</xdr:colOff>
      <xdr:row>58</xdr:row>
      <xdr:rowOff>2069</xdr:rowOff>
    </xdr:to>
    <xdr:sp macro="" textlink="">
      <xdr:nvSpPr>
        <xdr:cNvPr id="139" name="楕円 138"/>
        <xdr:cNvSpPr/>
      </xdr:nvSpPr>
      <xdr:spPr>
        <a:xfrm>
          <a:off x="3746500" y="9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18596</xdr:rowOff>
    </xdr:from>
    <xdr:ext cx="534377" cy="259045"/>
    <xdr:sp macro="" textlink="">
      <xdr:nvSpPr>
        <xdr:cNvPr id="140" name="テキスト ボックス 139"/>
        <xdr:cNvSpPr txBox="1"/>
      </xdr:nvSpPr>
      <xdr:spPr>
        <a:xfrm>
          <a:off x="3530111" y="96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159054</xdr:rowOff>
    </xdr:from>
    <xdr:to>
      <xdr:col>15</xdr:col>
      <xdr:colOff>101600</xdr:colOff>
      <xdr:row>58</xdr:row>
      <xdr:rowOff>89204</xdr:rowOff>
    </xdr:to>
    <xdr:sp macro="" textlink="">
      <xdr:nvSpPr>
        <xdr:cNvPr id="141" name="楕円 140"/>
        <xdr:cNvSpPr/>
      </xdr:nvSpPr>
      <xdr:spPr>
        <a:xfrm>
          <a:off x="2857500" y="99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80331</xdr:rowOff>
    </xdr:from>
    <xdr:ext cx="534377" cy="259045"/>
    <xdr:sp macro="" textlink="">
      <xdr:nvSpPr>
        <xdr:cNvPr id="142" name="テキスト ボックス 141"/>
        <xdr:cNvSpPr txBox="1"/>
      </xdr:nvSpPr>
      <xdr:spPr>
        <a:xfrm>
          <a:off x="2641111" y="100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158897</xdr:rowOff>
    </xdr:from>
    <xdr:to>
      <xdr:col>10</xdr:col>
      <xdr:colOff>165100</xdr:colOff>
      <xdr:row>58</xdr:row>
      <xdr:rowOff>89047</xdr:rowOff>
    </xdr:to>
    <xdr:sp macro="" textlink="">
      <xdr:nvSpPr>
        <xdr:cNvPr id="143" name="楕円 142"/>
        <xdr:cNvSpPr/>
      </xdr:nvSpPr>
      <xdr:spPr>
        <a:xfrm>
          <a:off x="1968500" y="99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80174</xdr:rowOff>
    </xdr:from>
    <xdr:ext cx="534377" cy="259045"/>
    <xdr:sp macro="" textlink="">
      <xdr:nvSpPr>
        <xdr:cNvPr id="144" name="テキスト ボックス 143"/>
        <xdr:cNvSpPr txBox="1"/>
      </xdr:nvSpPr>
      <xdr:spPr>
        <a:xfrm>
          <a:off x="1752111" y="100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168442</xdr:rowOff>
    </xdr:from>
    <xdr:to>
      <xdr:col>6</xdr:col>
      <xdr:colOff>38100</xdr:colOff>
      <xdr:row>58</xdr:row>
      <xdr:rowOff>98592</xdr:rowOff>
    </xdr:to>
    <xdr:sp macro="" textlink="">
      <xdr:nvSpPr>
        <xdr:cNvPr id="145" name="楕円 144"/>
        <xdr:cNvSpPr/>
      </xdr:nvSpPr>
      <xdr:spPr>
        <a:xfrm>
          <a:off x="1079500" y="99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89719</xdr:rowOff>
    </xdr:from>
    <xdr:ext cx="534377" cy="259045"/>
    <xdr:sp macro="" textlink="">
      <xdr:nvSpPr>
        <xdr:cNvPr id="146" name="テキスト ボックス 145"/>
        <xdr:cNvSpPr txBox="1"/>
      </xdr:nvSpPr>
      <xdr:spPr>
        <a:xfrm>
          <a:off x="863111" y="100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47958</xdr:rowOff>
    </xdr:from>
    <xdr:to>
      <xdr:col>24</xdr:col>
      <xdr:colOff>63500</xdr:colOff>
      <xdr:row>78</xdr:row>
      <xdr:rowOff>80035</xdr:rowOff>
    </xdr:to>
    <xdr:cxnSp macro="">
      <xdr:nvCxnSpPr>
        <xdr:cNvPr id="174" name="直線コネクタ 173"/>
        <xdr:cNvCxnSpPr/>
      </xdr:nvCxnSpPr>
      <xdr:spPr>
        <a:xfrm flipV="1">
          <a:off x="3797300" y="13421058"/>
          <a:ext cx="8382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80035</xdr:rowOff>
    </xdr:from>
    <xdr:to>
      <xdr:col>19</xdr:col>
      <xdr:colOff>177800</xdr:colOff>
      <xdr:row>79</xdr:row>
      <xdr:rowOff>3381</xdr:rowOff>
    </xdr:to>
    <xdr:cxnSp macro="">
      <xdr:nvCxnSpPr>
        <xdr:cNvPr id="177" name="直線コネクタ 176"/>
        <xdr:cNvCxnSpPr/>
      </xdr:nvCxnSpPr>
      <xdr:spPr>
        <a:xfrm flipV="1">
          <a:off x="2908300" y="13453135"/>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158820</xdr:rowOff>
    </xdr:from>
    <xdr:to>
      <xdr:col>15</xdr:col>
      <xdr:colOff>50800</xdr:colOff>
      <xdr:row>79</xdr:row>
      <xdr:rowOff>3381</xdr:rowOff>
    </xdr:to>
    <xdr:cxnSp macro="">
      <xdr:nvCxnSpPr>
        <xdr:cNvPr id="180" name="直線コネクタ 179"/>
        <xdr:cNvCxnSpPr/>
      </xdr:nvCxnSpPr>
      <xdr:spPr>
        <a:xfrm>
          <a:off x="2019300" y="13531920"/>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158820</xdr:rowOff>
    </xdr:from>
    <xdr:to>
      <xdr:col>10</xdr:col>
      <xdr:colOff>114300</xdr:colOff>
      <xdr:row>79</xdr:row>
      <xdr:rowOff>9499</xdr:rowOff>
    </xdr:to>
    <xdr:cxnSp macro="">
      <xdr:nvCxnSpPr>
        <xdr:cNvPr id="183" name="直線コネクタ 182"/>
        <xdr:cNvCxnSpPr/>
      </xdr:nvCxnSpPr>
      <xdr:spPr>
        <a:xfrm flipV="1">
          <a:off x="1130300" y="13531920"/>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168608</xdr:rowOff>
    </xdr:from>
    <xdr:to>
      <xdr:col>24</xdr:col>
      <xdr:colOff>114300</xdr:colOff>
      <xdr:row>78</xdr:row>
      <xdr:rowOff>98758</xdr:rowOff>
    </xdr:to>
    <xdr:sp macro="" textlink="">
      <xdr:nvSpPr>
        <xdr:cNvPr id="193" name="楕円 192"/>
        <xdr:cNvSpPr/>
      </xdr:nvSpPr>
      <xdr:spPr>
        <a:xfrm>
          <a:off x="4584700" y="133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83535</xdr:rowOff>
    </xdr:from>
    <xdr:ext cx="599010" cy="259045"/>
    <xdr:sp macro="" textlink="">
      <xdr:nvSpPr>
        <xdr:cNvPr id="194" name="民生費該当値テキスト"/>
        <xdr:cNvSpPr txBox="1"/>
      </xdr:nvSpPr>
      <xdr:spPr>
        <a:xfrm>
          <a:off x="4686300" y="1328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29235</xdr:rowOff>
    </xdr:from>
    <xdr:to>
      <xdr:col>20</xdr:col>
      <xdr:colOff>38100</xdr:colOff>
      <xdr:row>78</xdr:row>
      <xdr:rowOff>130835</xdr:rowOff>
    </xdr:to>
    <xdr:sp macro="" textlink="">
      <xdr:nvSpPr>
        <xdr:cNvPr id="195" name="楕円 194"/>
        <xdr:cNvSpPr/>
      </xdr:nvSpPr>
      <xdr:spPr>
        <a:xfrm>
          <a:off x="3746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121962</xdr:rowOff>
    </xdr:from>
    <xdr:ext cx="599010" cy="259045"/>
    <xdr:sp macro="" textlink="">
      <xdr:nvSpPr>
        <xdr:cNvPr id="196" name="テキスト ボックス 195"/>
        <xdr:cNvSpPr txBox="1"/>
      </xdr:nvSpPr>
      <xdr:spPr>
        <a:xfrm>
          <a:off x="3497795" y="134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124031</xdr:rowOff>
    </xdr:from>
    <xdr:to>
      <xdr:col>15</xdr:col>
      <xdr:colOff>101600</xdr:colOff>
      <xdr:row>79</xdr:row>
      <xdr:rowOff>54181</xdr:rowOff>
    </xdr:to>
    <xdr:sp macro="" textlink="">
      <xdr:nvSpPr>
        <xdr:cNvPr id="197" name="楕円 196"/>
        <xdr:cNvSpPr/>
      </xdr:nvSpPr>
      <xdr:spPr>
        <a:xfrm>
          <a:off x="2857500" y="134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45308</xdr:rowOff>
    </xdr:from>
    <xdr:ext cx="534377" cy="259045"/>
    <xdr:sp macro="" textlink="">
      <xdr:nvSpPr>
        <xdr:cNvPr id="198" name="テキスト ボックス 197"/>
        <xdr:cNvSpPr txBox="1"/>
      </xdr:nvSpPr>
      <xdr:spPr>
        <a:xfrm>
          <a:off x="2641111" y="135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108020</xdr:rowOff>
    </xdr:from>
    <xdr:to>
      <xdr:col>10</xdr:col>
      <xdr:colOff>165100</xdr:colOff>
      <xdr:row>79</xdr:row>
      <xdr:rowOff>38170</xdr:rowOff>
    </xdr:to>
    <xdr:sp macro="" textlink="">
      <xdr:nvSpPr>
        <xdr:cNvPr id="199" name="楕円 198"/>
        <xdr:cNvSpPr/>
      </xdr:nvSpPr>
      <xdr:spPr>
        <a:xfrm>
          <a:off x="1968500" y="134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29297</xdr:rowOff>
    </xdr:from>
    <xdr:ext cx="534377" cy="259045"/>
    <xdr:sp macro="" textlink="">
      <xdr:nvSpPr>
        <xdr:cNvPr id="200" name="テキスト ボックス 199"/>
        <xdr:cNvSpPr txBox="1"/>
      </xdr:nvSpPr>
      <xdr:spPr>
        <a:xfrm>
          <a:off x="1752111" y="135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130149</xdr:rowOff>
    </xdr:from>
    <xdr:to>
      <xdr:col>6</xdr:col>
      <xdr:colOff>38100</xdr:colOff>
      <xdr:row>79</xdr:row>
      <xdr:rowOff>60299</xdr:rowOff>
    </xdr:to>
    <xdr:sp macro="" textlink="">
      <xdr:nvSpPr>
        <xdr:cNvPr id="201" name="楕円 200"/>
        <xdr:cNvSpPr/>
      </xdr:nvSpPr>
      <xdr:spPr>
        <a:xfrm>
          <a:off x="1079500" y="135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51426</xdr:rowOff>
    </xdr:from>
    <xdr:ext cx="534377" cy="259045"/>
    <xdr:sp macro="" textlink="">
      <xdr:nvSpPr>
        <xdr:cNvPr id="202" name="テキスト ボックス 201"/>
        <xdr:cNvSpPr txBox="1"/>
      </xdr:nvSpPr>
      <xdr:spPr>
        <a:xfrm>
          <a:off x="863111" y="135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49809</xdr:rowOff>
    </xdr:from>
    <xdr:to>
      <xdr:col>24</xdr:col>
      <xdr:colOff>63500</xdr:colOff>
      <xdr:row>96</xdr:row>
      <xdr:rowOff>71665</xdr:rowOff>
    </xdr:to>
    <xdr:cxnSp macro="">
      <xdr:nvCxnSpPr>
        <xdr:cNvPr id="231" name="直線コネクタ 230"/>
        <xdr:cNvCxnSpPr/>
      </xdr:nvCxnSpPr>
      <xdr:spPr>
        <a:xfrm>
          <a:off x="3797300" y="16509009"/>
          <a:ext cx="8382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2"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49809</xdr:rowOff>
    </xdr:from>
    <xdr:to>
      <xdr:col>19</xdr:col>
      <xdr:colOff>177800</xdr:colOff>
      <xdr:row>96</xdr:row>
      <xdr:rowOff>157163</xdr:rowOff>
    </xdr:to>
    <xdr:cxnSp macro="">
      <xdr:nvCxnSpPr>
        <xdr:cNvPr id="234" name="直線コネクタ 233"/>
        <xdr:cNvCxnSpPr/>
      </xdr:nvCxnSpPr>
      <xdr:spPr>
        <a:xfrm flipV="1">
          <a:off x="2908300" y="16509009"/>
          <a:ext cx="889000" cy="10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36" name="テキスト ボックス 235"/>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157163</xdr:rowOff>
    </xdr:from>
    <xdr:to>
      <xdr:col>15</xdr:col>
      <xdr:colOff>50800</xdr:colOff>
      <xdr:row>97</xdr:row>
      <xdr:rowOff>6934</xdr:rowOff>
    </xdr:to>
    <xdr:cxnSp macro="">
      <xdr:nvCxnSpPr>
        <xdr:cNvPr id="237" name="直線コネクタ 236"/>
        <xdr:cNvCxnSpPr/>
      </xdr:nvCxnSpPr>
      <xdr:spPr>
        <a:xfrm flipV="1">
          <a:off x="2019300" y="16616363"/>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39" name="テキスト ボックス 238"/>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86258</xdr:rowOff>
    </xdr:from>
    <xdr:to>
      <xdr:col>10</xdr:col>
      <xdr:colOff>114300</xdr:colOff>
      <xdr:row>97</xdr:row>
      <xdr:rowOff>6934</xdr:rowOff>
    </xdr:to>
    <xdr:cxnSp macro="">
      <xdr:nvCxnSpPr>
        <xdr:cNvPr id="240" name="直線コネクタ 239"/>
        <xdr:cNvCxnSpPr/>
      </xdr:nvCxnSpPr>
      <xdr:spPr>
        <a:xfrm>
          <a:off x="1130300" y="16545458"/>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20865</xdr:rowOff>
    </xdr:from>
    <xdr:to>
      <xdr:col>24</xdr:col>
      <xdr:colOff>114300</xdr:colOff>
      <xdr:row>96</xdr:row>
      <xdr:rowOff>122465</xdr:rowOff>
    </xdr:to>
    <xdr:sp macro="" textlink="">
      <xdr:nvSpPr>
        <xdr:cNvPr id="250" name="楕円 249"/>
        <xdr:cNvSpPr/>
      </xdr:nvSpPr>
      <xdr:spPr>
        <a:xfrm>
          <a:off x="4584700" y="16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43742</xdr:rowOff>
    </xdr:from>
    <xdr:ext cx="534377" cy="259045"/>
    <xdr:sp macro="" textlink="">
      <xdr:nvSpPr>
        <xdr:cNvPr id="251" name="衛生費該当値テキスト"/>
        <xdr:cNvSpPr txBox="1"/>
      </xdr:nvSpPr>
      <xdr:spPr>
        <a:xfrm>
          <a:off x="4686300" y="163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170459</xdr:rowOff>
    </xdr:from>
    <xdr:to>
      <xdr:col>20</xdr:col>
      <xdr:colOff>38100</xdr:colOff>
      <xdr:row>96</xdr:row>
      <xdr:rowOff>100609</xdr:rowOff>
    </xdr:to>
    <xdr:sp macro="" textlink="">
      <xdr:nvSpPr>
        <xdr:cNvPr id="252" name="楕円 251"/>
        <xdr:cNvSpPr/>
      </xdr:nvSpPr>
      <xdr:spPr>
        <a:xfrm>
          <a:off x="37465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117136</xdr:rowOff>
    </xdr:from>
    <xdr:ext cx="534377" cy="259045"/>
    <xdr:sp macro="" textlink="">
      <xdr:nvSpPr>
        <xdr:cNvPr id="253" name="テキスト ボックス 252"/>
        <xdr:cNvSpPr txBox="1"/>
      </xdr:nvSpPr>
      <xdr:spPr>
        <a:xfrm>
          <a:off x="3530111" y="162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106363</xdr:rowOff>
    </xdr:from>
    <xdr:to>
      <xdr:col>15</xdr:col>
      <xdr:colOff>101600</xdr:colOff>
      <xdr:row>97</xdr:row>
      <xdr:rowOff>36513</xdr:rowOff>
    </xdr:to>
    <xdr:sp macro="" textlink="">
      <xdr:nvSpPr>
        <xdr:cNvPr id="254" name="楕円 253"/>
        <xdr:cNvSpPr/>
      </xdr:nvSpPr>
      <xdr:spPr>
        <a:xfrm>
          <a:off x="2857500" y="165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53040</xdr:rowOff>
    </xdr:from>
    <xdr:ext cx="534377" cy="259045"/>
    <xdr:sp macro="" textlink="">
      <xdr:nvSpPr>
        <xdr:cNvPr id="255" name="テキスト ボックス 254"/>
        <xdr:cNvSpPr txBox="1"/>
      </xdr:nvSpPr>
      <xdr:spPr>
        <a:xfrm>
          <a:off x="2641111" y="163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127584</xdr:rowOff>
    </xdr:from>
    <xdr:to>
      <xdr:col>10</xdr:col>
      <xdr:colOff>165100</xdr:colOff>
      <xdr:row>97</xdr:row>
      <xdr:rowOff>57734</xdr:rowOff>
    </xdr:to>
    <xdr:sp macro="" textlink="">
      <xdr:nvSpPr>
        <xdr:cNvPr id="256" name="楕円 255"/>
        <xdr:cNvSpPr/>
      </xdr:nvSpPr>
      <xdr:spPr>
        <a:xfrm>
          <a:off x="1968500" y="165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48861</xdr:rowOff>
    </xdr:from>
    <xdr:ext cx="534377" cy="259045"/>
    <xdr:sp macro="" textlink="">
      <xdr:nvSpPr>
        <xdr:cNvPr id="257" name="テキスト ボックス 256"/>
        <xdr:cNvSpPr txBox="1"/>
      </xdr:nvSpPr>
      <xdr:spPr>
        <a:xfrm>
          <a:off x="1752111" y="166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35458</xdr:rowOff>
    </xdr:from>
    <xdr:to>
      <xdr:col>6</xdr:col>
      <xdr:colOff>38100</xdr:colOff>
      <xdr:row>96</xdr:row>
      <xdr:rowOff>137058</xdr:rowOff>
    </xdr:to>
    <xdr:sp macro="" textlink="">
      <xdr:nvSpPr>
        <xdr:cNvPr id="258" name="楕円 257"/>
        <xdr:cNvSpPr/>
      </xdr:nvSpPr>
      <xdr:spPr>
        <a:xfrm>
          <a:off x="1079500" y="164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128185</xdr:rowOff>
    </xdr:from>
    <xdr:ext cx="534377" cy="259045"/>
    <xdr:sp macro="" textlink="">
      <xdr:nvSpPr>
        <xdr:cNvPr id="259" name="テキスト ボックス 258"/>
        <xdr:cNvSpPr txBox="1"/>
      </xdr:nvSpPr>
      <xdr:spPr>
        <a:xfrm>
          <a:off x="863111" y="165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33782</xdr:rowOff>
    </xdr:from>
    <xdr:to>
      <xdr:col>55</xdr:col>
      <xdr:colOff>0</xdr:colOff>
      <xdr:row>38</xdr:row>
      <xdr:rowOff>39116</xdr:rowOff>
    </xdr:to>
    <xdr:cxnSp macro="">
      <xdr:nvCxnSpPr>
        <xdr:cNvPr id="288" name="直線コネクタ 287"/>
        <xdr:cNvCxnSpPr/>
      </xdr:nvCxnSpPr>
      <xdr:spPr>
        <a:xfrm flipV="1">
          <a:off x="9639300" y="65488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89"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40640</xdr:rowOff>
    </xdr:to>
    <xdr:cxnSp macro="">
      <xdr:nvCxnSpPr>
        <xdr:cNvPr id="291" name="直線コネクタ 290"/>
        <xdr:cNvCxnSpPr/>
      </xdr:nvCxnSpPr>
      <xdr:spPr>
        <a:xfrm flipV="1">
          <a:off x="8750300" y="65542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3" name="テキスト ボックス 292"/>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40640</xdr:rowOff>
    </xdr:from>
    <xdr:to>
      <xdr:col>45</xdr:col>
      <xdr:colOff>177800</xdr:colOff>
      <xdr:row>38</xdr:row>
      <xdr:rowOff>50927</xdr:rowOff>
    </xdr:to>
    <xdr:cxnSp macro="">
      <xdr:nvCxnSpPr>
        <xdr:cNvPr id="294" name="直線コネクタ 293"/>
        <xdr:cNvCxnSpPr/>
      </xdr:nvCxnSpPr>
      <xdr:spPr>
        <a:xfrm flipV="1">
          <a:off x="7861300" y="65557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296" name="テキスト ボックス 295"/>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50927</xdr:rowOff>
    </xdr:from>
    <xdr:to>
      <xdr:col>41</xdr:col>
      <xdr:colOff>50800</xdr:colOff>
      <xdr:row>38</xdr:row>
      <xdr:rowOff>52070</xdr:rowOff>
    </xdr:to>
    <xdr:cxnSp macro="">
      <xdr:nvCxnSpPr>
        <xdr:cNvPr id="297" name="直線コネクタ 296"/>
        <xdr:cNvCxnSpPr/>
      </xdr:nvCxnSpPr>
      <xdr:spPr>
        <a:xfrm flipV="1">
          <a:off x="6972300" y="65660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154432</xdr:rowOff>
    </xdr:from>
    <xdr:to>
      <xdr:col>55</xdr:col>
      <xdr:colOff>50800</xdr:colOff>
      <xdr:row>38</xdr:row>
      <xdr:rowOff>84582</xdr:rowOff>
    </xdr:to>
    <xdr:sp macro="" textlink="">
      <xdr:nvSpPr>
        <xdr:cNvPr id="307" name="楕円 306"/>
        <xdr:cNvSpPr/>
      </xdr:nvSpPr>
      <xdr:spPr>
        <a:xfrm>
          <a:off x="104267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5859</xdr:rowOff>
    </xdr:from>
    <xdr:ext cx="378565" cy="259045"/>
    <xdr:sp macro="" textlink="">
      <xdr:nvSpPr>
        <xdr:cNvPr id="308" name="労働費該当値テキスト"/>
        <xdr:cNvSpPr txBox="1"/>
      </xdr:nvSpPr>
      <xdr:spPr>
        <a:xfrm>
          <a:off x="10528300"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09" name="楕円 308"/>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106443</xdr:rowOff>
    </xdr:from>
    <xdr:ext cx="378565" cy="259045"/>
    <xdr:sp macro="" textlink="">
      <xdr:nvSpPr>
        <xdr:cNvPr id="310" name="テキスト ボックス 309"/>
        <xdr:cNvSpPr txBox="1"/>
      </xdr:nvSpPr>
      <xdr:spPr>
        <a:xfrm>
          <a:off x="9450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161290</xdr:rowOff>
    </xdr:from>
    <xdr:to>
      <xdr:col>46</xdr:col>
      <xdr:colOff>38100</xdr:colOff>
      <xdr:row>38</xdr:row>
      <xdr:rowOff>91440</xdr:rowOff>
    </xdr:to>
    <xdr:sp macro="" textlink="">
      <xdr:nvSpPr>
        <xdr:cNvPr id="311" name="楕円 310"/>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107967</xdr:rowOff>
    </xdr:from>
    <xdr:ext cx="378565" cy="259045"/>
    <xdr:sp macro="" textlink="">
      <xdr:nvSpPr>
        <xdr:cNvPr id="312" name="テキスト ボックス 311"/>
        <xdr:cNvSpPr txBox="1"/>
      </xdr:nvSpPr>
      <xdr:spPr>
        <a:xfrm>
          <a:off x="8561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xdr:rowOff>
    </xdr:from>
    <xdr:to>
      <xdr:col>41</xdr:col>
      <xdr:colOff>101600</xdr:colOff>
      <xdr:row>38</xdr:row>
      <xdr:rowOff>101727</xdr:rowOff>
    </xdr:to>
    <xdr:sp macro="" textlink="">
      <xdr:nvSpPr>
        <xdr:cNvPr id="313" name="楕円 312"/>
        <xdr:cNvSpPr/>
      </xdr:nvSpPr>
      <xdr:spPr>
        <a:xfrm>
          <a:off x="7810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92854</xdr:rowOff>
    </xdr:from>
    <xdr:ext cx="378565" cy="259045"/>
    <xdr:sp macro="" textlink="">
      <xdr:nvSpPr>
        <xdr:cNvPr id="314" name="テキスト ボックス 313"/>
        <xdr:cNvSpPr txBox="1"/>
      </xdr:nvSpPr>
      <xdr:spPr>
        <a:xfrm>
          <a:off x="7672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xdr:rowOff>
    </xdr:from>
    <xdr:to>
      <xdr:col>36</xdr:col>
      <xdr:colOff>165100</xdr:colOff>
      <xdr:row>38</xdr:row>
      <xdr:rowOff>102870</xdr:rowOff>
    </xdr:to>
    <xdr:sp macro="" textlink="">
      <xdr:nvSpPr>
        <xdr:cNvPr id="315" name="楕円 314"/>
        <xdr:cNvSpPr/>
      </xdr:nvSpPr>
      <xdr:spPr>
        <a:xfrm>
          <a:off x="692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93997</xdr:rowOff>
    </xdr:from>
    <xdr:ext cx="378565" cy="259045"/>
    <xdr:sp macro="" textlink="">
      <xdr:nvSpPr>
        <xdr:cNvPr id="316" name="テキスト ボックス 315"/>
        <xdr:cNvSpPr txBox="1"/>
      </xdr:nvSpPr>
      <xdr:spPr>
        <a:xfrm>
          <a:off x="6783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144862</xdr:rowOff>
    </xdr:from>
    <xdr:to>
      <xdr:col>55</xdr:col>
      <xdr:colOff>0</xdr:colOff>
      <xdr:row>58</xdr:row>
      <xdr:rowOff>37268</xdr:rowOff>
    </xdr:to>
    <xdr:cxnSp macro="">
      <xdr:nvCxnSpPr>
        <xdr:cNvPr id="345" name="直線コネクタ 344"/>
        <xdr:cNvCxnSpPr/>
      </xdr:nvCxnSpPr>
      <xdr:spPr>
        <a:xfrm flipV="1">
          <a:off x="9639300" y="9917512"/>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46"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37268</xdr:rowOff>
    </xdr:from>
    <xdr:to>
      <xdr:col>50</xdr:col>
      <xdr:colOff>114300</xdr:colOff>
      <xdr:row>58</xdr:row>
      <xdr:rowOff>56585</xdr:rowOff>
    </xdr:to>
    <xdr:cxnSp macro="">
      <xdr:nvCxnSpPr>
        <xdr:cNvPr id="348" name="直線コネクタ 347"/>
        <xdr:cNvCxnSpPr/>
      </xdr:nvCxnSpPr>
      <xdr:spPr>
        <a:xfrm flipV="1">
          <a:off x="8750300" y="998136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56585</xdr:rowOff>
    </xdr:from>
    <xdr:to>
      <xdr:col>45</xdr:col>
      <xdr:colOff>177800</xdr:colOff>
      <xdr:row>58</xdr:row>
      <xdr:rowOff>60661</xdr:rowOff>
    </xdr:to>
    <xdr:cxnSp macro="">
      <xdr:nvCxnSpPr>
        <xdr:cNvPr id="351" name="直線コネクタ 350"/>
        <xdr:cNvCxnSpPr/>
      </xdr:nvCxnSpPr>
      <xdr:spPr>
        <a:xfrm flipV="1">
          <a:off x="7861300" y="1000068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60661</xdr:rowOff>
    </xdr:from>
    <xdr:to>
      <xdr:col>41</xdr:col>
      <xdr:colOff>50800</xdr:colOff>
      <xdr:row>58</xdr:row>
      <xdr:rowOff>66415</xdr:rowOff>
    </xdr:to>
    <xdr:cxnSp macro="">
      <xdr:nvCxnSpPr>
        <xdr:cNvPr id="354" name="直線コネクタ 353"/>
        <xdr:cNvCxnSpPr/>
      </xdr:nvCxnSpPr>
      <xdr:spPr>
        <a:xfrm flipV="1">
          <a:off x="6972300" y="1000476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94062</xdr:rowOff>
    </xdr:from>
    <xdr:to>
      <xdr:col>55</xdr:col>
      <xdr:colOff>50800</xdr:colOff>
      <xdr:row>58</xdr:row>
      <xdr:rowOff>24212</xdr:rowOff>
    </xdr:to>
    <xdr:sp macro="" textlink="">
      <xdr:nvSpPr>
        <xdr:cNvPr id="364" name="楕円 363"/>
        <xdr:cNvSpPr/>
      </xdr:nvSpPr>
      <xdr:spPr>
        <a:xfrm>
          <a:off x="10426700" y="9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116939</xdr:rowOff>
    </xdr:from>
    <xdr:ext cx="534377" cy="259045"/>
    <xdr:sp macro="" textlink="">
      <xdr:nvSpPr>
        <xdr:cNvPr id="365" name="農林水産業費該当値テキスト"/>
        <xdr:cNvSpPr txBox="1"/>
      </xdr:nvSpPr>
      <xdr:spPr>
        <a:xfrm>
          <a:off x="10528300" y="9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157918</xdr:rowOff>
    </xdr:from>
    <xdr:to>
      <xdr:col>50</xdr:col>
      <xdr:colOff>165100</xdr:colOff>
      <xdr:row>58</xdr:row>
      <xdr:rowOff>88068</xdr:rowOff>
    </xdr:to>
    <xdr:sp macro="" textlink="">
      <xdr:nvSpPr>
        <xdr:cNvPr id="366" name="楕円 365"/>
        <xdr:cNvSpPr/>
      </xdr:nvSpPr>
      <xdr:spPr>
        <a:xfrm>
          <a:off x="9588500" y="99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79195</xdr:rowOff>
    </xdr:from>
    <xdr:ext cx="469744" cy="259045"/>
    <xdr:sp macro="" textlink="">
      <xdr:nvSpPr>
        <xdr:cNvPr id="367" name="テキスト ボックス 366"/>
        <xdr:cNvSpPr txBox="1"/>
      </xdr:nvSpPr>
      <xdr:spPr>
        <a:xfrm>
          <a:off x="9404428" y="100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5785</xdr:rowOff>
    </xdr:from>
    <xdr:to>
      <xdr:col>46</xdr:col>
      <xdr:colOff>38100</xdr:colOff>
      <xdr:row>58</xdr:row>
      <xdr:rowOff>107385</xdr:rowOff>
    </xdr:to>
    <xdr:sp macro="" textlink="">
      <xdr:nvSpPr>
        <xdr:cNvPr id="368" name="楕円 367"/>
        <xdr:cNvSpPr/>
      </xdr:nvSpPr>
      <xdr:spPr>
        <a:xfrm>
          <a:off x="8699500" y="99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98512</xdr:rowOff>
    </xdr:from>
    <xdr:ext cx="469744" cy="259045"/>
    <xdr:sp macro="" textlink="">
      <xdr:nvSpPr>
        <xdr:cNvPr id="369" name="テキスト ボックス 368"/>
        <xdr:cNvSpPr txBox="1"/>
      </xdr:nvSpPr>
      <xdr:spPr>
        <a:xfrm>
          <a:off x="8515428" y="100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9861</xdr:rowOff>
    </xdr:from>
    <xdr:to>
      <xdr:col>41</xdr:col>
      <xdr:colOff>101600</xdr:colOff>
      <xdr:row>58</xdr:row>
      <xdr:rowOff>111461</xdr:rowOff>
    </xdr:to>
    <xdr:sp macro="" textlink="">
      <xdr:nvSpPr>
        <xdr:cNvPr id="370" name="楕円 369"/>
        <xdr:cNvSpPr/>
      </xdr:nvSpPr>
      <xdr:spPr>
        <a:xfrm>
          <a:off x="7810500" y="99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102588</xdr:rowOff>
    </xdr:from>
    <xdr:ext cx="469744" cy="259045"/>
    <xdr:sp macro="" textlink="">
      <xdr:nvSpPr>
        <xdr:cNvPr id="371" name="テキスト ボックス 370"/>
        <xdr:cNvSpPr txBox="1"/>
      </xdr:nvSpPr>
      <xdr:spPr>
        <a:xfrm>
          <a:off x="7626428" y="100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15615</xdr:rowOff>
    </xdr:from>
    <xdr:to>
      <xdr:col>36</xdr:col>
      <xdr:colOff>165100</xdr:colOff>
      <xdr:row>58</xdr:row>
      <xdr:rowOff>117215</xdr:rowOff>
    </xdr:to>
    <xdr:sp macro="" textlink="">
      <xdr:nvSpPr>
        <xdr:cNvPr id="372" name="楕円 371"/>
        <xdr:cNvSpPr/>
      </xdr:nvSpPr>
      <xdr:spPr>
        <a:xfrm>
          <a:off x="69215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108342</xdr:rowOff>
    </xdr:from>
    <xdr:ext cx="469744" cy="259045"/>
    <xdr:sp macro="" textlink="">
      <xdr:nvSpPr>
        <xdr:cNvPr id="373" name="テキスト ボックス 372"/>
        <xdr:cNvSpPr txBox="1"/>
      </xdr:nvSpPr>
      <xdr:spPr>
        <a:xfrm>
          <a:off x="6737428" y="100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66605</xdr:rowOff>
    </xdr:from>
    <xdr:to>
      <xdr:col>55</xdr:col>
      <xdr:colOff>0</xdr:colOff>
      <xdr:row>78</xdr:row>
      <xdr:rowOff>100037</xdr:rowOff>
    </xdr:to>
    <xdr:cxnSp macro="">
      <xdr:nvCxnSpPr>
        <xdr:cNvPr id="402" name="直線コネクタ 401"/>
        <xdr:cNvCxnSpPr/>
      </xdr:nvCxnSpPr>
      <xdr:spPr>
        <a:xfrm flipV="1">
          <a:off x="9639300" y="13268255"/>
          <a:ext cx="838200" cy="2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3"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79160</xdr:rowOff>
    </xdr:from>
    <xdr:to>
      <xdr:col>50</xdr:col>
      <xdr:colOff>114300</xdr:colOff>
      <xdr:row>78</xdr:row>
      <xdr:rowOff>100037</xdr:rowOff>
    </xdr:to>
    <xdr:cxnSp macro="">
      <xdr:nvCxnSpPr>
        <xdr:cNvPr id="405" name="直線コネクタ 404"/>
        <xdr:cNvCxnSpPr/>
      </xdr:nvCxnSpPr>
      <xdr:spPr>
        <a:xfrm>
          <a:off x="8750300" y="13452260"/>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35040</xdr:rowOff>
    </xdr:from>
    <xdr:to>
      <xdr:col>45</xdr:col>
      <xdr:colOff>177800</xdr:colOff>
      <xdr:row>78</xdr:row>
      <xdr:rowOff>79160</xdr:rowOff>
    </xdr:to>
    <xdr:cxnSp macro="">
      <xdr:nvCxnSpPr>
        <xdr:cNvPr id="408" name="直線コネクタ 407"/>
        <xdr:cNvCxnSpPr/>
      </xdr:nvCxnSpPr>
      <xdr:spPr>
        <a:xfrm>
          <a:off x="7861300" y="1340814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0" name="テキスト ボックス 409"/>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35040</xdr:rowOff>
    </xdr:from>
    <xdr:to>
      <xdr:col>41</xdr:col>
      <xdr:colOff>50800</xdr:colOff>
      <xdr:row>78</xdr:row>
      <xdr:rowOff>42430</xdr:rowOff>
    </xdr:to>
    <xdr:cxnSp macro="">
      <xdr:nvCxnSpPr>
        <xdr:cNvPr id="411" name="直線コネクタ 410"/>
        <xdr:cNvCxnSpPr/>
      </xdr:nvCxnSpPr>
      <xdr:spPr>
        <a:xfrm flipV="1">
          <a:off x="6972300" y="13408140"/>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3" name="テキスト ボックス 412"/>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5" name="テキスト ボックス 414"/>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15805</xdr:rowOff>
    </xdr:from>
    <xdr:to>
      <xdr:col>55</xdr:col>
      <xdr:colOff>50800</xdr:colOff>
      <xdr:row>77</xdr:row>
      <xdr:rowOff>117405</xdr:rowOff>
    </xdr:to>
    <xdr:sp macro="" textlink="">
      <xdr:nvSpPr>
        <xdr:cNvPr id="421" name="楕円 420"/>
        <xdr:cNvSpPr/>
      </xdr:nvSpPr>
      <xdr:spPr>
        <a:xfrm>
          <a:off x="10426700" y="132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38682</xdr:rowOff>
    </xdr:from>
    <xdr:ext cx="534377" cy="259045"/>
    <xdr:sp macro="" textlink="">
      <xdr:nvSpPr>
        <xdr:cNvPr id="422" name="商工費該当値テキスト"/>
        <xdr:cNvSpPr txBox="1"/>
      </xdr:nvSpPr>
      <xdr:spPr>
        <a:xfrm>
          <a:off x="10528300" y="130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49237</xdr:rowOff>
    </xdr:from>
    <xdr:to>
      <xdr:col>50</xdr:col>
      <xdr:colOff>165100</xdr:colOff>
      <xdr:row>78</xdr:row>
      <xdr:rowOff>150837</xdr:rowOff>
    </xdr:to>
    <xdr:sp macro="" textlink="">
      <xdr:nvSpPr>
        <xdr:cNvPr id="423" name="楕円 422"/>
        <xdr:cNvSpPr/>
      </xdr:nvSpPr>
      <xdr:spPr>
        <a:xfrm>
          <a:off x="9588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141964</xdr:rowOff>
    </xdr:from>
    <xdr:ext cx="469744" cy="259045"/>
    <xdr:sp macro="" textlink="">
      <xdr:nvSpPr>
        <xdr:cNvPr id="424" name="テキスト ボックス 423"/>
        <xdr:cNvSpPr txBox="1"/>
      </xdr:nvSpPr>
      <xdr:spPr>
        <a:xfrm>
          <a:off x="9404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28360</xdr:rowOff>
    </xdr:from>
    <xdr:to>
      <xdr:col>46</xdr:col>
      <xdr:colOff>38100</xdr:colOff>
      <xdr:row>78</xdr:row>
      <xdr:rowOff>129960</xdr:rowOff>
    </xdr:to>
    <xdr:sp macro="" textlink="">
      <xdr:nvSpPr>
        <xdr:cNvPr id="425" name="楕円 424"/>
        <xdr:cNvSpPr/>
      </xdr:nvSpPr>
      <xdr:spPr>
        <a:xfrm>
          <a:off x="86995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146487</xdr:rowOff>
    </xdr:from>
    <xdr:ext cx="469744" cy="259045"/>
    <xdr:sp macro="" textlink="">
      <xdr:nvSpPr>
        <xdr:cNvPr id="426" name="テキスト ボックス 425"/>
        <xdr:cNvSpPr txBox="1"/>
      </xdr:nvSpPr>
      <xdr:spPr>
        <a:xfrm>
          <a:off x="8515428" y="13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155690</xdr:rowOff>
    </xdr:from>
    <xdr:to>
      <xdr:col>41</xdr:col>
      <xdr:colOff>101600</xdr:colOff>
      <xdr:row>78</xdr:row>
      <xdr:rowOff>85840</xdr:rowOff>
    </xdr:to>
    <xdr:sp macro="" textlink="">
      <xdr:nvSpPr>
        <xdr:cNvPr id="427" name="楕円 426"/>
        <xdr:cNvSpPr/>
      </xdr:nvSpPr>
      <xdr:spPr>
        <a:xfrm>
          <a:off x="7810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102367</xdr:rowOff>
    </xdr:from>
    <xdr:ext cx="469744" cy="259045"/>
    <xdr:sp macro="" textlink="">
      <xdr:nvSpPr>
        <xdr:cNvPr id="428" name="テキスト ボックス 427"/>
        <xdr:cNvSpPr txBox="1"/>
      </xdr:nvSpPr>
      <xdr:spPr>
        <a:xfrm>
          <a:off x="7626428" y="1313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163080</xdr:rowOff>
    </xdr:from>
    <xdr:to>
      <xdr:col>36</xdr:col>
      <xdr:colOff>165100</xdr:colOff>
      <xdr:row>78</xdr:row>
      <xdr:rowOff>93230</xdr:rowOff>
    </xdr:to>
    <xdr:sp macro="" textlink="">
      <xdr:nvSpPr>
        <xdr:cNvPr id="429" name="楕円 428"/>
        <xdr:cNvSpPr/>
      </xdr:nvSpPr>
      <xdr:spPr>
        <a:xfrm>
          <a:off x="6921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109757</xdr:rowOff>
    </xdr:from>
    <xdr:ext cx="469744" cy="259045"/>
    <xdr:sp macro="" textlink="">
      <xdr:nvSpPr>
        <xdr:cNvPr id="430" name="テキスト ボックス 429"/>
        <xdr:cNvSpPr txBox="1"/>
      </xdr:nvSpPr>
      <xdr:spPr>
        <a:xfrm>
          <a:off x="6737428" y="13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149823</xdr:rowOff>
    </xdr:from>
    <xdr:to>
      <xdr:col>55</xdr:col>
      <xdr:colOff>0</xdr:colOff>
      <xdr:row>97</xdr:row>
      <xdr:rowOff>125723</xdr:rowOff>
    </xdr:to>
    <xdr:cxnSp macro="">
      <xdr:nvCxnSpPr>
        <xdr:cNvPr id="461" name="直線コネクタ 460"/>
        <xdr:cNvCxnSpPr/>
      </xdr:nvCxnSpPr>
      <xdr:spPr>
        <a:xfrm>
          <a:off x="9639300" y="16609023"/>
          <a:ext cx="838200" cy="1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88461</xdr:rowOff>
    </xdr:from>
    <xdr:to>
      <xdr:col>50</xdr:col>
      <xdr:colOff>114300</xdr:colOff>
      <xdr:row>96</xdr:row>
      <xdr:rowOff>149823</xdr:rowOff>
    </xdr:to>
    <xdr:cxnSp macro="">
      <xdr:nvCxnSpPr>
        <xdr:cNvPr id="464" name="直線コネクタ 463"/>
        <xdr:cNvCxnSpPr/>
      </xdr:nvCxnSpPr>
      <xdr:spPr>
        <a:xfrm>
          <a:off x="8750300" y="16547661"/>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66" name="テキスト ボックス 465"/>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88461</xdr:rowOff>
    </xdr:from>
    <xdr:to>
      <xdr:col>45</xdr:col>
      <xdr:colOff>177800</xdr:colOff>
      <xdr:row>96</xdr:row>
      <xdr:rowOff>156639</xdr:rowOff>
    </xdr:to>
    <xdr:cxnSp macro="">
      <xdr:nvCxnSpPr>
        <xdr:cNvPr id="467" name="直線コネクタ 466"/>
        <xdr:cNvCxnSpPr/>
      </xdr:nvCxnSpPr>
      <xdr:spPr>
        <a:xfrm flipV="1">
          <a:off x="7861300" y="16547661"/>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69" name="テキスト ボックス 468"/>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136947</xdr:rowOff>
    </xdr:from>
    <xdr:to>
      <xdr:col>41</xdr:col>
      <xdr:colOff>50800</xdr:colOff>
      <xdr:row>96</xdr:row>
      <xdr:rowOff>156639</xdr:rowOff>
    </xdr:to>
    <xdr:cxnSp macro="">
      <xdr:nvCxnSpPr>
        <xdr:cNvPr id="470" name="直線コネクタ 469"/>
        <xdr:cNvCxnSpPr/>
      </xdr:nvCxnSpPr>
      <xdr:spPr>
        <a:xfrm>
          <a:off x="6972300" y="1659614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2" name="テキスト ボックス 471"/>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4" name="テキスト ボックス 473"/>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74923</xdr:rowOff>
    </xdr:from>
    <xdr:to>
      <xdr:col>55</xdr:col>
      <xdr:colOff>50800</xdr:colOff>
      <xdr:row>98</xdr:row>
      <xdr:rowOff>5073</xdr:rowOff>
    </xdr:to>
    <xdr:sp macro="" textlink="">
      <xdr:nvSpPr>
        <xdr:cNvPr id="480" name="楕円 479"/>
        <xdr:cNvSpPr/>
      </xdr:nvSpPr>
      <xdr:spPr>
        <a:xfrm>
          <a:off x="104267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53350</xdr:rowOff>
    </xdr:from>
    <xdr:ext cx="534377" cy="259045"/>
    <xdr:sp macro="" textlink="">
      <xdr:nvSpPr>
        <xdr:cNvPr id="481" name="土木費該当値テキスト"/>
        <xdr:cNvSpPr txBox="1"/>
      </xdr:nvSpPr>
      <xdr:spPr>
        <a:xfrm>
          <a:off x="10528300" y="166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99023</xdr:rowOff>
    </xdr:from>
    <xdr:to>
      <xdr:col>50</xdr:col>
      <xdr:colOff>165100</xdr:colOff>
      <xdr:row>97</xdr:row>
      <xdr:rowOff>29173</xdr:rowOff>
    </xdr:to>
    <xdr:sp macro="" textlink="">
      <xdr:nvSpPr>
        <xdr:cNvPr id="482" name="楕円 481"/>
        <xdr:cNvSpPr/>
      </xdr:nvSpPr>
      <xdr:spPr>
        <a:xfrm>
          <a:off x="9588500" y="1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45700</xdr:rowOff>
    </xdr:from>
    <xdr:ext cx="534377" cy="259045"/>
    <xdr:sp macro="" textlink="">
      <xdr:nvSpPr>
        <xdr:cNvPr id="483" name="テキスト ボックス 482"/>
        <xdr:cNvSpPr txBox="1"/>
      </xdr:nvSpPr>
      <xdr:spPr>
        <a:xfrm>
          <a:off x="9372111" y="163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37661</xdr:rowOff>
    </xdr:from>
    <xdr:to>
      <xdr:col>46</xdr:col>
      <xdr:colOff>38100</xdr:colOff>
      <xdr:row>96</xdr:row>
      <xdr:rowOff>139261</xdr:rowOff>
    </xdr:to>
    <xdr:sp macro="" textlink="">
      <xdr:nvSpPr>
        <xdr:cNvPr id="484" name="楕円 483"/>
        <xdr:cNvSpPr/>
      </xdr:nvSpPr>
      <xdr:spPr>
        <a:xfrm>
          <a:off x="8699500" y="16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155788</xdr:rowOff>
    </xdr:from>
    <xdr:ext cx="534377" cy="259045"/>
    <xdr:sp macro="" textlink="">
      <xdr:nvSpPr>
        <xdr:cNvPr id="485" name="テキスト ボックス 484"/>
        <xdr:cNvSpPr txBox="1"/>
      </xdr:nvSpPr>
      <xdr:spPr>
        <a:xfrm>
          <a:off x="8483111" y="1627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105839</xdr:rowOff>
    </xdr:from>
    <xdr:to>
      <xdr:col>41</xdr:col>
      <xdr:colOff>101600</xdr:colOff>
      <xdr:row>97</xdr:row>
      <xdr:rowOff>35989</xdr:rowOff>
    </xdr:to>
    <xdr:sp macro="" textlink="">
      <xdr:nvSpPr>
        <xdr:cNvPr id="486" name="楕円 485"/>
        <xdr:cNvSpPr/>
      </xdr:nvSpPr>
      <xdr:spPr>
        <a:xfrm>
          <a:off x="7810500" y="165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52516</xdr:rowOff>
    </xdr:from>
    <xdr:ext cx="534377" cy="259045"/>
    <xdr:sp macro="" textlink="">
      <xdr:nvSpPr>
        <xdr:cNvPr id="487" name="テキスト ボックス 486"/>
        <xdr:cNvSpPr txBox="1"/>
      </xdr:nvSpPr>
      <xdr:spPr>
        <a:xfrm>
          <a:off x="7594111" y="163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86147</xdr:rowOff>
    </xdr:from>
    <xdr:to>
      <xdr:col>36</xdr:col>
      <xdr:colOff>165100</xdr:colOff>
      <xdr:row>97</xdr:row>
      <xdr:rowOff>16297</xdr:rowOff>
    </xdr:to>
    <xdr:sp macro="" textlink="">
      <xdr:nvSpPr>
        <xdr:cNvPr id="488" name="楕円 487"/>
        <xdr:cNvSpPr/>
      </xdr:nvSpPr>
      <xdr:spPr>
        <a:xfrm>
          <a:off x="6921500" y="165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32824</xdr:rowOff>
    </xdr:from>
    <xdr:ext cx="534377" cy="259045"/>
    <xdr:sp macro="" textlink="">
      <xdr:nvSpPr>
        <xdr:cNvPr id="489" name="テキスト ボックス 488"/>
        <xdr:cNvSpPr txBox="1"/>
      </xdr:nvSpPr>
      <xdr:spPr>
        <a:xfrm>
          <a:off x="6705111" y="163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54889</xdr:rowOff>
    </xdr:from>
    <xdr:to>
      <xdr:col>85</xdr:col>
      <xdr:colOff>127000</xdr:colOff>
      <xdr:row>37</xdr:row>
      <xdr:rowOff>109220</xdr:rowOff>
    </xdr:to>
    <xdr:cxnSp macro="">
      <xdr:nvCxnSpPr>
        <xdr:cNvPr id="518" name="直線コネクタ 517"/>
        <xdr:cNvCxnSpPr/>
      </xdr:nvCxnSpPr>
      <xdr:spPr>
        <a:xfrm flipV="1">
          <a:off x="15481300" y="6398539"/>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109220</xdr:rowOff>
    </xdr:from>
    <xdr:to>
      <xdr:col>81</xdr:col>
      <xdr:colOff>50800</xdr:colOff>
      <xdr:row>37</xdr:row>
      <xdr:rowOff>147568</xdr:rowOff>
    </xdr:to>
    <xdr:cxnSp macro="">
      <xdr:nvCxnSpPr>
        <xdr:cNvPr id="521" name="直線コネクタ 520"/>
        <xdr:cNvCxnSpPr/>
      </xdr:nvCxnSpPr>
      <xdr:spPr>
        <a:xfrm flipV="1">
          <a:off x="14592300" y="6452870"/>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147568</xdr:rowOff>
    </xdr:from>
    <xdr:to>
      <xdr:col>76</xdr:col>
      <xdr:colOff>114300</xdr:colOff>
      <xdr:row>37</xdr:row>
      <xdr:rowOff>165874</xdr:rowOff>
    </xdr:to>
    <xdr:cxnSp macro="">
      <xdr:nvCxnSpPr>
        <xdr:cNvPr id="524" name="直線コネクタ 523"/>
        <xdr:cNvCxnSpPr/>
      </xdr:nvCxnSpPr>
      <xdr:spPr>
        <a:xfrm flipV="1">
          <a:off x="13703300" y="6491218"/>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165874</xdr:rowOff>
    </xdr:from>
    <xdr:to>
      <xdr:col>71</xdr:col>
      <xdr:colOff>177800</xdr:colOff>
      <xdr:row>38</xdr:row>
      <xdr:rowOff>3473</xdr:rowOff>
    </xdr:to>
    <xdr:cxnSp macro="">
      <xdr:nvCxnSpPr>
        <xdr:cNvPr id="527" name="直線コネクタ 526"/>
        <xdr:cNvCxnSpPr/>
      </xdr:nvCxnSpPr>
      <xdr:spPr>
        <a:xfrm flipV="1">
          <a:off x="12814300" y="650952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1" name="テキスト ボックス 530"/>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xdr:rowOff>
    </xdr:from>
    <xdr:to>
      <xdr:col>85</xdr:col>
      <xdr:colOff>177800</xdr:colOff>
      <xdr:row>37</xdr:row>
      <xdr:rowOff>105689</xdr:rowOff>
    </xdr:to>
    <xdr:sp macro="" textlink="">
      <xdr:nvSpPr>
        <xdr:cNvPr id="537" name="楕円 536"/>
        <xdr:cNvSpPr/>
      </xdr:nvSpPr>
      <xdr:spPr>
        <a:xfrm>
          <a:off x="162687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153966</xdr:rowOff>
    </xdr:from>
    <xdr:ext cx="534377" cy="259045"/>
    <xdr:sp macro="" textlink="">
      <xdr:nvSpPr>
        <xdr:cNvPr id="538" name="消防費該当値テキスト"/>
        <xdr:cNvSpPr txBox="1"/>
      </xdr:nvSpPr>
      <xdr:spPr>
        <a:xfrm>
          <a:off x="16370300" y="6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58420</xdr:rowOff>
    </xdr:from>
    <xdr:to>
      <xdr:col>81</xdr:col>
      <xdr:colOff>101600</xdr:colOff>
      <xdr:row>37</xdr:row>
      <xdr:rowOff>160020</xdr:rowOff>
    </xdr:to>
    <xdr:sp macro="" textlink="">
      <xdr:nvSpPr>
        <xdr:cNvPr id="539" name="楕円 538"/>
        <xdr:cNvSpPr/>
      </xdr:nvSpPr>
      <xdr:spPr>
        <a:xfrm>
          <a:off x="1543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151147</xdr:rowOff>
    </xdr:from>
    <xdr:ext cx="534377" cy="259045"/>
    <xdr:sp macro="" textlink="">
      <xdr:nvSpPr>
        <xdr:cNvPr id="540" name="テキスト ボックス 539"/>
        <xdr:cNvSpPr txBox="1"/>
      </xdr:nvSpPr>
      <xdr:spPr>
        <a:xfrm>
          <a:off x="15214111" y="64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96768</xdr:rowOff>
    </xdr:from>
    <xdr:to>
      <xdr:col>76</xdr:col>
      <xdr:colOff>165100</xdr:colOff>
      <xdr:row>38</xdr:row>
      <xdr:rowOff>26918</xdr:rowOff>
    </xdr:to>
    <xdr:sp macro="" textlink="">
      <xdr:nvSpPr>
        <xdr:cNvPr id="541" name="楕円 540"/>
        <xdr:cNvSpPr/>
      </xdr:nvSpPr>
      <xdr:spPr>
        <a:xfrm>
          <a:off x="14541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18045</xdr:rowOff>
    </xdr:from>
    <xdr:ext cx="534377" cy="259045"/>
    <xdr:sp macro="" textlink="">
      <xdr:nvSpPr>
        <xdr:cNvPr id="542" name="テキスト ボックス 541"/>
        <xdr:cNvSpPr txBox="1"/>
      </xdr:nvSpPr>
      <xdr:spPr>
        <a:xfrm>
          <a:off x="14325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115075</xdr:rowOff>
    </xdr:from>
    <xdr:to>
      <xdr:col>72</xdr:col>
      <xdr:colOff>38100</xdr:colOff>
      <xdr:row>38</xdr:row>
      <xdr:rowOff>45225</xdr:rowOff>
    </xdr:to>
    <xdr:sp macro="" textlink="">
      <xdr:nvSpPr>
        <xdr:cNvPr id="543" name="楕円 542"/>
        <xdr:cNvSpPr/>
      </xdr:nvSpPr>
      <xdr:spPr>
        <a:xfrm>
          <a:off x="1365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36351</xdr:rowOff>
    </xdr:from>
    <xdr:ext cx="534377" cy="259045"/>
    <xdr:sp macro="" textlink="">
      <xdr:nvSpPr>
        <xdr:cNvPr id="544" name="テキスト ボックス 543"/>
        <xdr:cNvSpPr txBox="1"/>
      </xdr:nvSpPr>
      <xdr:spPr>
        <a:xfrm>
          <a:off x="13436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124123</xdr:rowOff>
    </xdr:from>
    <xdr:to>
      <xdr:col>67</xdr:col>
      <xdr:colOff>101600</xdr:colOff>
      <xdr:row>38</xdr:row>
      <xdr:rowOff>54273</xdr:rowOff>
    </xdr:to>
    <xdr:sp macro="" textlink="">
      <xdr:nvSpPr>
        <xdr:cNvPr id="545" name="楕円 544"/>
        <xdr:cNvSpPr/>
      </xdr:nvSpPr>
      <xdr:spPr>
        <a:xfrm>
          <a:off x="12763500" y="64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45400</xdr:rowOff>
    </xdr:from>
    <xdr:ext cx="534377" cy="259045"/>
    <xdr:sp macro="" textlink="">
      <xdr:nvSpPr>
        <xdr:cNvPr id="546" name="テキスト ボックス 545"/>
        <xdr:cNvSpPr txBox="1"/>
      </xdr:nvSpPr>
      <xdr:spPr>
        <a:xfrm>
          <a:off x="12547111" y="65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11226</xdr:rowOff>
    </xdr:from>
    <xdr:to>
      <xdr:col>85</xdr:col>
      <xdr:colOff>127000</xdr:colOff>
      <xdr:row>56</xdr:row>
      <xdr:rowOff>78021</xdr:rowOff>
    </xdr:to>
    <xdr:cxnSp macro="">
      <xdr:nvCxnSpPr>
        <xdr:cNvPr id="580" name="直線コネクタ 579"/>
        <xdr:cNvCxnSpPr/>
      </xdr:nvCxnSpPr>
      <xdr:spPr>
        <a:xfrm flipV="1">
          <a:off x="15481300" y="9269526"/>
          <a:ext cx="838200" cy="4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1"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78021</xdr:rowOff>
    </xdr:from>
    <xdr:to>
      <xdr:col>81</xdr:col>
      <xdr:colOff>50800</xdr:colOff>
      <xdr:row>57</xdr:row>
      <xdr:rowOff>48875</xdr:rowOff>
    </xdr:to>
    <xdr:cxnSp macro="">
      <xdr:nvCxnSpPr>
        <xdr:cNvPr id="583" name="直線コネクタ 582"/>
        <xdr:cNvCxnSpPr/>
      </xdr:nvCxnSpPr>
      <xdr:spPr>
        <a:xfrm flipV="1">
          <a:off x="14592300" y="9679221"/>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5" name="テキスト ボックス 584"/>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48875</xdr:rowOff>
    </xdr:from>
    <xdr:to>
      <xdr:col>76</xdr:col>
      <xdr:colOff>114300</xdr:colOff>
      <xdr:row>57</xdr:row>
      <xdr:rowOff>97509</xdr:rowOff>
    </xdr:to>
    <xdr:cxnSp macro="">
      <xdr:nvCxnSpPr>
        <xdr:cNvPr id="586" name="直線コネクタ 585"/>
        <xdr:cNvCxnSpPr/>
      </xdr:nvCxnSpPr>
      <xdr:spPr>
        <a:xfrm flipV="1">
          <a:off x="13703300" y="9821525"/>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88" name="テキスト ボックス 587"/>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97509</xdr:rowOff>
    </xdr:from>
    <xdr:to>
      <xdr:col>71</xdr:col>
      <xdr:colOff>177800</xdr:colOff>
      <xdr:row>58</xdr:row>
      <xdr:rowOff>47403</xdr:rowOff>
    </xdr:to>
    <xdr:cxnSp macro="">
      <xdr:nvCxnSpPr>
        <xdr:cNvPr id="589" name="直線コネクタ 588"/>
        <xdr:cNvCxnSpPr/>
      </xdr:nvCxnSpPr>
      <xdr:spPr>
        <a:xfrm flipV="1">
          <a:off x="12814300" y="9870159"/>
          <a:ext cx="889000" cy="1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1" name="テキスト ボックス 590"/>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3" name="テキスト ボックス 592"/>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131876</xdr:rowOff>
    </xdr:from>
    <xdr:to>
      <xdr:col>85</xdr:col>
      <xdr:colOff>177800</xdr:colOff>
      <xdr:row>54</xdr:row>
      <xdr:rowOff>62026</xdr:rowOff>
    </xdr:to>
    <xdr:sp macro="" textlink="">
      <xdr:nvSpPr>
        <xdr:cNvPr id="599" name="楕円 598"/>
        <xdr:cNvSpPr/>
      </xdr:nvSpPr>
      <xdr:spPr>
        <a:xfrm>
          <a:off x="16268700" y="92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154753</xdr:rowOff>
    </xdr:from>
    <xdr:ext cx="534377" cy="259045"/>
    <xdr:sp macro="" textlink="">
      <xdr:nvSpPr>
        <xdr:cNvPr id="600" name="教育費該当値テキスト"/>
        <xdr:cNvSpPr txBox="1"/>
      </xdr:nvSpPr>
      <xdr:spPr>
        <a:xfrm>
          <a:off x="16370300" y="90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27221</xdr:rowOff>
    </xdr:from>
    <xdr:to>
      <xdr:col>81</xdr:col>
      <xdr:colOff>101600</xdr:colOff>
      <xdr:row>56</xdr:row>
      <xdr:rowOff>128821</xdr:rowOff>
    </xdr:to>
    <xdr:sp macro="" textlink="">
      <xdr:nvSpPr>
        <xdr:cNvPr id="601" name="楕円 600"/>
        <xdr:cNvSpPr/>
      </xdr:nvSpPr>
      <xdr:spPr>
        <a:xfrm>
          <a:off x="15430500" y="96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145348</xdr:rowOff>
    </xdr:from>
    <xdr:ext cx="534377" cy="259045"/>
    <xdr:sp macro="" textlink="">
      <xdr:nvSpPr>
        <xdr:cNvPr id="602" name="テキスト ボックス 601"/>
        <xdr:cNvSpPr txBox="1"/>
      </xdr:nvSpPr>
      <xdr:spPr>
        <a:xfrm>
          <a:off x="15214111" y="94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169525</xdr:rowOff>
    </xdr:from>
    <xdr:to>
      <xdr:col>76</xdr:col>
      <xdr:colOff>165100</xdr:colOff>
      <xdr:row>57</xdr:row>
      <xdr:rowOff>99675</xdr:rowOff>
    </xdr:to>
    <xdr:sp macro="" textlink="">
      <xdr:nvSpPr>
        <xdr:cNvPr id="603" name="楕円 602"/>
        <xdr:cNvSpPr/>
      </xdr:nvSpPr>
      <xdr:spPr>
        <a:xfrm>
          <a:off x="14541500" y="97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116202</xdr:rowOff>
    </xdr:from>
    <xdr:ext cx="534377" cy="259045"/>
    <xdr:sp macro="" textlink="">
      <xdr:nvSpPr>
        <xdr:cNvPr id="604" name="テキスト ボックス 603"/>
        <xdr:cNvSpPr txBox="1"/>
      </xdr:nvSpPr>
      <xdr:spPr>
        <a:xfrm>
          <a:off x="14325111" y="9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46709</xdr:rowOff>
    </xdr:from>
    <xdr:to>
      <xdr:col>72</xdr:col>
      <xdr:colOff>38100</xdr:colOff>
      <xdr:row>57</xdr:row>
      <xdr:rowOff>148309</xdr:rowOff>
    </xdr:to>
    <xdr:sp macro="" textlink="">
      <xdr:nvSpPr>
        <xdr:cNvPr id="605" name="楕円 604"/>
        <xdr:cNvSpPr/>
      </xdr:nvSpPr>
      <xdr:spPr>
        <a:xfrm>
          <a:off x="13652500" y="9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139436</xdr:rowOff>
    </xdr:from>
    <xdr:ext cx="534377" cy="259045"/>
    <xdr:sp macro="" textlink="">
      <xdr:nvSpPr>
        <xdr:cNvPr id="606" name="テキスト ボックス 605"/>
        <xdr:cNvSpPr txBox="1"/>
      </xdr:nvSpPr>
      <xdr:spPr>
        <a:xfrm>
          <a:off x="13436111" y="99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168053</xdr:rowOff>
    </xdr:from>
    <xdr:to>
      <xdr:col>67</xdr:col>
      <xdr:colOff>101600</xdr:colOff>
      <xdr:row>58</xdr:row>
      <xdr:rowOff>98203</xdr:rowOff>
    </xdr:to>
    <xdr:sp macro="" textlink="">
      <xdr:nvSpPr>
        <xdr:cNvPr id="607" name="楕円 606"/>
        <xdr:cNvSpPr/>
      </xdr:nvSpPr>
      <xdr:spPr>
        <a:xfrm>
          <a:off x="12763500" y="99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89330</xdr:rowOff>
    </xdr:from>
    <xdr:ext cx="534377" cy="259045"/>
    <xdr:sp macro="" textlink="">
      <xdr:nvSpPr>
        <xdr:cNvPr id="608" name="テキスト ボックス 607"/>
        <xdr:cNvSpPr txBox="1"/>
      </xdr:nvSpPr>
      <xdr:spPr>
        <a:xfrm>
          <a:off x="12547111" y="100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167120</xdr:rowOff>
    </xdr:from>
    <xdr:to>
      <xdr:col>85</xdr:col>
      <xdr:colOff>127000</xdr:colOff>
      <xdr:row>79</xdr:row>
      <xdr:rowOff>26226</xdr:rowOff>
    </xdr:to>
    <xdr:cxnSp macro="">
      <xdr:nvCxnSpPr>
        <xdr:cNvPr id="637" name="直線コネクタ 636"/>
        <xdr:cNvCxnSpPr/>
      </xdr:nvCxnSpPr>
      <xdr:spPr>
        <a:xfrm flipV="1">
          <a:off x="15481300" y="13540220"/>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8"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26226</xdr:rowOff>
    </xdr:from>
    <xdr:to>
      <xdr:col>81</xdr:col>
      <xdr:colOff>50800</xdr:colOff>
      <xdr:row>79</xdr:row>
      <xdr:rowOff>40735</xdr:rowOff>
    </xdr:to>
    <xdr:cxnSp macro="">
      <xdr:nvCxnSpPr>
        <xdr:cNvPr id="640" name="直線コネクタ 639"/>
        <xdr:cNvCxnSpPr/>
      </xdr:nvCxnSpPr>
      <xdr:spPr>
        <a:xfrm flipV="1">
          <a:off x="14592300" y="13570776"/>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2" name="テキスト ボックス 641"/>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40735</xdr:rowOff>
    </xdr:from>
    <xdr:to>
      <xdr:col>76</xdr:col>
      <xdr:colOff>114300</xdr:colOff>
      <xdr:row>79</xdr:row>
      <xdr:rowOff>44152</xdr:rowOff>
    </xdr:to>
    <xdr:cxnSp macro="">
      <xdr:nvCxnSpPr>
        <xdr:cNvPr id="643" name="直線コネクタ 642"/>
        <xdr:cNvCxnSpPr/>
      </xdr:nvCxnSpPr>
      <xdr:spPr>
        <a:xfrm flipV="1">
          <a:off x="13703300" y="13585285"/>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5" name="テキスト ボックス 644"/>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29435</xdr:rowOff>
    </xdr:from>
    <xdr:to>
      <xdr:col>71</xdr:col>
      <xdr:colOff>177800</xdr:colOff>
      <xdr:row>79</xdr:row>
      <xdr:rowOff>44152</xdr:rowOff>
    </xdr:to>
    <xdr:cxnSp macro="">
      <xdr:nvCxnSpPr>
        <xdr:cNvPr id="646" name="直線コネクタ 645"/>
        <xdr:cNvCxnSpPr/>
      </xdr:nvCxnSpPr>
      <xdr:spPr>
        <a:xfrm>
          <a:off x="12814300" y="13573985"/>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0" name="テキスト ボックス 649"/>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116320</xdr:rowOff>
    </xdr:from>
    <xdr:to>
      <xdr:col>85</xdr:col>
      <xdr:colOff>177800</xdr:colOff>
      <xdr:row>79</xdr:row>
      <xdr:rowOff>46470</xdr:rowOff>
    </xdr:to>
    <xdr:sp macro="" textlink="">
      <xdr:nvSpPr>
        <xdr:cNvPr id="656" name="楕円 655"/>
        <xdr:cNvSpPr/>
      </xdr:nvSpPr>
      <xdr:spPr>
        <a:xfrm>
          <a:off x="162687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75697</xdr:rowOff>
    </xdr:from>
    <xdr:ext cx="534377" cy="259045"/>
    <xdr:sp macro="" textlink="">
      <xdr:nvSpPr>
        <xdr:cNvPr id="657" name="災害復旧費該当値テキスト"/>
        <xdr:cNvSpPr txBox="1"/>
      </xdr:nvSpPr>
      <xdr:spPr>
        <a:xfrm>
          <a:off x="16370300" y="132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146876</xdr:rowOff>
    </xdr:from>
    <xdr:to>
      <xdr:col>81</xdr:col>
      <xdr:colOff>101600</xdr:colOff>
      <xdr:row>79</xdr:row>
      <xdr:rowOff>77026</xdr:rowOff>
    </xdr:to>
    <xdr:sp macro="" textlink="">
      <xdr:nvSpPr>
        <xdr:cNvPr id="658" name="楕円 657"/>
        <xdr:cNvSpPr/>
      </xdr:nvSpPr>
      <xdr:spPr>
        <a:xfrm>
          <a:off x="15430500" y="13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93553</xdr:rowOff>
    </xdr:from>
    <xdr:ext cx="469744" cy="259045"/>
    <xdr:sp macro="" textlink="">
      <xdr:nvSpPr>
        <xdr:cNvPr id="659" name="テキスト ボックス 658"/>
        <xdr:cNvSpPr txBox="1"/>
      </xdr:nvSpPr>
      <xdr:spPr>
        <a:xfrm>
          <a:off x="15246428" y="132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161385</xdr:rowOff>
    </xdr:from>
    <xdr:to>
      <xdr:col>76</xdr:col>
      <xdr:colOff>165100</xdr:colOff>
      <xdr:row>79</xdr:row>
      <xdr:rowOff>91535</xdr:rowOff>
    </xdr:to>
    <xdr:sp macro="" textlink="">
      <xdr:nvSpPr>
        <xdr:cNvPr id="660" name="楕円 659"/>
        <xdr:cNvSpPr/>
      </xdr:nvSpPr>
      <xdr:spPr>
        <a:xfrm>
          <a:off x="14541500" y="135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82662</xdr:rowOff>
    </xdr:from>
    <xdr:ext cx="378565" cy="259045"/>
    <xdr:sp macro="" textlink="">
      <xdr:nvSpPr>
        <xdr:cNvPr id="661" name="テキスト ボックス 660"/>
        <xdr:cNvSpPr txBox="1"/>
      </xdr:nvSpPr>
      <xdr:spPr>
        <a:xfrm>
          <a:off x="14403017" y="1362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164802</xdr:rowOff>
    </xdr:from>
    <xdr:to>
      <xdr:col>72</xdr:col>
      <xdr:colOff>38100</xdr:colOff>
      <xdr:row>79</xdr:row>
      <xdr:rowOff>94952</xdr:rowOff>
    </xdr:to>
    <xdr:sp macro="" textlink="">
      <xdr:nvSpPr>
        <xdr:cNvPr id="662" name="楕円 661"/>
        <xdr:cNvSpPr/>
      </xdr:nvSpPr>
      <xdr:spPr>
        <a:xfrm>
          <a:off x="13652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86079</xdr:rowOff>
    </xdr:from>
    <xdr:ext cx="313932" cy="259045"/>
    <xdr:sp macro="" textlink="">
      <xdr:nvSpPr>
        <xdr:cNvPr id="663" name="テキスト ボックス 662"/>
        <xdr:cNvSpPr txBox="1"/>
      </xdr:nvSpPr>
      <xdr:spPr>
        <a:xfrm>
          <a:off x="13546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150085</xdr:rowOff>
    </xdr:from>
    <xdr:to>
      <xdr:col>67</xdr:col>
      <xdr:colOff>101600</xdr:colOff>
      <xdr:row>79</xdr:row>
      <xdr:rowOff>80235</xdr:rowOff>
    </xdr:to>
    <xdr:sp macro="" textlink="">
      <xdr:nvSpPr>
        <xdr:cNvPr id="664" name="楕円 663"/>
        <xdr:cNvSpPr/>
      </xdr:nvSpPr>
      <xdr:spPr>
        <a:xfrm>
          <a:off x="12763500" y="13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96762</xdr:rowOff>
    </xdr:from>
    <xdr:ext cx="469744" cy="259045"/>
    <xdr:sp macro="" textlink="">
      <xdr:nvSpPr>
        <xdr:cNvPr id="665" name="テキスト ボックス 664"/>
        <xdr:cNvSpPr txBox="1"/>
      </xdr:nvSpPr>
      <xdr:spPr>
        <a:xfrm>
          <a:off x="12579428" y="1329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51036</xdr:rowOff>
    </xdr:from>
    <xdr:to>
      <xdr:col>85</xdr:col>
      <xdr:colOff>127000</xdr:colOff>
      <xdr:row>96</xdr:row>
      <xdr:rowOff>66597</xdr:rowOff>
    </xdr:to>
    <xdr:cxnSp macro="">
      <xdr:nvCxnSpPr>
        <xdr:cNvPr id="696" name="直線コネクタ 695"/>
        <xdr:cNvCxnSpPr/>
      </xdr:nvCxnSpPr>
      <xdr:spPr>
        <a:xfrm flipV="1">
          <a:off x="15481300" y="16510236"/>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697"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66597</xdr:rowOff>
    </xdr:from>
    <xdr:to>
      <xdr:col>81</xdr:col>
      <xdr:colOff>50800</xdr:colOff>
      <xdr:row>96</xdr:row>
      <xdr:rowOff>75774</xdr:rowOff>
    </xdr:to>
    <xdr:cxnSp macro="">
      <xdr:nvCxnSpPr>
        <xdr:cNvPr id="699" name="直線コネクタ 698"/>
        <xdr:cNvCxnSpPr/>
      </xdr:nvCxnSpPr>
      <xdr:spPr>
        <a:xfrm flipV="1">
          <a:off x="14592300" y="16525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1" name="テキスト ボックス 700"/>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75774</xdr:rowOff>
    </xdr:from>
    <xdr:to>
      <xdr:col>76</xdr:col>
      <xdr:colOff>114300</xdr:colOff>
      <xdr:row>96</xdr:row>
      <xdr:rowOff>84967</xdr:rowOff>
    </xdr:to>
    <xdr:cxnSp macro="">
      <xdr:nvCxnSpPr>
        <xdr:cNvPr id="702" name="直線コネクタ 701"/>
        <xdr:cNvCxnSpPr/>
      </xdr:nvCxnSpPr>
      <xdr:spPr>
        <a:xfrm flipV="1">
          <a:off x="13703300" y="1653497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4" name="テキスト ボックス 703"/>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84967</xdr:rowOff>
    </xdr:from>
    <xdr:to>
      <xdr:col>71</xdr:col>
      <xdr:colOff>177800</xdr:colOff>
      <xdr:row>96</xdr:row>
      <xdr:rowOff>106373</xdr:rowOff>
    </xdr:to>
    <xdr:cxnSp macro="">
      <xdr:nvCxnSpPr>
        <xdr:cNvPr id="705" name="直線コネクタ 704"/>
        <xdr:cNvCxnSpPr/>
      </xdr:nvCxnSpPr>
      <xdr:spPr>
        <a:xfrm flipV="1">
          <a:off x="12814300" y="16544167"/>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07" name="テキスト ボックス 706"/>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xdr:rowOff>
    </xdr:from>
    <xdr:to>
      <xdr:col>85</xdr:col>
      <xdr:colOff>177800</xdr:colOff>
      <xdr:row>96</xdr:row>
      <xdr:rowOff>101836</xdr:rowOff>
    </xdr:to>
    <xdr:sp macro="" textlink="">
      <xdr:nvSpPr>
        <xdr:cNvPr id="715" name="楕円 714"/>
        <xdr:cNvSpPr/>
      </xdr:nvSpPr>
      <xdr:spPr>
        <a:xfrm>
          <a:off x="16268700" y="164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23113</xdr:rowOff>
    </xdr:from>
    <xdr:ext cx="534377" cy="259045"/>
    <xdr:sp macro="" textlink="">
      <xdr:nvSpPr>
        <xdr:cNvPr id="716" name="公債費該当値テキスト"/>
        <xdr:cNvSpPr txBox="1"/>
      </xdr:nvSpPr>
      <xdr:spPr>
        <a:xfrm>
          <a:off x="16370300" y="163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15797</xdr:rowOff>
    </xdr:from>
    <xdr:to>
      <xdr:col>81</xdr:col>
      <xdr:colOff>101600</xdr:colOff>
      <xdr:row>96</xdr:row>
      <xdr:rowOff>117397</xdr:rowOff>
    </xdr:to>
    <xdr:sp macro="" textlink="">
      <xdr:nvSpPr>
        <xdr:cNvPr id="717" name="楕円 716"/>
        <xdr:cNvSpPr/>
      </xdr:nvSpPr>
      <xdr:spPr>
        <a:xfrm>
          <a:off x="15430500" y="16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133924</xdr:rowOff>
    </xdr:from>
    <xdr:ext cx="534377" cy="259045"/>
    <xdr:sp macro="" textlink="">
      <xdr:nvSpPr>
        <xdr:cNvPr id="718" name="テキスト ボックス 717"/>
        <xdr:cNvSpPr txBox="1"/>
      </xdr:nvSpPr>
      <xdr:spPr>
        <a:xfrm>
          <a:off x="15214111" y="162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24974</xdr:rowOff>
    </xdr:from>
    <xdr:to>
      <xdr:col>76</xdr:col>
      <xdr:colOff>165100</xdr:colOff>
      <xdr:row>96</xdr:row>
      <xdr:rowOff>126574</xdr:rowOff>
    </xdr:to>
    <xdr:sp macro="" textlink="">
      <xdr:nvSpPr>
        <xdr:cNvPr id="719" name="楕円 718"/>
        <xdr:cNvSpPr/>
      </xdr:nvSpPr>
      <xdr:spPr>
        <a:xfrm>
          <a:off x="14541500" y="16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143101</xdr:rowOff>
    </xdr:from>
    <xdr:ext cx="534377" cy="259045"/>
    <xdr:sp macro="" textlink="">
      <xdr:nvSpPr>
        <xdr:cNvPr id="720" name="テキスト ボックス 719"/>
        <xdr:cNvSpPr txBox="1"/>
      </xdr:nvSpPr>
      <xdr:spPr>
        <a:xfrm>
          <a:off x="14325111" y="162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34167</xdr:rowOff>
    </xdr:from>
    <xdr:to>
      <xdr:col>72</xdr:col>
      <xdr:colOff>38100</xdr:colOff>
      <xdr:row>96</xdr:row>
      <xdr:rowOff>135767</xdr:rowOff>
    </xdr:to>
    <xdr:sp macro="" textlink="">
      <xdr:nvSpPr>
        <xdr:cNvPr id="721" name="楕円 720"/>
        <xdr:cNvSpPr/>
      </xdr:nvSpPr>
      <xdr:spPr>
        <a:xfrm>
          <a:off x="13652500" y="16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152294</xdr:rowOff>
    </xdr:from>
    <xdr:ext cx="534377" cy="259045"/>
    <xdr:sp macro="" textlink="">
      <xdr:nvSpPr>
        <xdr:cNvPr id="722" name="テキスト ボックス 721"/>
        <xdr:cNvSpPr txBox="1"/>
      </xdr:nvSpPr>
      <xdr:spPr>
        <a:xfrm>
          <a:off x="13436111" y="162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55573</xdr:rowOff>
    </xdr:from>
    <xdr:to>
      <xdr:col>67</xdr:col>
      <xdr:colOff>101600</xdr:colOff>
      <xdr:row>96</xdr:row>
      <xdr:rowOff>157173</xdr:rowOff>
    </xdr:to>
    <xdr:sp macro="" textlink="">
      <xdr:nvSpPr>
        <xdr:cNvPr id="723" name="楕円 722"/>
        <xdr:cNvSpPr/>
      </xdr:nvSpPr>
      <xdr:spPr>
        <a:xfrm>
          <a:off x="12763500" y="165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148300</xdr:rowOff>
    </xdr:from>
    <xdr:ext cx="534377" cy="259045"/>
    <xdr:sp macro="" textlink="">
      <xdr:nvSpPr>
        <xdr:cNvPr id="724" name="テキスト ボックス 723"/>
        <xdr:cNvSpPr txBox="1"/>
      </xdr:nvSpPr>
      <xdr:spPr>
        <a:xfrm>
          <a:off x="12547111" y="166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会計年度任用職員制度の開始により、直営で実施している保育所や児童館、学校に係る人件費がかさんだことで、民生費と教育費が増となっている。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総務費が全国的にも大幅に増加しているのは、新型コロナ対応のため国民全員へ給付金を給付したことによるものである。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じく全国的に増加傾向の商工費については、コロナの影響で疲弊している地域経済を盛り上げるため、国庫補助を活用し、地域循環型事業や営業時間を短縮した事業者に対する協力金を交付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土木費が減っているのは令和元年度実施の北船岡町営住宅新築事業が皆減となったためである。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コロナへの対応が長期化する中で、制度改正等により財政需要も高まり続けており、事業を見直し優先順位の高いものに集中する必要がある。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台風１９号の影響で令和元年度に残高が大幅に縮小しており、その後のコロナ禍の対応などにより以前の残高水準を取り戻すことができていない。一方で実質収支額は、歳出決算の最終的な減額幅が大きくなった影響で黒字額が拡大している。財政調整基金への積立もできたことで実質単年度収支が３年ぶりに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令和２年度は特に、一般会計の上昇が著しく黒字額が拡大している。形式収支が大きく出たこと、未収入特定財源のある繰越額が減少したことが主な要因である。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水道事業は黒字額の拡大傾向が続いている。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下水道事業会計は、令和２年度より公営企業法適用となったことから新規項目扱いとなっているものである。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年の都道府県単位化により、県が財政運営の主体となったことにより財源構成が大幅に変わっている。そのため平成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年度以前と比べ黒字額は標準財政規模に比して小さい値となっている。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全体ではいずれも黒字であり、担当課と連携しながら今後も健全な財政運営に努める。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231_&#26612;&#3000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46</v>
          </cell>
          <cell r="BX51">
            <v>41.2</v>
          </cell>
          <cell r="CF51">
            <v>30.3</v>
          </cell>
          <cell r="CN51">
            <v>31.3</v>
          </cell>
          <cell r="CV51">
            <v>32.799999999999997</v>
          </cell>
        </row>
        <row r="53">
          <cell r="BP53">
            <v>51.1</v>
          </cell>
          <cell r="BX53">
            <v>52.3</v>
          </cell>
          <cell r="CF53">
            <v>55.7</v>
          </cell>
          <cell r="CN53">
            <v>53.5</v>
          </cell>
          <cell r="CV53">
            <v>54.5</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46</v>
          </cell>
          <cell r="BX73">
            <v>41.2</v>
          </cell>
          <cell r="CF73">
            <v>30.3</v>
          </cell>
          <cell r="CN73">
            <v>31.3</v>
          </cell>
          <cell r="CV73">
            <v>32.799999999999997</v>
          </cell>
        </row>
        <row r="75">
          <cell r="BP75">
            <v>3.7</v>
          </cell>
          <cell r="BX75">
            <v>3.1</v>
          </cell>
          <cell r="CF75">
            <v>2.9</v>
          </cell>
          <cell r="CN75">
            <v>3.4</v>
          </cell>
          <cell r="CV75">
            <v>3.7</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21661024</v>
      </c>
      <c r="BO4" s="395"/>
      <c r="BP4" s="395"/>
      <c r="BQ4" s="395"/>
      <c r="BR4" s="395"/>
      <c r="BS4" s="395"/>
      <c r="BT4" s="395"/>
      <c r="BU4" s="396"/>
      <c r="BV4" s="394">
        <v>15068730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5.9</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21047713</v>
      </c>
      <c r="BO5" s="432"/>
      <c r="BP5" s="432"/>
      <c r="BQ5" s="432"/>
      <c r="BR5" s="432"/>
      <c r="BS5" s="432"/>
      <c r="BT5" s="432"/>
      <c r="BU5" s="433"/>
      <c r="BV5" s="431">
        <v>14737454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93.5</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613311</v>
      </c>
      <c r="BO6" s="432"/>
      <c r="BP6" s="432"/>
      <c r="BQ6" s="432"/>
      <c r="BR6" s="432"/>
      <c r="BS6" s="432"/>
      <c r="BT6" s="432"/>
      <c r="BU6" s="433"/>
      <c r="BV6" s="431">
        <v>331276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98.8</v>
      </c>
      <c r="CU6" s="469"/>
      <c r="CV6" s="469"/>
      <c r="CW6" s="469"/>
      <c r="CX6" s="469"/>
      <c r="CY6" s="469"/>
      <c r="CZ6" s="469"/>
      <c r="DA6" s="470"/>
      <c r="DB6" s="468">
        <v>97.9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133791</v>
      </c>
      <c r="BO7" s="432"/>
      <c r="BP7" s="432"/>
      <c r="BQ7" s="432"/>
      <c r="BR7" s="432"/>
      <c r="BS7" s="432"/>
      <c r="BT7" s="432"/>
      <c r="BU7" s="433"/>
      <c r="BV7" s="431">
        <v>260980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8119418</v>
      </c>
      <c r="CU7" s="432"/>
      <c r="CV7" s="432"/>
      <c r="CW7" s="432"/>
      <c r="CX7" s="432"/>
      <c r="CY7" s="432"/>
      <c r="CZ7" s="432"/>
      <c r="DA7" s="433"/>
      <c r="DB7" s="431">
        <v>7858626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479520</v>
      </c>
      <c r="BO8" s="432"/>
      <c r="BP8" s="432"/>
      <c r="BQ8" s="432"/>
      <c r="BR8" s="432"/>
      <c r="BS8" s="432"/>
      <c r="BT8" s="432"/>
      <c r="BU8" s="433"/>
      <c r="BV8" s="431">
        <v>70296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0.63</v>
      </c>
      <c r="CU8" s="472"/>
      <c r="CV8" s="472"/>
      <c r="CW8" s="472"/>
      <c r="CX8" s="472"/>
      <c r="CY8" s="472"/>
      <c r="CZ8" s="472"/>
      <c r="DA8" s="473"/>
      <c r="DB8" s="471">
        <v>0.63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38271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409224</v>
      </c>
      <c r="BO9" s="432"/>
      <c r="BP9" s="432"/>
      <c r="BQ9" s="432"/>
      <c r="BR9" s="432"/>
      <c r="BS9" s="432"/>
      <c r="BT9" s="432"/>
      <c r="BU9" s="433"/>
      <c r="BV9" s="431">
        <v>-13658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v>
      </c>
      <c r="CU9" s="429"/>
      <c r="CV9" s="429"/>
      <c r="CW9" s="429"/>
      <c r="CX9" s="429"/>
      <c r="CY9" s="429"/>
      <c r="CZ9" s="429"/>
      <c r="DA9" s="430"/>
      <c r="DB9" s="428">
        <v>12.7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39525</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35926</v>
      </c>
      <c r="BO10" s="432"/>
      <c r="BP10" s="432"/>
      <c r="BQ10" s="432"/>
      <c r="BR10" s="432"/>
      <c r="BS10" s="432"/>
      <c r="BT10" s="432"/>
      <c r="BU10" s="433"/>
      <c r="BV10" s="431">
        <v>42873</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37598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313550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37407</v>
      </c>
      <c r="S13" s="516"/>
      <c r="T13" s="516"/>
      <c r="U13" s="516"/>
      <c r="V13" s="517"/>
      <c r="W13" s="447" t="s">
        <v>140</v>
      </c>
      <c r="X13" s="448"/>
      <c r="Y13" s="448"/>
      <c r="Z13" s="448"/>
      <c r="AA13" s="448"/>
      <c r="AB13" s="438"/>
      <c r="AC13" s="482">
        <v>435</v>
      </c>
      <c r="AD13" s="483"/>
      <c r="AE13" s="483"/>
      <c r="AF13" s="483"/>
      <c r="AG13" s="525"/>
      <c r="AH13" s="482">
        <v>454</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445150</v>
      </c>
      <c r="BO13" s="432"/>
      <c r="BP13" s="432"/>
      <c r="BQ13" s="432"/>
      <c r="BR13" s="432"/>
      <c r="BS13" s="432"/>
      <c r="BT13" s="432"/>
      <c r="BU13" s="433"/>
      <c r="BV13" s="431">
        <v>-284335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3.4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37597</v>
      </c>
      <c r="S14" s="516"/>
      <c r="T14" s="516"/>
      <c r="U14" s="516"/>
      <c r="V14" s="517"/>
      <c r="W14" s="421"/>
      <c r="X14" s="422"/>
      <c r="Y14" s="422"/>
      <c r="Z14" s="422"/>
      <c r="AA14" s="422"/>
      <c r="AB14" s="411"/>
      <c r="AC14" s="518">
        <v>2.4</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32.799999999999997</v>
      </c>
      <c r="CU14" s="530"/>
      <c r="CV14" s="530"/>
      <c r="CW14" s="530"/>
      <c r="CX14" s="530"/>
      <c r="CY14" s="530"/>
      <c r="CZ14" s="530"/>
      <c r="DA14" s="531"/>
      <c r="DB14" s="529">
        <v>31.3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37401</v>
      </c>
      <c r="S15" s="516"/>
      <c r="T15" s="516"/>
      <c r="U15" s="516"/>
      <c r="V15" s="517"/>
      <c r="W15" s="447" t="s">
        <v>148</v>
      </c>
      <c r="X15" s="448"/>
      <c r="Y15" s="448"/>
      <c r="Z15" s="448"/>
      <c r="AA15" s="448"/>
      <c r="AB15" s="438"/>
      <c r="AC15" s="482">
        <v>6028</v>
      </c>
      <c r="AD15" s="483"/>
      <c r="AE15" s="483"/>
      <c r="AF15" s="483"/>
      <c r="AG15" s="525"/>
      <c r="AH15" s="482">
        <v>5615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4179320</v>
      </c>
      <c r="BO15" s="395"/>
      <c r="BP15" s="395"/>
      <c r="BQ15" s="395"/>
      <c r="BR15" s="395"/>
      <c r="BS15" s="395"/>
      <c r="BT15" s="395"/>
      <c r="BU15" s="396"/>
      <c r="BV15" s="394">
        <v>4008724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33.6</v>
      </c>
      <c r="AD16" s="519"/>
      <c r="AE16" s="519"/>
      <c r="AF16" s="519"/>
      <c r="AG16" s="520"/>
      <c r="AH16" s="518">
        <v>32.5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6646194</v>
      </c>
      <c r="BO16" s="432"/>
      <c r="BP16" s="432"/>
      <c r="BQ16" s="432"/>
      <c r="BR16" s="432"/>
      <c r="BS16" s="432"/>
      <c r="BT16" s="432"/>
      <c r="BU16" s="433"/>
      <c r="BV16" s="431">
        <v>6380812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152</v>
      </c>
      <c r="S17" s="536"/>
      <c r="T17" s="536"/>
      <c r="U17" s="536"/>
      <c r="V17" s="537"/>
      <c r="W17" s="447" t="s">
        <v>155</v>
      </c>
      <c r="X17" s="448"/>
      <c r="Y17" s="448"/>
      <c r="Z17" s="448"/>
      <c r="AA17" s="448"/>
      <c r="AB17" s="438"/>
      <c r="AC17" s="482">
        <v>11462</v>
      </c>
      <c r="AD17" s="483"/>
      <c r="AE17" s="483"/>
      <c r="AF17" s="483"/>
      <c r="AG17" s="525"/>
      <c r="AH17" s="482">
        <v>11214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5228852</v>
      </c>
      <c r="BO17" s="432"/>
      <c r="BP17" s="432"/>
      <c r="BQ17" s="432"/>
      <c r="BR17" s="432"/>
      <c r="BS17" s="432"/>
      <c r="BT17" s="432"/>
      <c r="BU17" s="433"/>
      <c r="BV17" s="431">
        <v>5056443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54.03</v>
      </c>
      <c r="M18" s="547"/>
      <c r="N18" s="547"/>
      <c r="O18" s="547"/>
      <c r="P18" s="547"/>
      <c r="Q18" s="547"/>
      <c r="R18" s="548"/>
      <c r="S18" s="548"/>
      <c r="T18" s="548"/>
      <c r="U18" s="548"/>
      <c r="V18" s="549"/>
      <c r="W18" s="449"/>
      <c r="X18" s="450"/>
      <c r="Y18" s="450"/>
      <c r="Z18" s="450"/>
      <c r="AA18" s="450"/>
      <c r="AB18" s="441"/>
      <c r="AC18" s="550">
        <v>63.9</v>
      </c>
      <c r="AD18" s="551"/>
      <c r="AE18" s="551"/>
      <c r="AF18" s="551"/>
      <c r="AG18" s="552"/>
      <c r="AH18" s="550">
        <v>64.900000000000006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7524250</v>
      </c>
      <c r="BO18" s="432"/>
      <c r="BP18" s="432"/>
      <c r="BQ18" s="432"/>
      <c r="BR18" s="432"/>
      <c r="BS18" s="432"/>
      <c r="BT18" s="432"/>
      <c r="BU18" s="433"/>
      <c r="BV18" s="431">
        <v>7321559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708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9049532</v>
      </c>
      <c r="BO19" s="432"/>
      <c r="BP19" s="432"/>
      <c r="BQ19" s="432"/>
      <c r="BR19" s="432"/>
      <c r="BS19" s="432"/>
      <c r="BT19" s="432"/>
      <c r="BU19" s="433"/>
      <c r="BV19" s="431">
        <v>9160192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15546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16658885</v>
      </c>
      <c r="BO23" s="432"/>
      <c r="BP23" s="432"/>
      <c r="BQ23" s="432"/>
      <c r="BR23" s="432"/>
      <c r="BS23" s="432"/>
      <c r="BT23" s="432"/>
      <c r="BU23" s="433"/>
      <c r="BV23" s="431">
        <v>15372820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9040</v>
      </c>
      <c r="R24" s="483"/>
      <c r="S24" s="483"/>
      <c r="T24" s="483"/>
      <c r="U24" s="483"/>
      <c r="V24" s="525"/>
      <c r="W24" s="584"/>
      <c r="X24" s="572"/>
      <c r="Y24" s="573"/>
      <c r="Z24" s="481" t="s">
        <v>171</v>
      </c>
      <c r="AA24" s="461"/>
      <c r="AB24" s="461"/>
      <c r="AC24" s="461"/>
      <c r="AD24" s="461"/>
      <c r="AE24" s="461"/>
      <c r="AF24" s="461"/>
      <c r="AG24" s="462"/>
      <c r="AH24" s="482">
        <v>266</v>
      </c>
      <c r="AI24" s="483"/>
      <c r="AJ24" s="483"/>
      <c r="AK24" s="483"/>
      <c r="AL24" s="525"/>
      <c r="AM24" s="482">
        <v>771932</v>
      </c>
      <c r="AN24" s="483"/>
      <c r="AO24" s="483"/>
      <c r="AP24" s="483"/>
      <c r="AQ24" s="483"/>
      <c r="AR24" s="525"/>
      <c r="AS24" s="482">
        <v>2902</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9274794</v>
      </c>
      <c r="BO24" s="432"/>
      <c r="BP24" s="432"/>
      <c r="BQ24" s="432"/>
      <c r="BR24" s="432"/>
      <c r="BS24" s="432"/>
      <c r="BT24" s="432"/>
      <c r="BU24" s="433"/>
      <c r="BV24" s="431">
        <v>7965893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7000</v>
      </c>
      <c r="R25" s="483"/>
      <c r="S25" s="483"/>
      <c r="T25" s="483"/>
      <c r="U25" s="483"/>
      <c r="V25" s="525"/>
      <c r="W25" s="584"/>
      <c r="X25" s="572"/>
      <c r="Y25" s="573"/>
      <c r="Z25" s="481" t="s">
        <v>174</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1017106</v>
      </c>
      <c r="BO25" s="395"/>
      <c r="BP25" s="395"/>
      <c r="BQ25" s="395"/>
      <c r="BR25" s="395"/>
      <c r="BS25" s="395"/>
      <c r="BT25" s="395"/>
      <c r="BU25" s="396"/>
      <c r="BV25" s="394">
        <v>1444887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5930</v>
      </c>
      <c r="R26" s="483"/>
      <c r="S26" s="483"/>
      <c r="T26" s="483"/>
      <c r="U26" s="483"/>
      <c r="V26" s="525"/>
      <c r="W26" s="584"/>
      <c r="X26" s="572"/>
      <c r="Y26" s="573"/>
      <c r="Z26" s="481" t="s">
        <v>177</v>
      </c>
      <c r="AA26" s="594"/>
      <c r="AB26" s="594"/>
      <c r="AC26" s="594"/>
      <c r="AD26" s="594"/>
      <c r="AE26" s="594"/>
      <c r="AF26" s="594"/>
      <c r="AG26" s="595"/>
      <c r="AH26" s="482">
        <v>10</v>
      </c>
      <c r="AI26" s="483"/>
      <c r="AJ26" s="483"/>
      <c r="AK26" s="483"/>
      <c r="AL26" s="525"/>
      <c r="AM26" s="482">
        <v>28350</v>
      </c>
      <c r="AN26" s="483"/>
      <c r="AO26" s="483"/>
      <c r="AP26" s="483"/>
      <c r="AQ26" s="483"/>
      <c r="AR26" s="525"/>
      <c r="AS26" s="482">
        <v>2835</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3870</v>
      </c>
      <c r="R27" s="483"/>
      <c r="S27" s="483"/>
      <c r="T27" s="483"/>
      <c r="U27" s="483"/>
      <c r="V27" s="525"/>
      <c r="W27" s="584"/>
      <c r="X27" s="572"/>
      <c r="Y27" s="573"/>
      <c r="Z27" s="481" t="s">
        <v>181</v>
      </c>
      <c r="AA27" s="461"/>
      <c r="AB27" s="461"/>
      <c r="AC27" s="461"/>
      <c r="AD27" s="461"/>
      <c r="AE27" s="461"/>
      <c r="AF27" s="461"/>
      <c r="AG27" s="462"/>
      <c r="AH27" s="482">
        <v>4</v>
      </c>
      <c r="AI27" s="483"/>
      <c r="AJ27" s="483"/>
      <c r="AK27" s="483"/>
      <c r="AL27" s="525"/>
      <c r="AM27" s="482">
        <v>13052</v>
      </c>
      <c r="AN27" s="483"/>
      <c r="AO27" s="483"/>
      <c r="AP27" s="483"/>
      <c r="AQ27" s="483"/>
      <c r="AR27" s="525"/>
      <c r="AS27" s="482">
        <v>3263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3290</v>
      </c>
      <c r="R28" s="483"/>
      <c r="S28" s="483"/>
      <c r="T28" s="483"/>
      <c r="U28" s="483"/>
      <c r="V28" s="525"/>
      <c r="W28" s="584"/>
      <c r="X28" s="572"/>
      <c r="Y28" s="573"/>
      <c r="Z28" s="481" t="s">
        <v>185</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1265619</v>
      </c>
      <c r="BO28" s="395"/>
      <c r="BP28" s="395"/>
      <c r="BQ28" s="395"/>
      <c r="BR28" s="395"/>
      <c r="BS28" s="395"/>
      <c r="BT28" s="395"/>
      <c r="BU28" s="396"/>
      <c r="BV28" s="394">
        <v>1229693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16</v>
      </c>
      <c r="M29" s="483"/>
      <c r="N29" s="483"/>
      <c r="O29" s="483"/>
      <c r="P29" s="525"/>
      <c r="Q29" s="482">
        <v>3130</v>
      </c>
      <c r="R29" s="483"/>
      <c r="S29" s="483"/>
      <c r="T29" s="483"/>
      <c r="U29" s="483"/>
      <c r="V29" s="525"/>
      <c r="W29" s="585"/>
      <c r="X29" s="586"/>
      <c r="Y29" s="587"/>
      <c r="Z29" s="481" t="s">
        <v>188</v>
      </c>
      <c r="AA29" s="461"/>
      <c r="AB29" s="461"/>
      <c r="AC29" s="461"/>
      <c r="AD29" s="461"/>
      <c r="AE29" s="461"/>
      <c r="AF29" s="461"/>
      <c r="AG29" s="462"/>
      <c r="AH29" s="482">
        <v>270</v>
      </c>
      <c r="AI29" s="483"/>
      <c r="AJ29" s="483"/>
      <c r="AK29" s="483"/>
      <c r="AL29" s="525"/>
      <c r="AM29" s="482">
        <v>784984</v>
      </c>
      <c r="AN29" s="483"/>
      <c r="AO29" s="483"/>
      <c r="AP29" s="483"/>
      <c r="AQ29" s="483"/>
      <c r="AR29" s="525"/>
      <c r="AS29" s="482">
        <v>2907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200165</v>
      </c>
      <c r="BO29" s="432"/>
      <c r="BP29" s="432"/>
      <c r="BQ29" s="432"/>
      <c r="BR29" s="432"/>
      <c r="BS29" s="432"/>
      <c r="BT29" s="432"/>
      <c r="BU29" s="433"/>
      <c r="BV29" s="431">
        <v>200163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1992952</v>
      </c>
      <c r="BO30" s="608"/>
      <c r="BP30" s="608"/>
      <c r="BQ30" s="608"/>
      <c r="BR30" s="608"/>
      <c r="BS30" s="608"/>
      <c r="BT30" s="608"/>
      <c r="BU30" s="609"/>
      <c r="BV30" s="607">
        <v>1709673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197</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宮城県市町村職員退職手当組合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宮城県市町村非常勤消防団員補償報償組合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仙南地域広域行政事務組合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みやぎ県南中核病院企業団</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宮城県後期高齢者医療広域連合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Tz8JSxsXWnuU2i+gnvdCAOTgVW2Ve1ZD8B0o45K+6y12pmm3xEETBQfwAlldtmxIL6wL2xrVVFPT6IC6X3gAw==" saltValue="t8TNvz/DRfEA1ubbgpj7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1" t="s">
        <v>562</v>
      </c>
      <c r="D34" s="1211"/>
      <c r="E34" s="1212"/>
      <c r="F34" s="32">
        <v>15.58</v>
      </c>
      <c r="G34" s="33">
        <v>15.24</v>
      </c>
      <c r="H34" s="33">
        <v>14.95</v>
      </c>
      <c r="I34" s="33">
        <v>16.02</v>
      </c>
      <c r="J34" s="34">
        <v>18.11</v>
      </c>
      <c r="K34" s="22"/>
      <c r="L34" s="22"/>
      <c r="M34" s="22"/>
      <c r="N34" s="22"/>
      <c r="O34" s="22"/>
      <c r="P34" s="22"/>
    </row>
    <row r="35" spans="1:16" ht="39" customHeight="1" x14ac:dyDescent="0.15">
      <c r="A35" s="22"/>
      <c r="B35" s="35"/>
      <c r="C35" s="1205" t="s">
        <v>563</v>
      </c>
      <c r="D35" s="1206"/>
      <c r="E35" s="1207"/>
      <c r="F35" s="36">
        <v>1.25</v>
      </c>
      <c r="G35" s="37">
        <v>1.56</v>
      </c>
      <c r="H35" s="37">
        <v>1.06</v>
      </c>
      <c r="I35" s="37">
        <v>0.89</v>
      </c>
      <c r="J35" s="38">
        <v>5.9</v>
      </c>
      <c r="K35" s="22"/>
      <c r="L35" s="22"/>
      <c r="M35" s="22"/>
      <c r="N35" s="22"/>
      <c r="O35" s="22"/>
      <c r="P35" s="22"/>
    </row>
    <row r="36" spans="1:16" ht="39" customHeight="1" x14ac:dyDescent="0.15">
      <c r="A36" s="22"/>
      <c r="B36" s="35"/>
      <c r="C36" s="1205" t="s">
        <v>564</v>
      </c>
      <c r="D36" s="1206"/>
      <c r="E36" s="1207"/>
      <c r="F36" s="36">
        <v>1.44</v>
      </c>
      <c r="G36" s="37">
        <v>0.85</v>
      </c>
      <c r="H36" s="37">
        <v>1.1299999999999999</v>
      </c>
      <c r="I36" s="37">
        <v>1.83</v>
      </c>
      <c r="J36" s="38">
        <v>2.75</v>
      </c>
      <c r="K36" s="22"/>
      <c r="L36" s="22"/>
      <c r="M36" s="22"/>
      <c r="N36" s="22"/>
      <c r="O36" s="22"/>
      <c r="P36" s="22"/>
    </row>
    <row r="37" spans="1:16" ht="39" customHeight="1" x14ac:dyDescent="0.15">
      <c r="A37" s="22"/>
      <c r="B37" s="35"/>
      <c r="C37" s="1205" t="s">
        <v>565</v>
      </c>
      <c r="D37" s="1206"/>
      <c r="E37" s="1207"/>
      <c r="F37" s="36" t="s">
        <v>513</v>
      </c>
      <c r="G37" s="37" t="s">
        <v>513</v>
      </c>
      <c r="H37" s="37" t="s">
        <v>513</v>
      </c>
      <c r="I37" s="37" t="s">
        <v>513</v>
      </c>
      <c r="J37" s="38">
        <v>0.61</v>
      </c>
      <c r="K37" s="22"/>
      <c r="L37" s="22"/>
      <c r="M37" s="22"/>
      <c r="N37" s="22"/>
      <c r="O37" s="22"/>
      <c r="P37" s="22"/>
    </row>
    <row r="38" spans="1:16" ht="39" customHeight="1" x14ac:dyDescent="0.15">
      <c r="A38" s="22"/>
      <c r="B38" s="35"/>
      <c r="C38" s="1205" t="s">
        <v>566</v>
      </c>
      <c r="D38" s="1206"/>
      <c r="E38" s="1207"/>
      <c r="F38" s="36">
        <v>1.55</v>
      </c>
      <c r="G38" s="37">
        <v>1.07</v>
      </c>
      <c r="H38" s="37">
        <v>0.15</v>
      </c>
      <c r="I38" s="37">
        <v>0.16</v>
      </c>
      <c r="J38" s="38">
        <v>0.48</v>
      </c>
      <c r="K38" s="22"/>
      <c r="L38" s="22"/>
      <c r="M38" s="22"/>
      <c r="N38" s="22"/>
      <c r="O38" s="22"/>
      <c r="P38" s="22"/>
    </row>
    <row r="39" spans="1:16" ht="39" customHeight="1" x14ac:dyDescent="0.15">
      <c r="A39" s="22"/>
      <c r="B39" s="35"/>
      <c r="C39" s="1205" t="s">
        <v>567</v>
      </c>
      <c r="D39" s="1206"/>
      <c r="E39" s="1207"/>
      <c r="F39" s="36">
        <v>0.14000000000000001</v>
      </c>
      <c r="G39" s="37">
        <v>0.03</v>
      </c>
      <c r="H39" s="37">
        <v>0.04</v>
      </c>
      <c r="I39" s="37">
        <v>0.02</v>
      </c>
      <c r="J39" s="38">
        <v>0.01</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568</v>
      </c>
      <c r="D42" s="1206"/>
      <c r="E42" s="1207"/>
      <c r="F42" s="36" t="s">
        <v>513</v>
      </c>
      <c r="G42" s="37" t="s">
        <v>513</v>
      </c>
      <c r="H42" s="37" t="s">
        <v>513</v>
      </c>
      <c r="I42" s="37" t="s">
        <v>513</v>
      </c>
      <c r="J42" s="38" t="s">
        <v>513</v>
      </c>
      <c r="K42" s="22"/>
      <c r="L42" s="22"/>
      <c r="M42" s="22"/>
      <c r="N42" s="22"/>
      <c r="O42" s="22"/>
      <c r="P42" s="22"/>
    </row>
    <row r="43" spans="1:16" ht="39" customHeight="1" thickBot="1" x14ac:dyDescent="0.2">
      <c r="A43" s="22"/>
      <c r="B43" s="40"/>
      <c r="C43" s="1208" t="s">
        <v>569</v>
      </c>
      <c r="D43" s="1209"/>
      <c r="E43" s="1210"/>
      <c r="F43" s="41">
        <v>0.24</v>
      </c>
      <c r="G43" s="42">
        <v>0.15</v>
      </c>
      <c r="H43" s="42">
        <v>0.19</v>
      </c>
      <c r="I43" s="42">
        <v>0.15</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YqQVJSdHD0UtnyH9qBf1p/qtu5T9MHoOGBcMnAm+7/pRvKa6MB/nol+Lop/9sY+QuO6Lhn9NrsN7DOzmbv1MA==" saltValue="gqosdHusOpe6Mf4GTvO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1189</v>
      </c>
      <c r="L45" s="60">
        <v>1230</v>
      </c>
      <c r="M45" s="60">
        <v>1249</v>
      </c>
      <c r="N45" s="60">
        <v>1259</v>
      </c>
      <c r="O45" s="61">
        <v>1294</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513</v>
      </c>
      <c r="L46" s="64" t="s">
        <v>513</v>
      </c>
      <c r="M46" s="64" t="s">
        <v>513</v>
      </c>
      <c r="N46" s="64" t="s">
        <v>513</v>
      </c>
      <c r="O46" s="65" t="s">
        <v>513</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513</v>
      </c>
      <c r="L47" s="64" t="s">
        <v>513</v>
      </c>
      <c r="M47" s="64" t="s">
        <v>513</v>
      </c>
      <c r="N47" s="64" t="s">
        <v>513</v>
      </c>
      <c r="O47" s="65" t="s">
        <v>513</v>
      </c>
      <c r="P47" s="48"/>
      <c r="Q47" s="48"/>
      <c r="R47" s="48"/>
      <c r="S47" s="48"/>
      <c r="T47" s="48"/>
      <c r="U47" s="48"/>
    </row>
    <row r="48" spans="1:21" ht="30.75" customHeight="1" x14ac:dyDescent="0.15">
      <c r="A48" s="48"/>
      <c r="B48" s="1215"/>
      <c r="C48" s="1216"/>
      <c r="D48" s="62"/>
      <c r="E48" s="1221" t="s">
        <v>15</v>
      </c>
      <c r="F48" s="1221"/>
      <c r="G48" s="1221"/>
      <c r="H48" s="1221"/>
      <c r="I48" s="1221"/>
      <c r="J48" s="1222"/>
      <c r="K48" s="63">
        <v>360</v>
      </c>
      <c r="L48" s="64">
        <v>318</v>
      </c>
      <c r="M48" s="64">
        <v>368</v>
      </c>
      <c r="N48" s="64">
        <v>419</v>
      </c>
      <c r="O48" s="65">
        <v>263</v>
      </c>
      <c r="P48" s="48"/>
      <c r="Q48" s="48"/>
      <c r="R48" s="48"/>
      <c r="S48" s="48"/>
      <c r="T48" s="48"/>
      <c r="U48" s="48"/>
    </row>
    <row r="49" spans="1:21" ht="30.75" customHeight="1" x14ac:dyDescent="0.15">
      <c r="A49" s="48"/>
      <c r="B49" s="1215"/>
      <c r="C49" s="1216"/>
      <c r="D49" s="62"/>
      <c r="E49" s="1221" t="s">
        <v>16</v>
      </c>
      <c r="F49" s="1221"/>
      <c r="G49" s="1221"/>
      <c r="H49" s="1221"/>
      <c r="I49" s="1221"/>
      <c r="J49" s="1222"/>
      <c r="K49" s="63">
        <v>213</v>
      </c>
      <c r="L49" s="64">
        <v>193</v>
      </c>
      <c r="M49" s="64">
        <v>194</v>
      </c>
      <c r="N49" s="64">
        <v>208</v>
      </c>
      <c r="O49" s="65">
        <v>243</v>
      </c>
      <c r="P49" s="48"/>
      <c r="Q49" s="48"/>
      <c r="R49" s="48"/>
      <c r="S49" s="48"/>
      <c r="T49" s="48"/>
      <c r="U49" s="48"/>
    </row>
    <row r="50" spans="1:21" ht="30.75" customHeight="1" x14ac:dyDescent="0.15">
      <c r="A50" s="48"/>
      <c r="B50" s="1215"/>
      <c r="C50" s="1216"/>
      <c r="D50" s="62"/>
      <c r="E50" s="1221" t="s">
        <v>17</v>
      </c>
      <c r="F50" s="1221"/>
      <c r="G50" s="1221"/>
      <c r="H50" s="1221"/>
      <c r="I50" s="1221"/>
      <c r="J50" s="1222"/>
      <c r="K50" s="63">
        <v>10</v>
      </c>
      <c r="L50" s="64">
        <v>7</v>
      </c>
      <c r="M50" s="64">
        <v>6</v>
      </c>
      <c r="N50" s="64">
        <v>8</v>
      </c>
      <c r="O50" s="65">
        <v>8</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513</v>
      </c>
      <c r="L51" s="64" t="s">
        <v>513</v>
      </c>
      <c r="M51" s="64" t="s">
        <v>513</v>
      </c>
      <c r="N51" s="64" t="s">
        <v>513</v>
      </c>
      <c r="O51" s="65" t="s">
        <v>513</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1586</v>
      </c>
      <c r="L52" s="64">
        <v>1573</v>
      </c>
      <c r="M52" s="64">
        <v>1598</v>
      </c>
      <c r="N52" s="64">
        <v>1606</v>
      </c>
      <c r="O52" s="65">
        <v>1549</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186</v>
      </c>
      <c r="L53" s="69">
        <v>175</v>
      </c>
      <c r="M53" s="69">
        <v>219</v>
      </c>
      <c r="N53" s="69">
        <v>288</v>
      </c>
      <c r="O53" s="70">
        <v>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591</v>
      </c>
      <c r="L57" s="84" t="s">
        <v>591</v>
      </c>
      <c r="M57" s="84" t="s">
        <v>591</v>
      </c>
      <c r="N57" s="84" t="s">
        <v>591</v>
      </c>
      <c r="O57" s="85" t="s">
        <v>592</v>
      </c>
    </row>
    <row r="58" spans="1:21" ht="31.5" customHeight="1" thickBot="1" x14ac:dyDescent="0.2">
      <c r="B58" s="1231"/>
      <c r="C58" s="1232"/>
      <c r="D58" s="1236" t="s">
        <v>27</v>
      </c>
      <c r="E58" s="1237"/>
      <c r="F58" s="1237"/>
      <c r="G58" s="1237"/>
      <c r="H58" s="1237"/>
      <c r="I58" s="1237"/>
      <c r="J58" s="1238"/>
      <c r="K58" s="86" t="s">
        <v>592</v>
      </c>
      <c r="L58" s="87" t="s">
        <v>591</v>
      </c>
      <c r="M58" s="87" t="s">
        <v>591</v>
      </c>
      <c r="N58" s="87" t="s">
        <v>591</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poX5Evm7+Vpj0zQ57BX+/w6yNMFWgXd0KrLRd7YLeeEeb9pccYN781aIxntbZmUpn6RpJLeoyD/Z9aC7icmQ==" saltValue="FHhanYX6u6CIkFIGytZ9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39" t="s">
        <v>30</v>
      </c>
      <c r="C41" s="1240"/>
      <c r="D41" s="102"/>
      <c r="E41" s="1245" t="s">
        <v>31</v>
      </c>
      <c r="F41" s="1245"/>
      <c r="G41" s="1245"/>
      <c r="H41" s="1246"/>
      <c r="I41" s="103">
        <v>14409</v>
      </c>
      <c r="J41" s="104">
        <v>14440</v>
      </c>
      <c r="K41" s="104">
        <v>14601</v>
      </c>
      <c r="L41" s="104">
        <v>15373</v>
      </c>
      <c r="M41" s="105">
        <v>16659</v>
      </c>
    </row>
    <row r="42" spans="2:13" ht="27.75" customHeight="1" x14ac:dyDescent="0.15">
      <c r="B42" s="1241"/>
      <c r="C42" s="1242"/>
      <c r="D42" s="106"/>
      <c r="E42" s="1247" t="s">
        <v>32</v>
      </c>
      <c r="F42" s="1247"/>
      <c r="G42" s="1247"/>
      <c r="H42" s="1248"/>
      <c r="I42" s="107">
        <v>24</v>
      </c>
      <c r="J42" s="108">
        <v>24</v>
      </c>
      <c r="K42" s="108">
        <v>44</v>
      </c>
      <c r="L42" s="108">
        <v>48</v>
      </c>
      <c r="M42" s="109">
        <v>41</v>
      </c>
    </row>
    <row r="43" spans="2:13" ht="27.75" customHeight="1" x14ac:dyDescent="0.15">
      <c r="B43" s="1241"/>
      <c r="C43" s="1242"/>
      <c r="D43" s="106"/>
      <c r="E43" s="1247" t="s">
        <v>33</v>
      </c>
      <c r="F43" s="1247"/>
      <c r="G43" s="1247"/>
      <c r="H43" s="1248"/>
      <c r="I43" s="107">
        <v>3923</v>
      </c>
      <c r="J43" s="108">
        <v>3562</v>
      </c>
      <c r="K43" s="108">
        <v>3569</v>
      </c>
      <c r="L43" s="108">
        <v>3745</v>
      </c>
      <c r="M43" s="109">
        <v>3578</v>
      </c>
    </row>
    <row r="44" spans="2:13" ht="27.75" customHeight="1" x14ac:dyDescent="0.15">
      <c r="B44" s="1241"/>
      <c r="C44" s="1242"/>
      <c r="D44" s="106"/>
      <c r="E44" s="1247" t="s">
        <v>34</v>
      </c>
      <c r="F44" s="1247"/>
      <c r="G44" s="1247"/>
      <c r="H44" s="1248"/>
      <c r="I44" s="107">
        <v>3242</v>
      </c>
      <c r="J44" s="108">
        <v>3110</v>
      </c>
      <c r="K44" s="108">
        <v>3309</v>
      </c>
      <c r="L44" s="108">
        <v>3382</v>
      </c>
      <c r="M44" s="109">
        <v>3165</v>
      </c>
    </row>
    <row r="45" spans="2:13" ht="27.75" customHeight="1" x14ac:dyDescent="0.15">
      <c r="B45" s="1241"/>
      <c r="C45" s="1242"/>
      <c r="D45" s="106"/>
      <c r="E45" s="1247" t="s">
        <v>35</v>
      </c>
      <c r="F45" s="1247"/>
      <c r="G45" s="1247"/>
      <c r="H45" s="1248"/>
      <c r="I45" s="107">
        <v>1951</v>
      </c>
      <c r="J45" s="108">
        <v>1893</v>
      </c>
      <c r="K45" s="108">
        <v>1811</v>
      </c>
      <c r="L45" s="108">
        <v>1771</v>
      </c>
      <c r="M45" s="109">
        <v>1725</v>
      </c>
    </row>
    <row r="46" spans="2:13" ht="27.75" customHeight="1" x14ac:dyDescent="0.15">
      <c r="B46" s="1241"/>
      <c r="C46" s="1242"/>
      <c r="D46" s="110"/>
      <c r="E46" s="1247" t="s">
        <v>36</v>
      </c>
      <c r="F46" s="1247"/>
      <c r="G46" s="1247"/>
      <c r="H46" s="1248"/>
      <c r="I46" s="107">
        <v>17</v>
      </c>
      <c r="J46" s="108">
        <v>15</v>
      </c>
      <c r="K46" s="108">
        <v>6</v>
      </c>
      <c r="L46" s="108">
        <v>5</v>
      </c>
      <c r="M46" s="109">
        <v>6</v>
      </c>
    </row>
    <row r="47" spans="2:13" ht="27.75" customHeight="1" x14ac:dyDescent="0.15">
      <c r="B47" s="1241"/>
      <c r="C47" s="1242"/>
      <c r="D47" s="111"/>
      <c r="E47" s="1249" t="s">
        <v>37</v>
      </c>
      <c r="F47" s="1250"/>
      <c r="G47" s="1250"/>
      <c r="H47" s="1251"/>
      <c r="I47" s="107" t="s">
        <v>513</v>
      </c>
      <c r="J47" s="108" t="s">
        <v>513</v>
      </c>
      <c r="K47" s="108" t="s">
        <v>513</v>
      </c>
      <c r="L47" s="108" t="s">
        <v>513</v>
      </c>
      <c r="M47" s="109" t="s">
        <v>513</v>
      </c>
    </row>
    <row r="48" spans="2:13" ht="27.75" customHeight="1" x14ac:dyDescent="0.15">
      <c r="B48" s="1241"/>
      <c r="C48" s="1242"/>
      <c r="D48" s="106"/>
      <c r="E48" s="1247" t="s">
        <v>38</v>
      </c>
      <c r="F48" s="1247"/>
      <c r="G48" s="1247"/>
      <c r="H48" s="1248"/>
      <c r="I48" s="107" t="s">
        <v>513</v>
      </c>
      <c r="J48" s="108" t="s">
        <v>513</v>
      </c>
      <c r="K48" s="108" t="s">
        <v>513</v>
      </c>
      <c r="L48" s="108" t="s">
        <v>513</v>
      </c>
      <c r="M48" s="109" t="s">
        <v>513</v>
      </c>
    </row>
    <row r="49" spans="2:13" ht="27.75" customHeight="1" x14ac:dyDescent="0.15">
      <c r="B49" s="1243"/>
      <c r="C49" s="1244"/>
      <c r="D49" s="106"/>
      <c r="E49" s="1247" t="s">
        <v>39</v>
      </c>
      <c r="F49" s="1247"/>
      <c r="G49" s="1247"/>
      <c r="H49" s="1248"/>
      <c r="I49" s="107" t="s">
        <v>513</v>
      </c>
      <c r="J49" s="108">
        <v>204</v>
      </c>
      <c r="K49" s="108">
        <v>246</v>
      </c>
      <c r="L49" s="108">
        <v>295</v>
      </c>
      <c r="M49" s="109">
        <v>300</v>
      </c>
    </row>
    <row r="50" spans="2:13" ht="27.75" customHeight="1" x14ac:dyDescent="0.15">
      <c r="B50" s="1252" t="s">
        <v>40</v>
      </c>
      <c r="C50" s="1253"/>
      <c r="D50" s="112"/>
      <c r="E50" s="1247" t="s">
        <v>41</v>
      </c>
      <c r="F50" s="1247"/>
      <c r="G50" s="1247"/>
      <c r="H50" s="1248"/>
      <c r="I50" s="107">
        <v>3041</v>
      </c>
      <c r="J50" s="108">
        <v>3344</v>
      </c>
      <c r="K50" s="108">
        <v>3629</v>
      </c>
      <c r="L50" s="108">
        <v>3822</v>
      </c>
      <c r="M50" s="109">
        <v>4113</v>
      </c>
    </row>
    <row r="51" spans="2:13" ht="27.75" customHeight="1" x14ac:dyDescent="0.15">
      <c r="B51" s="1241"/>
      <c r="C51" s="1242"/>
      <c r="D51" s="106"/>
      <c r="E51" s="1247" t="s">
        <v>42</v>
      </c>
      <c r="F51" s="1247"/>
      <c r="G51" s="1247"/>
      <c r="H51" s="1248"/>
      <c r="I51" s="107">
        <v>4217</v>
      </c>
      <c r="J51" s="108">
        <v>4350</v>
      </c>
      <c r="K51" s="108">
        <v>5056</v>
      </c>
      <c r="L51" s="108">
        <v>5306</v>
      </c>
      <c r="M51" s="109">
        <v>5017</v>
      </c>
    </row>
    <row r="52" spans="2:13" ht="27.75" customHeight="1" x14ac:dyDescent="0.15">
      <c r="B52" s="1243"/>
      <c r="C52" s="1244"/>
      <c r="D52" s="106"/>
      <c r="E52" s="1247" t="s">
        <v>43</v>
      </c>
      <c r="F52" s="1247"/>
      <c r="G52" s="1247"/>
      <c r="H52" s="1248"/>
      <c r="I52" s="107">
        <v>13283</v>
      </c>
      <c r="J52" s="108">
        <v>12826</v>
      </c>
      <c r="K52" s="108">
        <v>12872</v>
      </c>
      <c r="L52" s="108">
        <v>13403</v>
      </c>
      <c r="M52" s="109">
        <v>14061</v>
      </c>
    </row>
    <row r="53" spans="2:13" ht="27.75" customHeight="1" thickBot="1" x14ac:dyDescent="0.2">
      <c r="B53" s="1254" t="s">
        <v>44</v>
      </c>
      <c r="C53" s="1255"/>
      <c r="D53" s="113"/>
      <c r="E53" s="1256" t="s">
        <v>45</v>
      </c>
      <c r="F53" s="1256"/>
      <c r="G53" s="1256"/>
      <c r="H53" s="1257"/>
      <c r="I53" s="114">
        <v>3027</v>
      </c>
      <c r="J53" s="115">
        <v>2727</v>
      </c>
      <c r="K53" s="115">
        <v>2031</v>
      </c>
      <c r="L53" s="115">
        <v>2088</v>
      </c>
      <c r="M53" s="116">
        <v>2281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o0L03lCenjzaJdWrOd+go/CusjUC2ujZ5xRaGsNT4bRxO6qJU8i1w3VMVVZmGixD8QwYaws6YpxOKX5IQaxQ==" saltValue="uZJn/NotXgQF71ivanBd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6" t="s">
        <v>48</v>
      </c>
      <c r="D55" s="1266"/>
      <c r="E55" s="1267"/>
      <c r="F55" s="128">
        <v>1500</v>
      </c>
      <c r="G55" s="128">
        <v>1230</v>
      </c>
      <c r="H55" s="129">
        <v>1266</v>
      </c>
    </row>
    <row r="56" spans="2:8" ht="52.5" customHeight="1" x14ac:dyDescent="0.15">
      <c r="B56" s="130"/>
      <c r="C56" s="1268" t="s">
        <v>49</v>
      </c>
      <c r="D56" s="1268"/>
      <c r="E56" s="1269"/>
      <c r="F56" s="131">
        <v>200</v>
      </c>
      <c r="G56" s="131">
        <v>200</v>
      </c>
      <c r="H56" s="132">
        <v>200</v>
      </c>
    </row>
    <row r="57" spans="2:8" ht="53.25" customHeight="1" x14ac:dyDescent="0.15">
      <c r="B57" s="130"/>
      <c r="C57" s="1270" t="s">
        <v>50</v>
      </c>
      <c r="D57" s="1270"/>
      <c r="E57" s="1271"/>
      <c r="F57" s="133">
        <v>1205</v>
      </c>
      <c r="G57" s="133">
        <v>1710</v>
      </c>
      <c r="H57" s="134">
        <v>1993</v>
      </c>
    </row>
    <row r="58" spans="2:8" ht="45.75" customHeight="1" x14ac:dyDescent="0.15">
      <c r="B58" s="135"/>
      <c r="C58" s="1258" t="s">
        <v>586</v>
      </c>
      <c r="D58" s="1259"/>
      <c r="E58" s="1260"/>
      <c r="F58" s="136">
        <v>203</v>
      </c>
      <c r="G58" s="136">
        <v>693</v>
      </c>
      <c r="H58" s="137">
        <v>944</v>
      </c>
    </row>
    <row r="59" spans="2:8" ht="45.75" customHeight="1" x14ac:dyDescent="0.15">
      <c r="B59" s="135"/>
      <c r="C59" s="1258" t="s">
        <v>587</v>
      </c>
      <c r="D59" s="1259"/>
      <c r="E59" s="1260"/>
      <c r="F59" s="136">
        <v>550</v>
      </c>
      <c r="G59" s="136">
        <v>552</v>
      </c>
      <c r="H59" s="137">
        <v>555</v>
      </c>
    </row>
    <row r="60" spans="2:8" ht="45.75" customHeight="1" x14ac:dyDescent="0.15">
      <c r="B60" s="135"/>
      <c r="C60" s="1258" t="s">
        <v>588</v>
      </c>
      <c r="D60" s="1259"/>
      <c r="E60" s="1260"/>
      <c r="F60" s="136">
        <v>224</v>
      </c>
      <c r="G60" s="136">
        <v>228</v>
      </c>
      <c r="H60" s="137">
        <v>243</v>
      </c>
    </row>
    <row r="61" spans="2:8" ht="45.75" customHeight="1" x14ac:dyDescent="0.15">
      <c r="B61" s="135"/>
      <c r="C61" s="1258" t="s">
        <v>589</v>
      </c>
      <c r="D61" s="1259"/>
      <c r="E61" s="1260"/>
      <c r="F61" s="136">
        <v>205</v>
      </c>
      <c r="G61" s="136">
        <v>212</v>
      </c>
      <c r="H61" s="137">
        <v>223</v>
      </c>
    </row>
    <row r="62" spans="2:8" ht="45.75" customHeight="1" thickBot="1" x14ac:dyDescent="0.2">
      <c r="B62" s="138"/>
      <c r="C62" s="1261" t="s">
        <v>590</v>
      </c>
      <c r="D62" s="1262"/>
      <c r="E62" s="1263"/>
      <c r="F62" s="139">
        <v>7</v>
      </c>
      <c r="G62" s="139">
        <v>7</v>
      </c>
      <c r="H62" s="140">
        <v>7</v>
      </c>
    </row>
    <row r="63" spans="2:8" ht="52.5" customHeight="1" thickBot="1" x14ac:dyDescent="0.2">
      <c r="B63" s="141"/>
      <c r="C63" s="1264" t="s">
        <v>51</v>
      </c>
      <c r="D63" s="1264"/>
      <c r="E63" s="1265"/>
      <c r="F63" s="142">
        <v>2905</v>
      </c>
      <c r="G63" s="142">
        <v>3140</v>
      </c>
      <c r="H63" s="143">
        <v>3459</v>
      </c>
    </row>
    <row r="64" spans="2:8" ht="15" customHeight="1" x14ac:dyDescent="0.15"/>
  </sheetData>
  <sheetProtection algorithmName="SHA-512" hashValue="cTlNIpNK+Q3rj3fQOz/8s1aaXqMsR4EZoQRF+BVJRVwUUeUfw6QTUjrqaLhqczWNXQn/ZX4RrM8m2ncq7i4upg==" saltValue="ykfK/2EYJ9FdizjgpbF7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1" zoomScaleNormal="71" zoomScaleSheetLayoutView="55" workbookViewId="0">
      <selection activeCell="BX82" sqref="BX82"/>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604</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605</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607</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555</v>
      </c>
      <c r="BQ50" s="1306"/>
      <c r="BR50" s="1306"/>
      <c r="BS50" s="1306"/>
      <c r="BT50" s="1306"/>
      <c r="BU50" s="1306"/>
      <c r="BV50" s="1306"/>
      <c r="BW50" s="1306"/>
      <c r="BX50" s="1306" t="s">
        <v>556</v>
      </c>
      <c r="BY50" s="1306"/>
      <c r="BZ50" s="1306"/>
      <c r="CA50" s="1306"/>
      <c r="CB50" s="1306"/>
      <c r="CC50" s="1306"/>
      <c r="CD50" s="1306"/>
      <c r="CE50" s="1306"/>
      <c r="CF50" s="1306" t="s">
        <v>557</v>
      </c>
      <c r="CG50" s="1306"/>
      <c r="CH50" s="1306"/>
      <c r="CI50" s="1306"/>
      <c r="CJ50" s="1306"/>
      <c r="CK50" s="1306"/>
      <c r="CL50" s="1306"/>
      <c r="CM50" s="1306"/>
      <c r="CN50" s="1306" t="s">
        <v>558</v>
      </c>
      <c r="CO50" s="1306"/>
      <c r="CP50" s="1306"/>
      <c r="CQ50" s="1306"/>
      <c r="CR50" s="1306"/>
      <c r="CS50" s="1306"/>
      <c r="CT50" s="1306"/>
      <c r="CU50" s="1306"/>
      <c r="CV50" s="1306" t="s">
        <v>559</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11">
        <v>46</v>
      </c>
      <c r="BQ51" s="1311"/>
      <c r="BR51" s="1311"/>
      <c r="BS51" s="1311"/>
      <c r="BT51" s="1311"/>
      <c r="BU51" s="1311"/>
      <c r="BV51" s="1311"/>
      <c r="BW51" s="1311"/>
      <c r="BX51" s="1311">
        <v>41.2</v>
      </c>
      <c r="BY51" s="1311"/>
      <c r="BZ51" s="1311"/>
      <c r="CA51" s="1311"/>
      <c r="CB51" s="1311"/>
      <c r="CC51" s="1311"/>
      <c r="CD51" s="1311"/>
      <c r="CE51" s="1311"/>
      <c r="CF51" s="1311">
        <v>30.3</v>
      </c>
      <c r="CG51" s="1311"/>
      <c r="CH51" s="1311"/>
      <c r="CI51" s="1311"/>
      <c r="CJ51" s="1311"/>
      <c r="CK51" s="1311"/>
      <c r="CL51" s="1311"/>
      <c r="CM51" s="1311"/>
      <c r="CN51" s="1311">
        <v>31.3</v>
      </c>
      <c r="CO51" s="1311"/>
      <c r="CP51" s="1311"/>
      <c r="CQ51" s="1311"/>
      <c r="CR51" s="1311"/>
      <c r="CS51" s="1311"/>
      <c r="CT51" s="1311"/>
      <c r="CU51" s="1311"/>
      <c r="CV51" s="1311">
        <v>32.799999999999997</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11">
        <v>51.1</v>
      </c>
      <c r="BQ53" s="1311"/>
      <c r="BR53" s="1311"/>
      <c r="BS53" s="1311"/>
      <c r="BT53" s="1311"/>
      <c r="BU53" s="1311"/>
      <c r="BV53" s="1311"/>
      <c r="BW53" s="1311"/>
      <c r="BX53" s="1311">
        <v>52.3</v>
      </c>
      <c r="BY53" s="1311"/>
      <c r="BZ53" s="1311"/>
      <c r="CA53" s="1311"/>
      <c r="CB53" s="1311"/>
      <c r="CC53" s="1311"/>
      <c r="CD53" s="1311"/>
      <c r="CE53" s="1311"/>
      <c r="CF53" s="1311">
        <v>55.7</v>
      </c>
      <c r="CG53" s="1311"/>
      <c r="CH53" s="1311"/>
      <c r="CI53" s="1311"/>
      <c r="CJ53" s="1311"/>
      <c r="CK53" s="1311"/>
      <c r="CL53" s="1311"/>
      <c r="CM53" s="1311"/>
      <c r="CN53" s="1311">
        <v>53.5</v>
      </c>
      <c r="CO53" s="1311"/>
      <c r="CP53" s="1311"/>
      <c r="CQ53" s="1311"/>
      <c r="CR53" s="1311"/>
      <c r="CS53" s="1311"/>
      <c r="CT53" s="1311"/>
      <c r="CU53" s="1311"/>
      <c r="CV53" s="1311">
        <v>54.5</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611</v>
      </c>
      <c r="AO55" s="1306"/>
      <c r="AP55" s="1306"/>
      <c r="AQ55" s="1306"/>
      <c r="AR55" s="1306"/>
      <c r="AS55" s="1306"/>
      <c r="AT55" s="1306"/>
      <c r="AU55" s="1306"/>
      <c r="AV55" s="1306"/>
      <c r="AW55" s="1306"/>
      <c r="AX55" s="1306"/>
      <c r="AY55" s="1306"/>
      <c r="AZ55" s="1306"/>
      <c r="BA55" s="1306"/>
      <c r="BB55" s="1310" t="s">
        <v>609</v>
      </c>
      <c r="BC55" s="1310"/>
      <c r="BD55" s="1310"/>
      <c r="BE55" s="1310"/>
      <c r="BF55" s="1310"/>
      <c r="BG55" s="1310"/>
      <c r="BH55" s="1310"/>
      <c r="BI55" s="1310"/>
      <c r="BJ55" s="1310"/>
      <c r="BK55" s="1310"/>
      <c r="BL55" s="1310"/>
      <c r="BM55" s="1310"/>
      <c r="BN55" s="1310"/>
      <c r="BO55" s="1310"/>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610</v>
      </c>
      <c r="BC57" s="1310"/>
      <c r="BD57" s="1310"/>
      <c r="BE57" s="1310"/>
      <c r="BF57" s="1310"/>
      <c r="BG57" s="1310"/>
      <c r="BH57" s="1310"/>
      <c r="BI57" s="1310"/>
      <c r="BJ57" s="1310"/>
      <c r="BK57" s="1310"/>
      <c r="BL57" s="1310"/>
      <c r="BM57" s="1310"/>
      <c r="BN57" s="1310"/>
      <c r="BO57" s="1310"/>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612</v>
      </c>
    </row>
    <row r="64" spans="1:109" x14ac:dyDescent="0.15">
      <c r="B64" s="1281"/>
      <c r="G64" s="1288"/>
      <c r="I64" s="1321"/>
      <c r="J64" s="1321"/>
      <c r="K64" s="1321"/>
      <c r="L64" s="1321"/>
      <c r="M64" s="1321"/>
      <c r="N64" s="1322"/>
      <c r="AM64" s="1288"/>
      <c r="AN64" s="1288" t="s">
        <v>605</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607</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555</v>
      </c>
      <c r="BQ72" s="1306"/>
      <c r="BR72" s="1306"/>
      <c r="BS72" s="1306"/>
      <c r="BT72" s="1306"/>
      <c r="BU72" s="1306"/>
      <c r="BV72" s="1306"/>
      <c r="BW72" s="1306"/>
      <c r="BX72" s="1306" t="s">
        <v>556</v>
      </c>
      <c r="BY72" s="1306"/>
      <c r="BZ72" s="1306"/>
      <c r="CA72" s="1306"/>
      <c r="CB72" s="1306"/>
      <c r="CC72" s="1306"/>
      <c r="CD72" s="1306"/>
      <c r="CE72" s="1306"/>
      <c r="CF72" s="1306" t="s">
        <v>557</v>
      </c>
      <c r="CG72" s="1306"/>
      <c r="CH72" s="1306"/>
      <c r="CI72" s="1306"/>
      <c r="CJ72" s="1306"/>
      <c r="CK72" s="1306"/>
      <c r="CL72" s="1306"/>
      <c r="CM72" s="1306"/>
      <c r="CN72" s="1306" t="s">
        <v>558</v>
      </c>
      <c r="CO72" s="1306"/>
      <c r="CP72" s="1306"/>
      <c r="CQ72" s="1306"/>
      <c r="CR72" s="1306"/>
      <c r="CS72" s="1306"/>
      <c r="CT72" s="1306"/>
      <c r="CU72" s="1306"/>
      <c r="CV72" s="1306" t="s">
        <v>559</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11">
        <v>46</v>
      </c>
      <c r="BQ73" s="1311"/>
      <c r="BR73" s="1311"/>
      <c r="BS73" s="1311"/>
      <c r="BT73" s="1311"/>
      <c r="BU73" s="1311"/>
      <c r="BV73" s="1311"/>
      <c r="BW73" s="1311"/>
      <c r="BX73" s="1311">
        <v>41.2</v>
      </c>
      <c r="BY73" s="1311"/>
      <c r="BZ73" s="1311"/>
      <c r="CA73" s="1311"/>
      <c r="CB73" s="1311"/>
      <c r="CC73" s="1311"/>
      <c r="CD73" s="1311"/>
      <c r="CE73" s="1311"/>
      <c r="CF73" s="1311">
        <v>30.3</v>
      </c>
      <c r="CG73" s="1311"/>
      <c r="CH73" s="1311"/>
      <c r="CI73" s="1311"/>
      <c r="CJ73" s="1311"/>
      <c r="CK73" s="1311"/>
      <c r="CL73" s="1311"/>
      <c r="CM73" s="1311"/>
      <c r="CN73" s="1311">
        <v>31.3</v>
      </c>
      <c r="CO73" s="1311"/>
      <c r="CP73" s="1311"/>
      <c r="CQ73" s="1311"/>
      <c r="CR73" s="1311"/>
      <c r="CS73" s="1311"/>
      <c r="CT73" s="1311"/>
      <c r="CU73" s="1311"/>
      <c r="CV73" s="1311">
        <v>32.799999999999997</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11">
        <v>3.7</v>
      </c>
      <c r="BQ75" s="1311"/>
      <c r="BR75" s="1311"/>
      <c r="BS75" s="1311"/>
      <c r="BT75" s="1311"/>
      <c r="BU75" s="1311"/>
      <c r="BV75" s="1311"/>
      <c r="BW75" s="1311"/>
      <c r="BX75" s="1311">
        <v>3.1</v>
      </c>
      <c r="BY75" s="1311"/>
      <c r="BZ75" s="1311"/>
      <c r="CA75" s="1311"/>
      <c r="CB75" s="1311"/>
      <c r="CC75" s="1311"/>
      <c r="CD75" s="1311"/>
      <c r="CE75" s="1311"/>
      <c r="CF75" s="1311">
        <v>2.9</v>
      </c>
      <c r="CG75" s="1311"/>
      <c r="CH75" s="1311"/>
      <c r="CI75" s="1311"/>
      <c r="CJ75" s="1311"/>
      <c r="CK75" s="1311"/>
      <c r="CL75" s="1311"/>
      <c r="CM75" s="1311"/>
      <c r="CN75" s="1311">
        <v>3.4</v>
      </c>
      <c r="CO75" s="1311"/>
      <c r="CP75" s="1311"/>
      <c r="CQ75" s="1311"/>
      <c r="CR75" s="1311"/>
      <c r="CS75" s="1311"/>
      <c r="CT75" s="1311"/>
      <c r="CU75" s="1311"/>
      <c r="CV75" s="1311">
        <v>3.7</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611</v>
      </c>
      <c r="AO77" s="1306"/>
      <c r="AP77" s="1306"/>
      <c r="AQ77" s="1306"/>
      <c r="AR77" s="1306"/>
      <c r="AS77" s="1306"/>
      <c r="AT77" s="1306"/>
      <c r="AU77" s="1306"/>
      <c r="AV77" s="1306"/>
      <c r="AW77" s="1306"/>
      <c r="AX77" s="1306"/>
      <c r="AY77" s="1306"/>
      <c r="AZ77" s="1306"/>
      <c r="BA77" s="1306"/>
      <c r="BB77" s="1310" t="s">
        <v>609</v>
      </c>
      <c r="BC77" s="1310"/>
      <c r="BD77" s="1310"/>
      <c r="BE77" s="1310"/>
      <c r="BF77" s="1310"/>
      <c r="BG77" s="1310"/>
      <c r="BH77" s="1310"/>
      <c r="BI77" s="1310"/>
      <c r="BJ77" s="1310"/>
      <c r="BK77" s="1310"/>
      <c r="BL77" s="1310"/>
      <c r="BM77" s="1310"/>
      <c r="BN77" s="1310"/>
      <c r="BO77" s="1310"/>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614</v>
      </c>
      <c r="BC79" s="1310"/>
      <c r="BD79" s="1310"/>
      <c r="BE79" s="1310"/>
      <c r="BF79" s="1310"/>
      <c r="BG79" s="1310"/>
      <c r="BH79" s="1310"/>
      <c r="BI79" s="1310"/>
      <c r="BJ79" s="1310"/>
      <c r="BK79" s="1310"/>
      <c r="BL79" s="1310"/>
      <c r="BM79" s="1310"/>
      <c r="BN79" s="1310"/>
      <c r="BO79" s="1310"/>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0DqUcZN2FUl7pdk9uogBYMShymBViqNVMwfzJmYh7FZQ/M7BCij10E+kpLQqB5u9bbYWq2XMrJBW/wZsrCOILg==" saltValue="MMSBOGc8beAnn8SGjqwo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X82" sqref="BX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P86iZxfMSH70RmrPMJazTvlpmmDIXorSt2++Utgm6WepCcmKgwDX548cY1AoBYaJULvi3ghebQGYdMiXLNSDTw==" saltValue="VGzea3nX1X77kKuU9dcj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X82" sqref="BX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f4k9DMbsDdbq+38i3hgfJ2viawx9WC0Opco8mXrYg5/BChd5bjae7Aq8CEoabIBtV2CPt79UHpZmz2blYFrQGg==" saltValue="ODW/IXHQ2oiDJV9r5/5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31565</v>
      </c>
      <c r="E3" s="162"/>
      <c r="F3" s="163">
        <v>47738</v>
      </c>
      <c r="G3" s="164"/>
      <c r="H3" s="165"/>
    </row>
    <row r="4" spans="1:8" x14ac:dyDescent="0.15">
      <c r="A4" s="166"/>
      <c r="B4" s="167"/>
      <c r="C4" s="168"/>
      <c r="D4" s="169">
        <v>15036</v>
      </c>
      <c r="E4" s="170"/>
      <c r="F4" s="171">
        <v>24937</v>
      </c>
      <c r="G4" s="172"/>
      <c r="H4" s="173"/>
    </row>
    <row r="5" spans="1:8" x14ac:dyDescent="0.15">
      <c r="A5" s="154" t="s">
        <v>547</v>
      </c>
      <c r="B5" s="159"/>
      <c r="C5" s="160"/>
      <c r="D5" s="161">
        <v>40020</v>
      </c>
      <c r="E5" s="162"/>
      <c r="F5" s="163">
        <v>52191</v>
      </c>
      <c r="G5" s="164"/>
      <c r="H5" s="165"/>
    </row>
    <row r="6" spans="1:8" x14ac:dyDescent="0.15">
      <c r="A6" s="166"/>
      <c r="B6" s="167"/>
      <c r="C6" s="168"/>
      <c r="D6" s="169">
        <v>12039</v>
      </c>
      <c r="E6" s="170"/>
      <c r="F6" s="171">
        <v>24843</v>
      </c>
      <c r="G6" s="172"/>
      <c r="H6" s="173"/>
    </row>
    <row r="7" spans="1:8" x14ac:dyDescent="0.15">
      <c r="A7" s="154" t="s">
        <v>548</v>
      </c>
      <c r="B7" s="159"/>
      <c r="C7" s="160"/>
      <c r="D7" s="161">
        <v>46899</v>
      </c>
      <c r="E7" s="162"/>
      <c r="F7" s="163">
        <v>47387</v>
      </c>
      <c r="G7" s="164"/>
      <c r="H7" s="165"/>
    </row>
    <row r="8" spans="1:8" x14ac:dyDescent="0.15">
      <c r="A8" s="166"/>
      <c r="B8" s="167"/>
      <c r="C8" s="168"/>
      <c r="D8" s="169">
        <v>15455</v>
      </c>
      <c r="E8" s="170"/>
      <c r="F8" s="171">
        <v>24928</v>
      </c>
      <c r="G8" s="172"/>
      <c r="H8" s="173"/>
    </row>
    <row r="9" spans="1:8" x14ac:dyDescent="0.15">
      <c r="A9" s="154" t="s">
        <v>549</v>
      </c>
      <c r="B9" s="159"/>
      <c r="C9" s="160"/>
      <c r="D9" s="161">
        <v>58835</v>
      </c>
      <c r="E9" s="162"/>
      <c r="F9" s="163">
        <v>51264</v>
      </c>
      <c r="G9" s="164"/>
      <c r="H9" s="165"/>
    </row>
    <row r="10" spans="1:8" x14ac:dyDescent="0.15">
      <c r="A10" s="166"/>
      <c r="B10" s="167"/>
      <c r="C10" s="168"/>
      <c r="D10" s="169">
        <v>15824</v>
      </c>
      <c r="E10" s="170"/>
      <c r="F10" s="171">
        <v>26040</v>
      </c>
      <c r="G10" s="172"/>
      <c r="H10" s="173"/>
    </row>
    <row r="11" spans="1:8" x14ac:dyDescent="0.15">
      <c r="A11" s="154" t="s">
        <v>550</v>
      </c>
      <c r="B11" s="159"/>
      <c r="C11" s="160"/>
      <c r="D11" s="161">
        <v>76629</v>
      </c>
      <c r="E11" s="162"/>
      <c r="F11" s="163">
        <v>52068</v>
      </c>
      <c r="G11" s="164"/>
      <c r="H11" s="165"/>
    </row>
    <row r="12" spans="1:8" x14ac:dyDescent="0.15">
      <c r="A12" s="166"/>
      <c r="B12" s="167"/>
      <c r="C12" s="174"/>
      <c r="D12" s="169">
        <v>30206</v>
      </c>
      <c r="E12" s="170"/>
      <c r="F12" s="171">
        <v>26936</v>
      </c>
      <c r="G12" s="172"/>
      <c r="H12" s="173"/>
    </row>
    <row r="13" spans="1:8" x14ac:dyDescent="0.15">
      <c r="A13" s="154"/>
      <c r="B13" s="159"/>
      <c r="C13" s="175"/>
      <c r="D13" s="176">
        <v>50790</v>
      </c>
      <c r="E13" s="177"/>
      <c r="F13" s="178">
        <v>50130</v>
      </c>
      <c r="G13" s="179"/>
      <c r="H13" s="165"/>
    </row>
    <row r="14" spans="1:8" x14ac:dyDescent="0.15">
      <c r="A14" s="166"/>
      <c r="B14" s="167"/>
      <c r="C14" s="168"/>
      <c r="D14" s="169">
        <v>17712</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1.26</v>
      </c>
      <c r="C19" s="180">
        <f>ROUND(VALUE(SUBSTITUTE(実質収支比率等に係る経年分析!G$48,"▲","-")),2)</f>
        <v>1.57</v>
      </c>
      <c r="D19" s="180">
        <f>ROUND(VALUE(SUBSTITUTE(実質収支比率等に係る経年分析!H$48,"▲","-")),2)</f>
        <v>1.06</v>
      </c>
      <c r="E19" s="180">
        <f>ROUND(VALUE(SUBSTITUTE(実質収支比率等に係る経年分析!I$48,"▲","-")),2)</f>
        <v>0.89</v>
      </c>
      <c r="F19" s="180">
        <f>ROUND(VALUE(SUBSTITUTE(実質収支比率等に係る経年分析!J$48,"▲","-")),2)</f>
        <v>5.91</v>
      </c>
    </row>
    <row r="20" spans="1:11" x14ac:dyDescent="0.15">
      <c r="A20" s="180" t="s">
        <v>55</v>
      </c>
      <c r="B20" s="180">
        <f>ROUND(VALUE(SUBSTITUTE(実質収支比率等に係る経年分析!F$47,"▲","-")),2)</f>
        <v>19</v>
      </c>
      <c r="C20" s="180">
        <f>ROUND(VALUE(SUBSTITUTE(実質収支比率等に係る経年分析!G$47,"▲","-")),2)</f>
        <v>18.98</v>
      </c>
      <c r="D20" s="180">
        <f>ROUND(VALUE(SUBSTITUTE(実質収支比率等に係る経年分析!H$47,"▲","-")),2)</f>
        <v>18.989999999999998</v>
      </c>
      <c r="E20" s="180">
        <f>ROUND(VALUE(SUBSTITUTE(実質収支比率等に係る経年分析!I$47,"▲","-")),2)</f>
        <v>15.65</v>
      </c>
      <c r="F20" s="180">
        <f>ROUND(VALUE(SUBSTITUTE(実質収支比率等に係る経年分析!J$47,"▲","-")),2)</f>
        <v>15.59</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-3.62</v>
      </c>
      <c r="F21" s="180">
        <f>IF(ISNUMBER(VALUE(SUBSTITUTE(実質収支比率等に係る経年分析!J$49,"▲","-"))),ROUND(VALUE(SUBSTITUTE(実質収支比率等に係る経年分析!J$49,"▲","-")),2),NA())</f>
        <v>5.48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柴田町後期高齢者医療特別会計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柴田町国民健康保険事業特別会計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柴田町下水道事業会計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柴田町介護保険特別会計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x14ac:dyDescent="0.15">
      <c r="A36" s="181" t="str">
        <f>IF(連結実質赤字比率に係る赤字・黒字の構成分析!C$34="",NA(),連結実質赤字比率に係る赤字・黒字の構成分析!C$34)</f>
        <v>柴田町水道事業会計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1586</v>
      </c>
      <c r="E42" s="182"/>
      <c r="F42" s="182"/>
      <c r="G42" s="182">
        <f>'実質公債費比率（分子）の構造'!L$52</f>
        <v>1573</v>
      </c>
      <c r="H42" s="182"/>
      <c r="I42" s="182"/>
      <c r="J42" s="182">
        <f>'実質公債費比率（分子）の構造'!M$52</f>
        <v>1598</v>
      </c>
      <c r="K42" s="182"/>
      <c r="L42" s="182"/>
      <c r="M42" s="182">
        <f>'実質公債費比率（分子）の構造'!N$52</f>
        <v>1606</v>
      </c>
      <c r="N42" s="182"/>
      <c r="O42" s="182"/>
      <c r="P42" s="182">
        <f>'実質公債費比率（分子）の構造'!O$52</f>
        <v>1549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7</v>
      </c>
      <c r="F44" s="182"/>
      <c r="G44" s="182"/>
      <c r="H44" s="182">
        <f>'実質公債費比率（分子）の構造'!M$50</f>
        <v>6</v>
      </c>
      <c r="I44" s="182"/>
      <c r="J44" s="182"/>
      <c r="K44" s="182">
        <f>'実質公債費比率（分子）の構造'!N$50</f>
        <v>8</v>
      </c>
      <c r="L44" s="182"/>
      <c r="M44" s="182"/>
      <c r="N44" s="182">
        <f>'実質公債費比率（分子）の構造'!O$50</f>
        <v>8</v>
      </c>
      <c r="O44" s="182"/>
      <c r="P44" s="182"/>
    </row>
    <row r="45" spans="1:16" x14ac:dyDescent="0.15">
      <c r="A45" s="182" t="s">
        <v>66</v>
      </c>
      <c r="B45" s="182">
        <f>'実質公債費比率（分子）の構造'!K$49</f>
        <v>213</v>
      </c>
      <c r="C45" s="182"/>
      <c r="D45" s="182"/>
      <c r="E45" s="182">
        <f>'実質公債費比率（分子）の構造'!L$49</f>
        <v>193</v>
      </c>
      <c r="F45" s="182"/>
      <c r="G45" s="182"/>
      <c r="H45" s="182">
        <f>'実質公債費比率（分子）の構造'!M$49</f>
        <v>194</v>
      </c>
      <c r="I45" s="182"/>
      <c r="J45" s="182"/>
      <c r="K45" s="182">
        <f>'実質公債費比率（分子）の構造'!N$49</f>
        <v>208</v>
      </c>
      <c r="L45" s="182"/>
      <c r="M45" s="182"/>
      <c r="N45" s="182">
        <f>'実質公債費比率（分子）の構造'!O$49</f>
        <v>243</v>
      </c>
      <c r="O45" s="182"/>
      <c r="P45" s="182"/>
    </row>
    <row r="46" spans="1:16" x14ac:dyDescent="0.15">
      <c r="A46" s="182" t="s">
        <v>67</v>
      </c>
      <c r="B46" s="182">
        <f>'実質公債費比率（分子）の構造'!K$48</f>
        <v>360</v>
      </c>
      <c r="C46" s="182"/>
      <c r="D46" s="182"/>
      <c r="E46" s="182">
        <f>'実質公債費比率（分子）の構造'!L$48</f>
        <v>318</v>
      </c>
      <c r="F46" s="182"/>
      <c r="G46" s="182"/>
      <c r="H46" s="182">
        <f>'実質公債費比率（分子）の構造'!M$48</f>
        <v>368</v>
      </c>
      <c r="I46" s="182"/>
      <c r="J46" s="182"/>
      <c r="K46" s="182">
        <f>'実質公債費比率（分子）の構造'!N$48</f>
        <v>419</v>
      </c>
      <c r="L46" s="182"/>
      <c r="M46" s="182"/>
      <c r="N46" s="182">
        <f>'実質公債費比率（分子）の構造'!O$48</f>
        <v>263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1189</v>
      </c>
      <c r="C49" s="182"/>
      <c r="D49" s="182"/>
      <c r="E49" s="182">
        <f>'実質公債費比率（分子）の構造'!L$45</f>
        <v>1230</v>
      </c>
      <c r="F49" s="182"/>
      <c r="G49" s="182"/>
      <c r="H49" s="182">
        <f>'実質公債費比率（分子）の構造'!M$45</f>
        <v>1249</v>
      </c>
      <c r="I49" s="182"/>
      <c r="J49" s="182"/>
      <c r="K49" s="182">
        <f>'実質公債費比率（分子）の構造'!N$45</f>
        <v>1259</v>
      </c>
      <c r="L49" s="182"/>
      <c r="M49" s="182"/>
      <c r="N49" s="182">
        <f>'実質公債費比率（分子）の構造'!O$45</f>
        <v>1294</v>
      </c>
      <c r="O49" s="182"/>
      <c r="P49" s="182"/>
    </row>
    <row r="50" spans="1:16" x14ac:dyDescent="0.15">
      <c r="A50" s="182" t="s">
        <v>71</v>
      </c>
      <c r="B50" s="182" t="e">
        <f>NA()</f>
        <v>#N/A</v>
      </c>
      <c r="C50" s="182">
        <f>IF(ISNUMBER('実質公債費比率（分子）の構造'!K$53),'実質公債費比率（分子）の構造'!K$53,NA())</f>
        <v>186</v>
      </c>
      <c r="D50" s="182" t="e">
        <f>NA()</f>
        <v>#N/A</v>
      </c>
      <c r="E50" s="182" t="e">
        <f>NA()</f>
        <v>#N/A</v>
      </c>
      <c r="F50" s="182">
        <f>IF(ISNUMBER('実質公債費比率（分子）の構造'!L$53),'実質公債費比率（分子）の構造'!L$53,NA())</f>
        <v>175</v>
      </c>
      <c r="G50" s="182" t="e">
        <f>NA()</f>
        <v>#N/A</v>
      </c>
      <c r="H50" s="182" t="e">
        <f>NA()</f>
        <v>#N/A</v>
      </c>
      <c r="I50" s="182">
        <f>IF(ISNUMBER('実質公債費比率（分子）の構造'!M$53),'実質公債費比率（分子）の構造'!M$53,NA())</f>
        <v>219</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259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13283</v>
      </c>
      <c r="E56" s="181"/>
      <c r="F56" s="181"/>
      <c r="G56" s="181">
        <f>'将来負担比率（分子）の構造'!J$52</f>
        <v>12826</v>
      </c>
      <c r="H56" s="181"/>
      <c r="I56" s="181"/>
      <c r="J56" s="181">
        <f>'将来負担比率（分子）の構造'!K$52</f>
        <v>12872</v>
      </c>
      <c r="K56" s="181"/>
      <c r="L56" s="181"/>
      <c r="M56" s="181">
        <f>'将来負担比率（分子）の構造'!L$52</f>
        <v>13403</v>
      </c>
      <c r="N56" s="181"/>
      <c r="O56" s="181"/>
      <c r="P56" s="181">
        <f>'将来負担比率（分子）の構造'!M$52</f>
        <v>14061</v>
      </c>
    </row>
    <row r="57" spans="1:16" x14ac:dyDescent="0.15">
      <c r="A57" s="181" t="s">
        <v>42</v>
      </c>
      <c r="B57" s="181"/>
      <c r="C57" s="181"/>
      <c r="D57" s="181">
        <f>'将来負担比率（分子）の構造'!I$51</f>
        <v>4217</v>
      </c>
      <c r="E57" s="181"/>
      <c r="F57" s="181"/>
      <c r="G57" s="181">
        <f>'将来負担比率（分子）の構造'!J$51</f>
        <v>4350</v>
      </c>
      <c r="H57" s="181"/>
      <c r="I57" s="181"/>
      <c r="J57" s="181">
        <f>'将来負担比率（分子）の構造'!K$51</f>
        <v>5056</v>
      </c>
      <c r="K57" s="181"/>
      <c r="L57" s="181"/>
      <c r="M57" s="181">
        <f>'将来負担比率（分子）の構造'!L$51</f>
        <v>5306</v>
      </c>
      <c r="N57" s="181"/>
      <c r="O57" s="181"/>
      <c r="P57" s="181">
        <f>'将来負担比率（分子）の構造'!M$51</f>
        <v>5017</v>
      </c>
    </row>
    <row r="58" spans="1:16" x14ac:dyDescent="0.15">
      <c r="A58" s="181" t="s">
        <v>41</v>
      </c>
      <c r="B58" s="181"/>
      <c r="C58" s="181"/>
      <c r="D58" s="181">
        <f>'将来負担比率（分子）の構造'!I$50</f>
        <v>3041</v>
      </c>
      <c r="E58" s="181"/>
      <c r="F58" s="181"/>
      <c r="G58" s="181">
        <f>'将来負担比率（分子）の構造'!J$50</f>
        <v>3344</v>
      </c>
      <c r="H58" s="181"/>
      <c r="I58" s="181"/>
      <c r="J58" s="181">
        <f>'将来負担比率（分子）の構造'!K$50</f>
        <v>3629</v>
      </c>
      <c r="K58" s="181"/>
      <c r="L58" s="181"/>
      <c r="M58" s="181">
        <f>'将来負担比率（分子）の構造'!L$50</f>
        <v>3822</v>
      </c>
      <c r="N58" s="181"/>
      <c r="O58" s="181"/>
      <c r="P58" s="181">
        <f>'将来負担比率（分子）の構造'!M$50</f>
        <v>4113</v>
      </c>
    </row>
    <row r="59" spans="1:16" x14ac:dyDescent="0.15">
      <c r="A59" s="181" t="s">
        <v>39</v>
      </c>
      <c r="B59" s="181" t="str">
        <f>'将来負担比率（分子）の構造'!I$49</f>
        <v>-</v>
      </c>
      <c r="C59" s="181"/>
      <c r="D59" s="181"/>
      <c r="E59" s="181">
        <f>'将来負担比率（分子）の構造'!J$49</f>
        <v>204</v>
      </c>
      <c r="F59" s="181"/>
      <c r="G59" s="181"/>
      <c r="H59" s="181">
        <f>'将来負担比率（分子）の構造'!K$49</f>
        <v>246</v>
      </c>
      <c r="I59" s="181"/>
      <c r="J59" s="181"/>
      <c r="K59" s="181">
        <f>'将来負担比率（分子）の構造'!L$49</f>
        <v>295</v>
      </c>
      <c r="L59" s="181"/>
      <c r="M59" s="181"/>
      <c r="N59" s="181">
        <f>'将来負担比率（分子）の構造'!M$49</f>
        <v>300</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v>
      </c>
      <c r="C61" s="181"/>
      <c r="D61" s="181"/>
      <c r="E61" s="181">
        <f>'将来負担比率（分子）の構造'!J$46</f>
        <v>15</v>
      </c>
      <c r="F61" s="181"/>
      <c r="G61" s="181"/>
      <c r="H61" s="181">
        <f>'将来負担比率（分子）の構造'!K$46</f>
        <v>6</v>
      </c>
      <c r="I61" s="181"/>
      <c r="J61" s="181"/>
      <c r="K61" s="181">
        <f>'将来負担比率（分子）の構造'!L$46</f>
        <v>5</v>
      </c>
      <c r="L61" s="181"/>
      <c r="M61" s="181"/>
      <c r="N61" s="181">
        <f>'将来負担比率（分子）の構造'!M$46</f>
        <v>6</v>
      </c>
      <c r="O61" s="181"/>
      <c r="P61" s="181"/>
    </row>
    <row r="62" spans="1:16" x14ac:dyDescent="0.15">
      <c r="A62" s="181" t="s">
        <v>35</v>
      </c>
      <c r="B62" s="181">
        <f>'将来負担比率（分子）の構造'!I$45</f>
        <v>1951</v>
      </c>
      <c r="C62" s="181"/>
      <c r="D62" s="181"/>
      <c r="E62" s="181">
        <f>'将来負担比率（分子）の構造'!J$45</f>
        <v>1893</v>
      </c>
      <c r="F62" s="181"/>
      <c r="G62" s="181"/>
      <c r="H62" s="181">
        <f>'将来負担比率（分子）の構造'!K$45</f>
        <v>1811</v>
      </c>
      <c r="I62" s="181"/>
      <c r="J62" s="181"/>
      <c r="K62" s="181">
        <f>'将来負担比率（分子）の構造'!L$45</f>
        <v>1771</v>
      </c>
      <c r="L62" s="181"/>
      <c r="M62" s="181"/>
      <c r="N62" s="181">
        <f>'将来負担比率（分子）の構造'!M$45</f>
        <v>1725</v>
      </c>
      <c r="O62" s="181"/>
      <c r="P62" s="181"/>
    </row>
    <row r="63" spans="1:16" x14ac:dyDescent="0.15">
      <c r="A63" s="181" t="s">
        <v>34</v>
      </c>
      <c r="B63" s="181">
        <f>'将来負担比率（分子）の構造'!I$44</f>
        <v>3242</v>
      </c>
      <c r="C63" s="181"/>
      <c r="D63" s="181"/>
      <c r="E63" s="181">
        <f>'将来負担比率（分子）の構造'!J$44</f>
        <v>3110</v>
      </c>
      <c r="F63" s="181"/>
      <c r="G63" s="181"/>
      <c r="H63" s="181">
        <f>'将来負担比率（分子）の構造'!K$44</f>
        <v>3309</v>
      </c>
      <c r="I63" s="181"/>
      <c r="J63" s="181"/>
      <c r="K63" s="181">
        <f>'将来負担比率（分子）の構造'!L$44</f>
        <v>3382</v>
      </c>
      <c r="L63" s="181"/>
      <c r="M63" s="181"/>
      <c r="N63" s="181">
        <f>'将来負担比率（分子）の構造'!M$44</f>
        <v>3165</v>
      </c>
      <c r="O63" s="181"/>
      <c r="P63" s="181"/>
    </row>
    <row r="64" spans="1:16" x14ac:dyDescent="0.15">
      <c r="A64" s="181" t="s">
        <v>33</v>
      </c>
      <c r="B64" s="181">
        <f>'将来負担比率（分子）の構造'!I$43</f>
        <v>3923</v>
      </c>
      <c r="C64" s="181"/>
      <c r="D64" s="181"/>
      <c r="E64" s="181">
        <f>'将来負担比率（分子）の構造'!J$43</f>
        <v>3562</v>
      </c>
      <c r="F64" s="181"/>
      <c r="G64" s="181"/>
      <c r="H64" s="181">
        <f>'将来負担比率（分子）の構造'!K$43</f>
        <v>3569</v>
      </c>
      <c r="I64" s="181"/>
      <c r="J64" s="181"/>
      <c r="K64" s="181">
        <f>'将来負担比率（分子）の構造'!L$43</f>
        <v>3745</v>
      </c>
      <c r="L64" s="181"/>
      <c r="M64" s="181"/>
      <c r="N64" s="181">
        <f>'将来負担比率（分子）の構造'!M$43</f>
        <v>3578</v>
      </c>
      <c r="O64" s="181"/>
      <c r="P64" s="181"/>
    </row>
    <row r="65" spans="1:16" x14ac:dyDescent="0.15">
      <c r="A65" s="181" t="s">
        <v>32</v>
      </c>
      <c r="B65" s="181">
        <f>'将来負担比率（分子）の構造'!I$42</f>
        <v>24</v>
      </c>
      <c r="C65" s="181"/>
      <c r="D65" s="181"/>
      <c r="E65" s="181">
        <f>'将来負担比率（分子）の構造'!J$42</f>
        <v>24</v>
      </c>
      <c r="F65" s="181"/>
      <c r="G65" s="181"/>
      <c r="H65" s="181">
        <f>'将来負担比率（分子）の構造'!K$42</f>
        <v>44</v>
      </c>
      <c r="I65" s="181"/>
      <c r="J65" s="181"/>
      <c r="K65" s="181">
        <f>'将来負担比率（分子）の構造'!L$42</f>
        <v>48</v>
      </c>
      <c r="L65" s="181"/>
      <c r="M65" s="181"/>
      <c r="N65" s="181">
        <f>'将来負担比率（分子）の構造'!M$42</f>
        <v>41</v>
      </c>
      <c r="O65" s="181"/>
      <c r="P65" s="181"/>
    </row>
    <row r="66" spans="1:16" x14ac:dyDescent="0.15">
      <c r="A66" s="181" t="s">
        <v>31</v>
      </c>
      <c r="B66" s="181">
        <f>'将来負担比率（分子）の構造'!I$41</f>
        <v>14409</v>
      </c>
      <c r="C66" s="181"/>
      <c r="D66" s="181"/>
      <c r="E66" s="181">
        <f>'将来負担比率（分子）の構造'!J$41</f>
        <v>14440</v>
      </c>
      <c r="F66" s="181"/>
      <c r="G66" s="181"/>
      <c r="H66" s="181">
        <f>'将来負担比率（分子）の構造'!K$41</f>
        <v>14601</v>
      </c>
      <c r="I66" s="181"/>
      <c r="J66" s="181"/>
      <c r="K66" s="181">
        <f>'将来負担比率（分子）の構造'!L$41</f>
        <v>15373</v>
      </c>
      <c r="L66" s="181"/>
      <c r="M66" s="181"/>
      <c r="N66" s="181">
        <f>'将来負担比率（分子）の構造'!M$41</f>
        <v>16659</v>
      </c>
      <c r="O66" s="181"/>
      <c r="P66" s="181"/>
    </row>
    <row r="67" spans="1:16" x14ac:dyDescent="0.15">
      <c r="A67" s="181" t="s">
        <v>75</v>
      </c>
      <c r="B67" s="181" t="e">
        <f>NA()</f>
        <v>#N/A</v>
      </c>
      <c r="C67" s="181">
        <f>IF(ISNUMBER('将来負担比率（分子）の構造'!I$53), IF('将来負担比率（分子）の構造'!I$53 &lt; 0, 0, '将来負担比率（分子）の構造'!I$53), NA())</f>
        <v>3027</v>
      </c>
      <c r="D67" s="181" t="e">
        <f>NA()</f>
        <v>#N/A</v>
      </c>
      <c r="E67" s="181" t="e">
        <f>NA()</f>
        <v>#N/A</v>
      </c>
      <c r="F67" s="181">
        <f>IF(ISNUMBER('将来負担比率（分子）の構造'!J$53), IF('将来負担比率（分子）の構造'!J$53 &lt; 0, 0, '将来負担比率（分子）の構造'!J$53), NA())</f>
        <v>2727</v>
      </c>
      <c r="G67" s="181" t="e">
        <f>NA()</f>
        <v>#N/A</v>
      </c>
      <c r="H67" s="181" t="e">
        <f>NA()</f>
        <v>#N/A</v>
      </c>
      <c r="I67" s="181">
        <f>IF(ISNUMBER('将来負担比率（分子）の構造'!K$53), IF('将来負担比率（分子）の構造'!K$53 &lt; 0, 0, '将来負担比率（分子）の構造'!K$53), NA())</f>
        <v>2031</v>
      </c>
      <c r="J67" s="181" t="e">
        <f>NA()</f>
        <v>#N/A</v>
      </c>
      <c r="K67" s="181" t="e">
        <f>NA()</f>
        <v>#N/A</v>
      </c>
      <c r="L67" s="181">
        <f>IF(ISNUMBER('将来負担比率（分子）の構造'!L$53), IF('将来負担比率（分子）の構造'!L$53 &lt; 0, 0, '将来負担比率（分子）の構造'!L$53), NA())</f>
        <v>2088</v>
      </c>
      <c r="M67" s="181" t="e">
        <f>NA()</f>
        <v>#N/A</v>
      </c>
      <c r="N67" s="181" t="e">
        <f>NA()</f>
        <v>#N/A</v>
      </c>
      <c r="O67" s="181">
        <f>IF(ISNUMBER('将来負担比率（分子）の構造'!M$53), IF('将来負担比率（分子）の構造'!M$53 &lt; 0, 0, '将来負担比率（分子）の構造'!M$53), NA())</f>
        <v>2281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1500</v>
      </c>
      <c r="C72" s="185">
        <f>基金残高に係る経年分析!G55</f>
        <v>1230</v>
      </c>
      <c r="D72" s="185">
        <f>基金残高に係る経年分析!H55</f>
        <v>1266</v>
      </c>
    </row>
    <row r="73" spans="1:16" x14ac:dyDescent="0.15">
      <c r="A73" s="184" t="s">
        <v>78</v>
      </c>
      <c r="B73" s="185">
        <f>基金残高に係る経年分析!F56</f>
        <v>200</v>
      </c>
      <c r="C73" s="185">
        <f>基金残高に係る経年分析!G56</f>
        <v>200</v>
      </c>
      <c r="D73" s="185">
        <f>基金残高に係る経年分析!H56</f>
        <v>200</v>
      </c>
    </row>
    <row r="74" spans="1:16" x14ac:dyDescent="0.15">
      <c r="A74" s="184" t="s">
        <v>79</v>
      </c>
      <c r="B74" s="185">
        <f>基金残高に係る経年分析!F57</f>
        <v>1205</v>
      </c>
      <c r="C74" s="185">
        <f>基金残高に係る経年分析!G57</f>
        <v>1710</v>
      </c>
      <c r="D74" s="185">
        <f>基金残高に係る経年分析!H57</f>
        <v>1993</v>
      </c>
    </row>
  </sheetData>
  <sheetProtection algorithmName="SHA-512" hashValue="JJE/YBdRCj0sf8DZk+oDbMG/jda0yoiVk9KCw82dyP54epUCvqClB0XBltOfooGMCAkaGr0voQlW6glExMunxQ==" saltValue="G0u0j105ouIcz/Yhlfwg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4390465</v>
      </c>
      <c r="S5" s="637"/>
      <c r="T5" s="637"/>
      <c r="U5" s="637"/>
      <c r="V5" s="637"/>
      <c r="W5" s="637"/>
      <c r="X5" s="637"/>
      <c r="Y5" s="638"/>
      <c r="Z5" s="639">
        <v>20.3</v>
      </c>
      <c r="AA5" s="639"/>
      <c r="AB5" s="639"/>
      <c r="AC5" s="639"/>
      <c r="AD5" s="640">
        <v>4034223</v>
      </c>
      <c r="AE5" s="640"/>
      <c r="AF5" s="640"/>
      <c r="AG5" s="640"/>
      <c r="AH5" s="640"/>
      <c r="AI5" s="640"/>
      <c r="AJ5" s="640"/>
      <c r="AK5" s="640"/>
      <c r="AL5" s="641">
        <v>53</v>
      </c>
      <c r="AM5" s="642"/>
      <c r="AN5" s="642"/>
      <c r="AO5" s="643"/>
      <c r="AP5" s="633" t="s">
        <v>227</v>
      </c>
      <c r="AQ5" s="634"/>
      <c r="AR5" s="634"/>
      <c r="AS5" s="634"/>
      <c r="AT5" s="634"/>
      <c r="AU5" s="634"/>
      <c r="AV5" s="634"/>
      <c r="AW5" s="634"/>
      <c r="AX5" s="634"/>
      <c r="AY5" s="634"/>
      <c r="AZ5" s="634"/>
      <c r="BA5" s="634"/>
      <c r="BB5" s="634"/>
      <c r="BC5" s="634"/>
      <c r="BD5" s="634"/>
      <c r="BE5" s="634"/>
      <c r="BF5" s="635"/>
      <c r="BG5" s="647">
        <v>4034223</v>
      </c>
      <c r="BH5" s="648"/>
      <c r="BI5" s="648"/>
      <c r="BJ5" s="648"/>
      <c r="BK5" s="648"/>
      <c r="BL5" s="648"/>
      <c r="BM5" s="648"/>
      <c r="BN5" s="649"/>
      <c r="BO5" s="650">
        <v>91.9</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128232</v>
      </c>
      <c r="S6" s="648"/>
      <c r="T6" s="648"/>
      <c r="U6" s="648"/>
      <c r="V6" s="648"/>
      <c r="W6" s="648"/>
      <c r="X6" s="648"/>
      <c r="Y6" s="649"/>
      <c r="Z6" s="650">
        <v>0.6</v>
      </c>
      <c r="AA6" s="650"/>
      <c r="AB6" s="650"/>
      <c r="AC6" s="650"/>
      <c r="AD6" s="651">
        <v>128232</v>
      </c>
      <c r="AE6" s="651"/>
      <c r="AF6" s="651"/>
      <c r="AG6" s="651"/>
      <c r="AH6" s="651"/>
      <c r="AI6" s="651"/>
      <c r="AJ6" s="651"/>
      <c r="AK6" s="651"/>
      <c r="AL6" s="652">
        <v>1.7</v>
      </c>
      <c r="AM6" s="653"/>
      <c r="AN6" s="653"/>
      <c r="AO6" s="654"/>
      <c r="AP6" s="644" t="s">
        <v>233</v>
      </c>
      <c r="AQ6" s="645"/>
      <c r="AR6" s="645"/>
      <c r="AS6" s="645"/>
      <c r="AT6" s="645"/>
      <c r="AU6" s="645"/>
      <c r="AV6" s="645"/>
      <c r="AW6" s="645"/>
      <c r="AX6" s="645"/>
      <c r="AY6" s="645"/>
      <c r="AZ6" s="645"/>
      <c r="BA6" s="645"/>
      <c r="BB6" s="645"/>
      <c r="BC6" s="645"/>
      <c r="BD6" s="645"/>
      <c r="BE6" s="645"/>
      <c r="BF6" s="646"/>
      <c r="BG6" s="647">
        <v>4034223</v>
      </c>
      <c r="BH6" s="648"/>
      <c r="BI6" s="648"/>
      <c r="BJ6" s="648"/>
      <c r="BK6" s="648"/>
      <c r="BL6" s="648"/>
      <c r="BM6" s="648"/>
      <c r="BN6" s="649"/>
      <c r="BO6" s="650">
        <v>91.9</v>
      </c>
      <c r="BP6" s="650"/>
      <c r="BQ6" s="650"/>
      <c r="BR6" s="650"/>
      <c r="BS6" s="651" t="s">
        <v>129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157253</v>
      </c>
      <c r="CS6" s="648"/>
      <c r="CT6" s="648"/>
      <c r="CU6" s="648"/>
      <c r="CV6" s="648"/>
      <c r="CW6" s="648"/>
      <c r="CX6" s="648"/>
      <c r="CY6" s="649"/>
      <c r="CZ6" s="641">
        <v>0.7</v>
      </c>
      <c r="DA6" s="642"/>
      <c r="DB6" s="642"/>
      <c r="DC6" s="661"/>
      <c r="DD6" s="656" t="s">
        <v>129</v>
      </c>
      <c r="DE6" s="648"/>
      <c r="DF6" s="648"/>
      <c r="DG6" s="648"/>
      <c r="DH6" s="648"/>
      <c r="DI6" s="648"/>
      <c r="DJ6" s="648"/>
      <c r="DK6" s="648"/>
      <c r="DL6" s="648"/>
      <c r="DM6" s="648"/>
      <c r="DN6" s="648"/>
      <c r="DO6" s="648"/>
      <c r="DP6" s="649"/>
      <c r="DQ6" s="656">
        <v>157253</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2273</v>
      </c>
      <c r="S7" s="648"/>
      <c r="T7" s="648"/>
      <c r="U7" s="648"/>
      <c r="V7" s="648"/>
      <c r="W7" s="648"/>
      <c r="X7" s="648"/>
      <c r="Y7" s="649"/>
      <c r="Z7" s="650">
        <v>0</v>
      </c>
      <c r="AA7" s="650"/>
      <c r="AB7" s="650"/>
      <c r="AC7" s="650"/>
      <c r="AD7" s="651">
        <v>2273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1742627</v>
      </c>
      <c r="BH7" s="648"/>
      <c r="BI7" s="648"/>
      <c r="BJ7" s="648"/>
      <c r="BK7" s="648"/>
      <c r="BL7" s="648"/>
      <c r="BM7" s="648"/>
      <c r="BN7" s="649"/>
      <c r="BO7" s="650">
        <v>39.700000000000003</v>
      </c>
      <c r="BP7" s="650"/>
      <c r="BQ7" s="650"/>
      <c r="BR7" s="650"/>
      <c r="BS7" s="651" t="s">
        <v>129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7312182</v>
      </c>
      <c r="CS7" s="648"/>
      <c r="CT7" s="648"/>
      <c r="CU7" s="648"/>
      <c r="CV7" s="648"/>
      <c r="CW7" s="648"/>
      <c r="CX7" s="648"/>
      <c r="CY7" s="649"/>
      <c r="CZ7" s="650">
        <v>34.700000000000003</v>
      </c>
      <c r="DA7" s="650"/>
      <c r="DB7" s="650"/>
      <c r="DC7" s="650"/>
      <c r="DD7" s="656">
        <v>463829</v>
      </c>
      <c r="DE7" s="648"/>
      <c r="DF7" s="648"/>
      <c r="DG7" s="648"/>
      <c r="DH7" s="648"/>
      <c r="DI7" s="648"/>
      <c r="DJ7" s="648"/>
      <c r="DK7" s="648"/>
      <c r="DL7" s="648"/>
      <c r="DM7" s="648"/>
      <c r="DN7" s="648"/>
      <c r="DO7" s="648"/>
      <c r="DP7" s="649"/>
      <c r="DQ7" s="656">
        <v>1162188</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10308</v>
      </c>
      <c r="S8" s="648"/>
      <c r="T8" s="648"/>
      <c r="U8" s="648"/>
      <c r="V8" s="648"/>
      <c r="W8" s="648"/>
      <c r="X8" s="648"/>
      <c r="Y8" s="649"/>
      <c r="Z8" s="650">
        <v>0</v>
      </c>
      <c r="AA8" s="650"/>
      <c r="AB8" s="650"/>
      <c r="AC8" s="650"/>
      <c r="AD8" s="651">
        <v>10308</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64707</v>
      </c>
      <c r="BH8" s="648"/>
      <c r="BI8" s="648"/>
      <c r="BJ8" s="648"/>
      <c r="BK8" s="648"/>
      <c r="BL8" s="648"/>
      <c r="BM8" s="648"/>
      <c r="BN8" s="649"/>
      <c r="BO8" s="650">
        <v>1.5</v>
      </c>
      <c r="BP8" s="650"/>
      <c r="BQ8" s="650"/>
      <c r="BR8" s="650"/>
      <c r="BS8" s="656" t="s">
        <v>228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4137020</v>
      </c>
      <c r="CS8" s="648"/>
      <c r="CT8" s="648"/>
      <c r="CU8" s="648"/>
      <c r="CV8" s="648"/>
      <c r="CW8" s="648"/>
      <c r="CX8" s="648"/>
      <c r="CY8" s="649"/>
      <c r="CZ8" s="650">
        <v>19.7</v>
      </c>
      <c r="DA8" s="650"/>
      <c r="DB8" s="650"/>
      <c r="DC8" s="650"/>
      <c r="DD8" s="656">
        <v>57028</v>
      </c>
      <c r="DE8" s="648"/>
      <c r="DF8" s="648"/>
      <c r="DG8" s="648"/>
      <c r="DH8" s="648"/>
      <c r="DI8" s="648"/>
      <c r="DJ8" s="648"/>
      <c r="DK8" s="648"/>
      <c r="DL8" s="648"/>
      <c r="DM8" s="648"/>
      <c r="DN8" s="648"/>
      <c r="DO8" s="648"/>
      <c r="DP8" s="649"/>
      <c r="DQ8" s="656">
        <v>2103605</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11549</v>
      </c>
      <c r="S9" s="648"/>
      <c r="T9" s="648"/>
      <c r="U9" s="648"/>
      <c r="V9" s="648"/>
      <c r="W9" s="648"/>
      <c r="X9" s="648"/>
      <c r="Y9" s="649"/>
      <c r="Z9" s="650">
        <v>0.1</v>
      </c>
      <c r="AA9" s="650"/>
      <c r="AB9" s="650"/>
      <c r="AC9" s="650"/>
      <c r="AD9" s="651">
        <v>11549</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1507769</v>
      </c>
      <c r="BH9" s="648"/>
      <c r="BI9" s="648"/>
      <c r="BJ9" s="648"/>
      <c r="BK9" s="648"/>
      <c r="BL9" s="648"/>
      <c r="BM9" s="648"/>
      <c r="BN9" s="649"/>
      <c r="BO9" s="650">
        <v>34.299999999999997</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1442132</v>
      </c>
      <c r="CS9" s="648"/>
      <c r="CT9" s="648"/>
      <c r="CU9" s="648"/>
      <c r="CV9" s="648"/>
      <c r="CW9" s="648"/>
      <c r="CX9" s="648"/>
      <c r="CY9" s="649"/>
      <c r="CZ9" s="650">
        <v>6.9</v>
      </c>
      <c r="DA9" s="650"/>
      <c r="DB9" s="650"/>
      <c r="DC9" s="650"/>
      <c r="DD9" s="656">
        <v>4428</v>
      </c>
      <c r="DE9" s="648"/>
      <c r="DF9" s="648"/>
      <c r="DG9" s="648"/>
      <c r="DH9" s="648"/>
      <c r="DI9" s="648"/>
      <c r="DJ9" s="648"/>
      <c r="DK9" s="648"/>
      <c r="DL9" s="648"/>
      <c r="DM9" s="648"/>
      <c r="DN9" s="648"/>
      <c r="DO9" s="648"/>
      <c r="DP9" s="649"/>
      <c r="DQ9" s="656">
        <v>1238655</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228</v>
      </c>
      <c r="AA10" s="650"/>
      <c r="AB10" s="650"/>
      <c r="AC10" s="650"/>
      <c r="AD10" s="651" t="s">
        <v>129</v>
      </c>
      <c r="AE10" s="651"/>
      <c r="AF10" s="651"/>
      <c r="AG10" s="651"/>
      <c r="AH10" s="651"/>
      <c r="AI10" s="651"/>
      <c r="AJ10" s="651"/>
      <c r="AK10" s="651"/>
      <c r="AL10" s="652" t="s">
        <v>228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88893</v>
      </c>
      <c r="BH10" s="648"/>
      <c r="BI10" s="648"/>
      <c r="BJ10" s="648"/>
      <c r="BK10" s="648"/>
      <c r="BL10" s="648"/>
      <c r="BM10" s="648"/>
      <c r="BN10" s="649"/>
      <c r="BO10" s="650">
        <v>2</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17963</v>
      </c>
      <c r="CS10" s="648"/>
      <c r="CT10" s="648"/>
      <c r="CU10" s="648"/>
      <c r="CV10" s="648"/>
      <c r="CW10" s="648"/>
      <c r="CX10" s="648"/>
      <c r="CY10" s="649"/>
      <c r="CZ10" s="650">
        <v>0.1</v>
      </c>
      <c r="DA10" s="650"/>
      <c r="DB10" s="650"/>
      <c r="DC10" s="650"/>
      <c r="DD10" s="656" t="s">
        <v>228</v>
      </c>
      <c r="DE10" s="648"/>
      <c r="DF10" s="648"/>
      <c r="DG10" s="648"/>
      <c r="DH10" s="648"/>
      <c r="DI10" s="648"/>
      <c r="DJ10" s="648"/>
      <c r="DK10" s="648"/>
      <c r="DL10" s="648"/>
      <c r="DM10" s="648"/>
      <c r="DN10" s="648"/>
      <c r="DO10" s="648"/>
      <c r="DP10" s="649"/>
      <c r="DQ10" s="656">
        <v>8463</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828780</v>
      </c>
      <c r="S11" s="648"/>
      <c r="T11" s="648"/>
      <c r="U11" s="648"/>
      <c r="V11" s="648"/>
      <c r="W11" s="648"/>
      <c r="X11" s="648"/>
      <c r="Y11" s="649"/>
      <c r="Z11" s="652">
        <v>3.8</v>
      </c>
      <c r="AA11" s="653"/>
      <c r="AB11" s="653"/>
      <c r="AC11" s="665"/>
      <c r="AD11" s="656">
        <v>828780</v>
      </c>
      <c r="AE11" s="648"/>
      <c r="AF11" s="648"/>
      <c r="AG11" s="648"/>
      <c r="AH11" s="648"/>
      <c r="AI11" s="648"/>
      <c r="AJ11" s="648"/>
      <c r="AK11" s="649"/>
      <c r="AL11" s="652">
        <v>10.9</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81258</v>
      </c>
      <c r="BH11" s="648"/>
      <c r="BI11" s="648"/>
      <c r="BJ11" s="648"/>
      <c r="BK11" s="648"/>
      <c r="BL11" s="648"/>
      <c r="BM11" s="648"/>
      <c r="BN11" s="649"/>
      <c r="BO11" s="650">
        <v>1.9</v>
      </c>
      <c r="BP11" s="650"/>
      <c r="BQ11" s="650"/>
      <c r="BR11" s="650"/>
      <c r="BS11" s="656" t="s">
        <v>129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478597</v>
      </c>
      <c r="CS11" s="648"/>
      <c r="CT11" s="648"/>
      <c r="CU11" s="648"/>
      <c r="CV11" s="648"/>
      <c r="CW11" s="648"/>
      <c r="CX11" s="648"/>
      <c r="CY11" s="649"/>
      <c r="CZ11" s="650">
        <v>2.2999999999999998</v>
      </c>
      <c r="DA11" s="650"/>
      <c r="DB11" s="650"/>
      <c r="DC11" s="650"/>
      <c r="DD11" s="656">
        <v>73870</v>
      </c>
      <c r="DE11" s="648"/>
      <c r="DF11" s="648"/>
      <c r="DG11" s="648"/>
      <c r="DH11" s="648"/>
      <c r="DI11" s="648"/>
      <c r="DJ11" s="648"/>
      <c r="DK11" s="648"/>
      <c r="DL11" s="648"/>
      <c r="DM11" s="648"/>
      <c r="DN11" s="648"/>
      <c r="DO11" s="648"/>
      <c r="DP11" s="649"/>
      <c r="DQ11" s="656">
        <v>188042</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15892</v>
      </c>
      <c r="S12" s="648"/>
      <c r="T12" s="648"/>
      <c r="U12" s="648"/>
      <c r="V12" s="648"/>
      <c r="W12" s="648"/>
      <c r="X12" s="648"/>
      <c r="Y12" s="649"/>
      <c r="Z12" s="650">
        <v>0.1</v>
      </c>
      <c r="AA12" s="650"/>
      <c r="AB12" s="650"/>
      <c r="AC12" s="650"/>
      <c r="AD12" s="651">
        <v>15892</v>
      </c>
      <c r="AE12" s="651"/>
      <c r="AF12" s="651"/>
      <c r="AG12" s="651"/>
      <c r="AH12" s="651"/>
      <c r="AI12" s="651"/>
      <c r="AJ12" s="651"/>
      <c r="AK12" s="651"/>
      <c r="AL12" s="652">
        <v>0.2</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1948275</v>
      </c>
      <c r="BH12" s="648"/>
      <c r="BI12" s="648"/>
      <c r="BJ12" s="648"/>
      <c r="BK12" s="648"/>
      <c r="BL12" s="648"/>
      <c r="BM12" s="648"/>
      <c r="BN12" s="649"/>
      <c r="BO12" s="650">
        <v>44.4</v>
      </c>
      <c r="BP12" s="650"/>
      <c r="BQ12" s="650"/>
      <c r="BR12" s="650"/>
      <c r="BS12" s="656" t="s">
        <v>129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633036</v>
      </c>
      <c r="CS12" s="648"/>
      <c r="CT12" s="648"/>
      <c r="CU12" s="648"/>
      <c r="CV12" s="648"/>
      <c r="CW12" s="648"/>
      <c r="CX12" s="648"/>
      <c r="CY12" s="649"/>
      <c r="CZ12" s="650">
        <v>3</v>
      </c>
      <c r="DA12" s="650"/>
      <c r="DB12" s="650"/>
      <c r="DC12" s="650"/>
      <c r="DD12" s="656">
        <v>97988</v>
      </c>
      <c r="DE12" s="648"/>
      <c r="DF12" s="648"/>
      <c r="DG12" s="648"/>
      <c r="DH12" s="648"/>
      <c r="DI12" s="648"/>
      <c r="DJ12" s="648"/>
      <c r="DK12" s="648"/>
      <c r="DL12" s="648"/>
      <c r="DM12" s="648"/>
      <c r="DN12" s="648"/>
      <c r="DO12" s="648"/>
      <c r="DP12" s="649"/>
      <c r="DQ12" s="656">
        <v>150590</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228</v>
      </c>
      <c r="AA13" s="650"/>
      <c r="AB13" s="650"/>
      <c r="AC13" s="650"/>
      <c r="AD13" s="651" t="s">
        <v>228</v>
      </c>
      <c r="AE13" s="651"/>
      <c r="AF13" s="651"/>
      <c r="AG13" s="651"/>
      <c r="AH13" s="651"/>
      <c r="AI13" s="651"/>
      <c r="AJ13" s="651"/>
      <c r="AK13" s="651"/>
      <c r="AL13" s="652" t="s">
        <v>129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1940359</v>
      </c>
      <c r="BH13" s="648"/>
      <c r="BI13" s="648"/>
      <c r="BJ13" s="648"/>
      <c r="BK13" s="648"/>
      <c r="BL13" s="648"/>
      <c r="BM13" s="648"/>
      <c r="BN13" s="649"/>
      <c r="BO13" s="650">
        <v>44.2</v>
      </c>
      <c r="BP13" s="650"/>
      <c r="BQ13" s="650"/>
      <c r="BR13" s="650"/>
      <c r="BS13" s="656" t="s">
        <v>228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1091602</v>
      </c>
      <c r="CS13" s="648"/>
      <c r="CT13" s="648"/>
      <c r="CU13" s="648"/>
      <c r="CV13" s="648"/>
      <c r="CW13" s="648"/>
      <c r="CX13" s="648"/>
      <c r="CY13" s="649"/>
      <c r="CZ13" s="650">
        <v>5.2</v>
      </c>
      <c r="DA13" s="650"/>
      <c r="DB13" s="650"/>
      <c r="DC13" s="650"/>
      <c r="DD13" s="656">
        <v>294090</v>
      </c>
      <c r="DE13" s="648"/>
      <c r="DF13" s="648"/>
      <c r="DG13" s="648"/>
      <c r="DH13" s="648"/>
      <c r="DI13" s="648"/>
      <c r="DJ13" s="648"/>
      <c r="DK13" s="648"/>
      <c r="DL13" s="648"/>
      <c r="DM13" s="648"/>
      <c r="DN13" s="648"/>
      <c r="DO13" s="648"/>
      <c r="DP13" s="649"/>
      <c r="DQ13" s="656">
        <v>621970</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129</v>
      </c>
      <c r="AA14" s="650"/>
      <c r="AB14" s="650"/>
      <c r="AC14" s="650"/>
      <c r="AD14" s="651" t="s">
        <v>228</v>
      </c>
      <c r="AE14" s="651"/>
      <c r="AF14" s="651"/>
      <c r="AG14" s="651"/>
      <c r="AH14" s="651"/>
      <c r="AI14" s="651"/>
      <c r="AJ14" s="651"/>
      <c r="AK14" s="651"/>
      <c r="AL14" s="652" t="s">
        <v>228</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107808</v>
      </c>
      <c r="BH14" s="648"/>
      <c r="BI14" s="648"/>
      <c r="BJ14" s="648"/>
      <c r="BK14" s="648"/>
      <c r="BL14" s="648"/>
      <c r="BM14" s="648"/>
      <c r="BN14" s="649"/>
      <c r="BO14" s="650">
        <v>2.5</v>
      </c>
      <c r="BP14" s="650"/>
      <c r="BQ14" s="650"/>
      <c r="BR14" s="650"/>
      <c r="BS14" s="656" t="s">
        <v>228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656145</v>
      </c>
      <c r="CS14" s="648"/>
      <c r="CT14" s="648"/>
      <c r="CU14" s="648"/>
      <c r="CV14" s="648"/>
      <c r="CW14" s="648"/>
      <c r="CX14" s="648"/>
      <c r="CY14" s="649"/>
      <c r="CZ14" s="650">
        <v>3.1</v>
      </c>
      <c r="DA14" s="650"/>
      <c r="DB14" s="650"/>
      <c r="DC14" s="650"/>
      <c r="DD14" s="656">
        <v>169725</v>
      </c>
      <c r="DE14" s="648"/>
      <c r="DF14" s="648"/>
      <c r="DG14" s="648"/>
      <c r="DH14" s="648"/>
      <c r="DI14" s="648"/>
      <c r="DJ14" s="648"/>
      <c r="DK14" s="648"/>
      <c r="DL14" s="648"/>
      <c r="DM14" s="648"/>
      <c r="DN14" s="648"/>
      <c r="DO14" s="648"/>
      <c r="DP14" s="649"/>
      <c r="DQ14" s="656">
        <v>468075</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228</v>
      </c>
      <c r="S15" s="648"/>
      <c r="T15" s="648"/>
      <c r="U15" s="648"/>
      <c r="V15" s="648"/>
      <c r="W15" s="648"/>
      <c r="X15" s="648"/>
      <c r="Y15" s="649"/>
      <c r="Z15" s="650" t="s">
        <v>228</v>
      </c>
      <c r="AA15" s="650"/>
      <c r="AB15" s="650"/>
      <c r="AC15" s="650"/>
      <c r="AD15" s="651" t="s">
        <v>228</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235513</v>
      </c>
      <c r="BH15" s="648"/>
      <c r="BI15" s="648"/>
      <c r="BJ15" s="648"/>
      <c r="BK15" s="648"/>
      <c r="BL15" s="648"/>
      <c r="BM15" s="648"/>
      <c r="BN15" s="649"/>
      <c r="BO15" s="650">
        <v>5.4</v>
      </c>
      <c r="BP15" s="650"/>
      <c r="BQ15" s="650"/>
      <c r="BR15" s="650"/>
      <c r="BS15" s="656" t="s">
        <v>228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3345906</v>
      </c>
      <c r="CS15" s="648"/>
      <c r="CT15" s="648"/>
      <c r="CU15" s="648"/>
      <c r="CV15" s="648"/>
      <c r="CW15" s="648"/>
      <c r="CX15" s="648"/>
      <c r="CY15" s="649"/>
      <c r="CZ15" s="650">
        <v>15.9</v>
      </c>
      <c r="DA15" s="650"/>
      <c r="DB15" s="650"/>
      <c r="DC15" s="650"/>
      <c r="DD15" s="656">
        <v>1720142</v>
      </c>
      <c r="DE15" s="648"/>
      <c r="DF15" s="648"/>
      <c r="DG15" s="648"/>
      <c r="DH15" s="648"/>
      <c r="DI15" s="648"/>
      <c r="DJ15" s="648"/>
      <c r="DK15" s="648"/>
      <c r="DL15" s="648"/>
      <c r="DM15" s="648"/>
      <c r="DN15" s="648"/>
      <c r="DO15" s="648"/>
      <c r="DP15" s="649"/>
      <c r="DQ15" s="656">
        <v>1138037</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11289</v>
      </c>
      <c r="S16" s="648"/>
      <c r="T16" s="648"/>
      <c r="U16" s="648"/>
      <c r="V16" s="648"/>
      <c r="W16" s="648"/>
      <c r="X16" s="648"/>
      <c r="Y16" s="649"/>
      <c r="Z16" s="650">
        <v>0.1</v>
      </c>
      <c r="AA16" s="650"/>
      <c r="AB16" s="650"/>
      <c r="AC16" s="650"/>
      <c r="AD16" s="651">
        <v>11289</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481383</v>
      </c>
      <c r="CS16" s="648"/>
      <c r="CT16" s="648"/>
      <c r="CU16" s="648"/>
      <c r="CV16" s="648"/>
      <c r="CW16" s="648"/>
      <c r="CX16" s="648"/>
      <c r="CY16" s="649"/>
      <c r="CZ16" s="650">
        <v>2.2999999999999998</v>
      </c>
      <c r="DA16" s="650"/>
      <c r="DB16" s="650"/>
      <c r="DC16" s="650"/>
      <c r="DD16" s="656" t="s">
        <v>228</v>
      </c>
      <c r="DE16" s="648"/>
      <c r="DF16" s="648"/>
      <c r="DG16" s="648"/>
      <c r="DH16" s="648"/>
      <c r="DI16" s="648"/>
      <c r="DJ16" s="648"/>
      <c r="DK16" s="648"/>
      <c r="DL16" s="648"/>
      <c r="DM16" s="648"/>
      <c r="DN16" s="648"/>
      <c r="DO16" s="648"/>
      <c r="DP16" s="649"/>
      <c r="DQ16" s="656">
        <v>76646</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18105</v>
      </c>
      <c r="S17" s="648"/>
      <c r="T17" s="648"/>
      <c r="U17" s="648"/>
      <c r="V17" s="648"/>
      <c r="W17" s="648"/>
      <c r="X17" s="648"/>
      <c r="Y17" s="649"/>
      <c r="Z17" s="650">
        <v>0.1</v>
      </c>
      <c r="AA17" s="650"/>
      <c r="AB17" s="650"/>
      <c r="AC17" s="650"/>
      <c r="AD17" s="651">
        <v>18105</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650" t="s">
        <v>228</v>
      </c>
      <c r="BP17" s="650"/>
      <c r="BQ17" s="650"/>
      <c r="BR17" s="650"/>
      <c r="BS17" s="656" t="s">
        <v>228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1294494</v>
      </c>
      <c r="CS17" s="648"/>
      <c r="CT17" s="648"/>
      <c r="CU17" s="648"/>
      <c r="CV17" s="648"/>
      <c r="CW17" s="648"/>
      <c r="CX17" s="648"/>
      <c r="CY17" s="649"/>
      <c r="CZ17" s="650">
        <v>6.2</v>
      </c>
      <c r="DA17" s="650"/>
      <c r="DB17" s="650"/>
      <c r="DC17" s="650"/>
      <c r="DD17" s="656" t="s">
        <v>228</v>
      </c>
      <c r="DE17" s="648"/>
      <c r="DF17" s="648"/>
      <c r="DG17" s="648"/>
      <c r="DH17" s="648"/>
      <c r="DI17" s="648"/>
      <c r="DJ17" s="648"/>
      <c r="DK17" s="648"/>
      <c r="DL17" s="648"/>
      <c r="DM17" s="648"/>
      <c r="DN17" s="648"/>
      <c r="DO17" s="648"/>
      <c r="DP17" s="649"/>
      <c r="DQ17" s="656">
        <v>1178134</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45291</v>
      </c>
      <c r="S18" s="648"/>
      <c r="T18" s="648"/>
      <c r="U18" s="648"/>
      <c r="V18" s="648"/>
      <c r="W18" s="648"/>
      <c r="X18" s="648"/>
      <c r="Y18" s="649"/>
      <c r="Z18" s="650">
        <v>0.2</v>
      </c>
      <c r="AA18" s="650"/>
      <c r="AB18" s="650"/>
      <c r="AC18" s="650"/>
      <c r="AD18" s="651">
        <v>45291</v>
      </c>
      <c r="AE18" s="651"/>
      <c r="AF18" s="651"/>
      <c r="AG18" s="651"/>
      <c r="AH18" s="651"/>
      <c r="AI18" s="651"/>
      <c r="AJ18" s="651"/>
      <c r="AK18" s="651"/>
      <c r="AL18" s="652">
        <v>0.6</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228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129</v>
      </c>
      <c r="DA18" s="650"/>
      <c r="DB18" s="650"/>
      <c r="DC18" s="650"/>
      <c r="DD18" s="656" t="s">
        <v>228</v>
      </c>
      <c r="DE18" s="648"/>
      <c r="DF18" s="648"/>
      <c r="DG18" s="648"/>
      <c r="DH18" s="648"/>
      <c r="DI18" s="648"/>
      <c r="DJ18" s="648"/>
      <c r="DK18" s="648"/>
      <c r="DL18" s="648"/>
      <c r="DM18" s="648"/>
      <c r="DN18" s="648"/>
      <c r="DO18" s="648"/>
      <c r="DP18" s="649"/>
      <c r="DQ18" s="656" t="s">
        <v>228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37351</v>
      </c>
      <c r="S19" s="648"/>
      <c r="T19" s="648"/>
      <c r="U19" s="648"/>
      <c r="V19" s="648"/>
      <c r="W19" s="648"/>
      <c r="X19" s="648"/>
      <c r="Y19" s="649"/>
      <c r="Z19" s="650">
        <v>0.2</v>
      </c>
      <c r="AA19" s="650"/>
      <c r="AB19" s="650"/>
      <c r="AC19" s="650"/>
      <c r="AD19" s="651">
        <v>37351</v>
      </c>
      <c r="AE19" s="651"/>
      <c r="AF19" s="651"/>
      <c r="AG19" s="651"/>
      <c r="AH19" s="651"/>
      <c r="AI19" s="651"/>
      <c r="AJ19" s="651"/>
      <c r="AK19" s="651"/>
      <c r="AL19" s="652">
        <v>0.5</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356242</v>
      </c>
      <c r="BH19" s="648"/>
      <c r="BI19" s="648"/>
      <c r="BJ19" s="648"/>
      <c r="BK19" s="648"/>
      <c r="BL19" s="648"/>
      <c r="BM19" s="648"/>
      <c r="BN19" s="649"/>
      <c r="BO19" s="650">
        <v>8.1</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228</v>
      </c>
      <c r="CS19" s="648"/>
      <c r="CT19" s="648"/>
      <c r="CU19" s="648"/>
      <c r="CV19" s="648"/>
      <c r="CW19" s="648"/>
      <c r="CX19" s="648"/>
      <c r="CY19" s="649"/>
      <c r="CZ19" s="650" t="s">
        <v>228</v>
      </c>
      <c r="DA19" s="650"/>
      <c r="DB19" s="650"/>
      <c r="DC19" s="650"/>
      <c r="DD19" s="656" t="s">
        <v>228</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5336</v>
      </c>
      <c r="S20" s="648"/>
      <c r="T20" s="648"/>
      <c r="U20" s="648"/>
      <c r="V20" s="648"/>
      <c r="W20" s="648"/>
      <c r="X20" s="648"/>
      <c r="Y20" s="649"/>
      <c r="Z20" s="650">
        <v>0</v>
      </c>
      <c r="AA20" s="650"/>
      <c r="AB20" s="650"/>
      <c r="AC20" s="650"/>
      <c r="AD20" s="651">
        <v>5336</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356242</v>
      </c>
      <c r="BH20" s="648"/>
      <c r="BI20" s="648"/>
      <c r="BJ20" s="648"/>
      <c r="BK20" s="648"/>
      <c r="BL20" s="648"/>
      <c r="BM20" s="648"/>
      <c r="BN20" s="649"/>
      <c r="BO20" s="650">
        <v>8.1</v>
      </c>
      <c r="BP20" s="650"/>
      <c r="BQ20" s="650"/>
      <c r="BR20" s="650"/>
      <c r="BS20" s="656" t="s">
        <v>228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21047713</v>
      </c>
      <c r="CS20" s="648"/>
      <c r="CT20" s="648"/>
      <c r="CU20" s="648"/>
      <c r="CV20" s="648"/>
      <c r="CW20" s="648"/>
      <c r="CX20" s="648"/>
      <c r="CY20" s="649"/>
      <c r="CZ20" s="650">
        <v>100</v>
      </c>
      <c r="DA20" s="650"/>
      <c r="DB20" s="650"/>
      <c r="DC20" s="650"/>
      <c r="DD20" s="656">
        <v>2881100</v>
      </c>
      <c r="DE20" s="648"/>
      <c r="DF20" s="648"/>
      <c r="DG20" s="648"/>
      <c r="DH20" s="648"/>
      <c r="DI20" s="648"/>
      <c r="DJ20" s="648"/>
      <c r="DK20" s="648"/>
      <c r="DL20" s="648"/>
      <c r="DM20" s="648"/>
      <c r="DN20" s="648"/>
      <c r="DO20" s="648"/>
      <c r="DP20" s="649"/>
      <c r="DQ20" s="656">
        <v>8491658</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2604</v>
      </c>
      <c r="S21" s="648"/>
      <c r="T21" s="648"/>
      <c r="U21" s="648"/>
      <c r="V21" s="648"/>
      <c r="W21" s="648"/>
      <c r="X21" s="648"/>
      <c r="Y21" s="649"/>
      <c r="Z21" s="650">
        <v>0</v>
      </c>
      <c r="AA21" s="650"/>
      <c r="AB21" s="650"/>
      <c r="AC21" s="650"/>
      <c r="AD21" s="651">
        <v>2604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279</v>
      </c>
      <c r="BH21" s="648"/>
      <c r="BI21" s="648"/>
      <c r="BJ21" s="648"/>
      <c r="BK21" s="648"/>
      <c r="BL21" s="648"/>
      <c r="BM21" s="648"/>
      <c r="BN21" s="649"/>
      <c r="BO21" s="650" t="s">
        <v>228</v>
      </c>
      <c r="BP21" s="650"/>
      <c r="BQ21" s="650"/>
      <c r="BR21" s="650"/>
      <c r="BS21" s="656" t="s">
        <v>228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2732898</v>
      </c>
      <c r="S22" s="648"/>
      <c r="T22" s="648"/>
      <c r="U22" s="648"/>
      <c r="V22" s="648"/>
      <c r="W22" s="648"/>
      <c r="X22" s="648"/>
      <c r="Y22" s="649"/>
      <c r="Z22" s="650">
        <v>12.6</v>
      </c>
      <c r="AA22" s="650"/>
      <c r="AB22" s="650"/>
      <c r="AC22" s="650"/>
      <c r="AD22" s="651">
        <v>2463479</v>
      </c>
      <c r="AE22" s="651"/>
      <c r="AF22" s="651"/>
      <c r="AG22" s="651"/>
      <c r="AH22" s="651"/>
      <c r="AI22" s="651"/>
      <c r="AJ22" s="651"/>
      <c r="AK22" s="651"/>
      <c r="AL22" s="652">
        <v>32.299999999999997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228</v>
      </c>
      <c r="BP22" s="650"/>
      <c r="BQ22" s="650"/>
      <c r="BR22" s="650"/>
      <c r="BS22" s="656" t="s">
        <v>228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2463479</v>
      </c>
      <c r="S23" s="648"/>
      <c r="T23" s="648"/>
      <c r="U23" s="648"/>
      <c r="V23" s="648"/>
      <c r="W23" s="648"/>
      <c r="X23" s="648"/>
      <c r="Y23" s="649"/>
      <c r="Z23" s="650">
        <v>11.4</v>
      </c>
      <c r="AA23" s="650"/>
      <c r="AB23" s="650"/>
      <c r="AC23" s="650"/>
      <c r="AD23" s="651">
        <v>2463479</v>
      </c>
      <c r="AE23" s="651"/>
      <c r="AF23" s="651"/>
      <c r="AG23" s="651"/>
      <c r="AH23" s="651"/>
      <c r="AI23" s="651"/>
      <c r="AJ23" s="651"/>
      <c r="AK23" s="651"/>
      <c r="AL23" s="652">
        <v>32.299999999999997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356242</v>
      </c>
      <c r="BH23" s="648"/>
      <c r="BI23" s="648"/>
      <c r="BJ23" s="648"/>
      <c r="BK23" s="648"/>
      <c r="BL23" s="648"/>
      <c r="BM23" s="648"/>
      <c r="BN23" s="649"/>
      <c r="BO23" s="650">
        <v>8.1</v>
      </c>
      <c r="BP23" s="650"/>
      <c r="BQ23" s="650"/>
      <c r="BR23" s="650"/>
      <c r="BS23" s="656" t="s">
        <v>228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224413</v>
      </c>
      <c r="S24" s="648"/>
      <c r="T24" s="648"/>
      <c r="U24" s="648"/>
      <c r="V24" s="648"/>
      <c r="W24" s="648"/>
      <c r="X24" s="648"/>
      <c r="Y24" s="649"/>
      <c r="Z24" s="650">
        <v>1</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228</v>
      </c>
      <c r="BH24" s="648"/>
      <c r="BI24" s="648"/>
      <c r="BJ24" s="648"/>
      <c r="BK24" s="648"/>
      <c r="BL24" s="648"/>
      <c r="BM24" s="648"/>
      <c r="BN24" s="649"/>
      <c r="BO24" s="650" t="s">
        <v>228</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5693812</v>
      </c>
      <c r="CS24" s="637"/>
      <c r="CT24" s="637"/>
      <c r="CU24" s="637"/>
      <c r="CV24" s="637"/>
      <c r="CW24" s="637"/>
      <c r="CX24" s="637"/>
      <c r="CY24" s="638"/>
      <c r="CZ24" s="641">
        <v>27.1</v>
      </c>
      <c r="DA24" s="642"/>
      <c r="DB24" s="642"/>
      <c r="DC24" s="661"/>
      <c r="DD24" s="686">
        <v>3796259</v>
      </c>
      <c r="DE24" s="637"/>
      <c r="DF24" s="637"/>
      <c r="DG24" s="637"/>
      <c r="DH24" s="637"/>
      <c r="DI24" s="637"/>
      <c r="DJ24" s="637"/>
      <c r="DK24" s="638"/>
      <c r="DL24" s="686">
        <v>3784909</v>
      </c>
      <c r="DM24" s="637"/>
      <c r="DN24" s="637"/>
      <c r="DO24" s="637"/>
      <c r="DP24" s="637"/>
      <c r="DQ24" s="637"/>
      <c r="DR24" s="637"/>
      <c r="DS24" s="637"/>
      <c r="DT24" s="637"/>
      <c r="DU24" s="637"/>
      <c r="DV24" s="638"/>
      <c r="DW24" s="641">
        <v>47.1</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45006</v>
      </c>
      <c r="S25" s="648"/>
      <c r="T25" s="648"/>
      <c r="U25" s="648"/>
      <c r="V25" s="648"/>
      <c r="W25" s="648"/>
      <c r="X25" s="648"/>
      <c r="Y25" s="649"/>
      <c r="Z25" s="650">
        <v>0.2</v>
      </c>
      <c r="AA25" s="650"/>
      <c r="AB25" s="650"/>
      <c r="AC25" s="650"/>
      <c r="AD25" s="651" t="s">
        <v>228</v>
      </c>
      <c r="AE25" s="651"/>
      <c r="AF25" s="651"/>
      <c r="AG25" s="651"/>
      <c r="AH25" s="651"/>
      <c r="AI25" s="651"/>
      <c r="AJ25" s="651"/>
      <c r="AK25" s="651"/>
      <c r="AL25" s="652" t="s">
        <v>228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228</v>
      </c>
      <c r="BP25" s="650"/>
      <c r="BQ25" s="650"/>
      <c r="BR25" s="650"/>
      <c r="BS25" s="656" t="s">
        <v>228</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2458667</v>
      </c>
      <c r="CS25" s="683"/>
      <c r="CT25" s="683"/>
      <c r="CU25" s="683"/>
      <c r="CV25" s="683"/>
      <c r="CW25" s="683"/>
      <c r="CX25" s="683"/>
      <c r="CY25" s="684"/>
      <c r="CZ25" s="652">
        <v>11.7</v>
      </c>
      <c r="DA25" s="681"/>
      <c r="DB25" s="681"/>
      <c r="DC25" s="685"/>
      <c r="DD25" s="656">
        <v>2053053</v>
      </c>
      <c r="DE25" s="683"/>
      <c r="DF25" s="683"/>
      <c r="DG25" s="683"/>
      <c r="DH25" s="683"/>
      <c r="DI25" s="683"/>
      <c r="DJ25" s="683"/>
      <c r="DK25" s="684"/>
      <c r="DL25" s="656">
        <v>2046273</v>
      </c>
      <c r="DM25" s="683"/>
      <c r="DN25" s="683"/>
      <c r="DO25" s="683"/>
      <c r="DP25" s="683"/>
      <c r="DQ25" s="683"/>
      <c r="DR25" s="683"/>
      <c r="DS25" s="683"/>
      <c r="DT25" s="683"/>
      <c r="DU25" s="683"/>
      <c r="DV25" s="684"/>
      <c r="DW25" s="652">
        <v>25.4</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8195082</v>
      </c>
      <c r="S26" s="648"/>
      <c r="T26" s="648"/>
      <c r="U26" s="648"/>
      <c r="V26" s="648"/>
      <c r="W26" s="648"/>
      <c r="X26" s="648"/>
      <c r="Y26" s="649"/>
      <c r="Z26" s="650">
        <v>37.799999999999997</v>
      </c>
      <c r="AA26" s="650"/>
      <c r="AB26" s="650"/>
      <c r="AC26" s="650"/>
      <c r="AD26" s="651">
        <v>7569421</v>
      </c>
      <c r="AE26" s="651"/>
      <c r="AF26" s="651"/>
      <c r="AG26" s="651"/>
      <c r="AH26" s="651"/>
      <c r="AI26" s="651"/>
      <c r="AJ26" s="651"/>
      <c r="AK26" s="651"/>
      <c r="AL26" s="652">
        <v>99.4</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279</v>
      </c>
      <c r="BH26" s="648"/>
      <c r="BI26" s="648"/>
      <c r="BJ26" s="648"/>
      <c r="BK26" s="648"/>
      <c r="BL26" s="648"/>
      <c r="BM26" s="648"/>
      <c r="BN26" s="649"/>
      <c r="BO26" s="650" t="s">
        <v>228</v>
      </c>
      <c r="BP26" s="650"/>
      <c r="BQ26" s="650"/>
      <c r="BR26" s="650"/>
      <c r="BS26" s="656" t="s">
        <v>228</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1447267</v>
      </c>
      <c r="CS26" s="648"/>
      <c r="CT26" s="648"/>
      <c r="CU26" s="648"/>
      <c r="CV26" s="648"/>
      <c r="CW26" s="648"/>
      <c r="CX26" s="648"/>
      <c r="CY26" s="649"/>
      <c r="CZ26" s="652">
        <v>6.9</v>
      </c>
      <c r="DA26" s="681"/>
      <c r="DB26" s="681"/>
      <c r="DC26" s="685"/>
      <c r="DD26" s="656">
        <v>1292186</v>
      </c>
      <c r="DE26" s="648"/>
      <c r="DF26" s="648"/>
      <c r="DG26" s="648"/>
      <c r="DH26" s="648"/>
      <c r="DI26" s="648"/>
      <c r="DJ26" s="648"/>
      <c r="DK26" s="649"/>
      <c r="DL26" s="656" t="s">
        <v>129</v>
      </c>
      <c r="DM26" s="648"/>
      <c r="DN26" s="648"/>
      <c r="DO26" s="648"/>
      <c r="DP26" s="648"/>
      <c r="DQ26" s="648"/>
      <c r="DR26" s="648"/>
      <c r="DS26" s="648"/>
      <c r="DT26" s="648"/>
      <c r="DU26" s="648"/>
      <c r="DV26" s="649"/>
      <c r="DW26" s="652" t="s">
        <v>228</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6010</v>
      </c>
      <c r="S27" s="648"/>
      <c r="T27" s="648"/>
      <c r="U27" s="648"/>
      <c r="V27" s="648"/>
      <c r="W27" s="648"/>
      <c r="X27" s="648"/>
      <c r="Y27" s="649"/>
      <c r="Z27" s="650">
        <v>0</v>
      </c>
      <c r="AA27" s="650"/>
      <c r="AB27" s="650"/>
      <c r="AC27" s="650"/>
      <c r="AD27" s="651">
        <v>6010</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4390465</v>
      </c>
      <c r="BH27" s="648"/>
      <c r="BI27" s="648"/>
      <c r="BJ27" s="648"/>
      <c r="BK27" s="648"/>
      <c r="BL27" s="648"/>
      <c r="BM27" s="648"/>
      <c r="BN27" s="649"/>
      <c r="BO27" s="650">
        <v>100</v>
      </c>
      <c r="BP27" s="650"/>
      <c r="BQ27" s="650"/>
      <c r="BR27" s="650"/>
      <c r="BS27" s="656" t="s">
        <v>228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1940651</v>
      </c>
      <c r="CS27" s="683"/>
      <c r="CT27" s="683"/>
      <c r="CU27" s="683"/>
      <c r="CV27" s="683"/>
      <c r="CW27" s="683"/>
      <c r="CX27" s="683"/>
      <c r="CY27" s="684"/>
      <c r="CZ27" s="652">
        <v>9.1999999999999993</v>
      </c>
      <c r="DA27" s="681"/>
      <c r="DB27" s="681"/>
      <c r="DC27" s="685"/>
      <c r="DD27" s="656">
        <v>565072</v>
      </c>
      <c r="DE27" s="683"/>
      <c r="DF27" s="683"/>
      <c r="DG27" s="683"/>
      <c r="DH27" s="683"/>
      <c r="DI27" s="683"/>
      <c r="DJ27" s="683"/>
      <c r="DK27" s="684"/>
      <c r="DL27" s="656">
        <v>560502</v>
      </c>
      <c r="DM27" s="683"/>
      <c r="DN27" s="683"/>
      <c r="DO27" s="683"/>
      <c r="DP27" s="683"/>
      <c r="DQ27" s="683"/>
      <c r="DR27" s="683"/>
      <c r="DS27" s="683"/>
      <c r="DT27" s="683"/>
      <c r="DU27" s="683"/>
      <c r="DV27" s="684"/>
      <c r="DW27" s="652">
        <v>7</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34992</v>
      </c>
      <c r="S28" s="648"/>
      <c r="T28" s="648"/>
      <c r="U28" s="648"/>
      <c r="V28" s="648"/>
      <c r="W28" s="648"/>
      <c r="X28" s="648"/>
      <c r="Y28" s="649"/>
      <c r="Z28" s="650">
        <v>0.2</v>
      </c>
      <c r="AA28" s="650"/>
      <c r="AB28" s="650"/>
      <c r="AC28" s="650"/>
      <c r="AD28" s="651" t="s">
        <v>129</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1294494</v>
      </c>
      <c r="CS28" s="648"/>
      <c r="CT28" s="648"/>
      <c r="CU28" s="648"/>
      <c r="CV28" s="648"/>
      <c r="CW28" s="648"/>
      <c r="CX28" s="648"/>
      <c r="CY28" s="649"/>
      <c r="CZ28" s="652">
        <v>6.2</v>
      </c>
      <c r="DA28" s="681"/>
      <c r="DB28" s="681"/>
      <c r="DC28" s="685"/>
      <c r="DD28" s="656">
        <v>1178134</v>
      </c>
      <c r="DE28" s="648"/>
      <c r="DF28" s="648"/>
      <c r="DG28" s="648"/>
      <c r="DH28" s="648"/>
      <c r="DI28" s="648"/>
      <c r="DJ28" s="648"/>
      <c r="DK28" s="649"/>
      <c r="DL28" s="656">
        <v>1178134</v>
      </c>
      <c r="DM28" s="648"/>
      <c r="DN28" s="648"/>
      <c r="DO28" s="648"/>
      <c r="DP28" s="648"/>
      <c r="DQ28" s="648"/>
      <c r="DR28" s="648"/>
      <c r="DS28" s="648"/>
      <c r="DT28" s="648"/>
      <c r="DU28" s="648"/>
      <c r="DV28" s="649"/>
      <c r="DW28" s="652">
        <v>14.6</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194344</v>
      </c>
      <c r="S29" s="648"/>
      <c r="T29" s="648"/>
      <c r="U29" s="648"/>
      <c r="V29" s="648"/>
      <c r="W29" s="648"/>
      <c r="X29" s="648"/>
      <c r="Y29" s="649"/>
      <c r="Z29" s="650">
        <v>0.9</v>
      </c>
      <c r="AA29" s="650"/>
      <c r="AB29" s="650"/>
      <c r="AC29" s="650"/>
      <c r="AD29" s="651">
        <v>7235</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1294494</v>
      </c>
      <c r="CS29" s="683"/>
      <c r="CT29" s="683"/>
      <c r="CU29" s="683"/>
      <c r="CV29" s="683"/>
      <c r="CW29" s="683"/>
      <c r="CX29" s="683"/>
      <c r="CY29" s="684"/>
      <c r="CZ29" s="652">
        <v>6.2</v>
      </c>
      <c r="DA29" s="681"/>
      <c r="DB29" s="681"/>
      <c r="DC29" s="685"/>
      <c r="DD29" s="656">
        <v>1178134</v>
      </c>
      <c r="DE29" s="683"/>
      <c r="DF29" s="683"/>
      <c r="DG29" s="683"/>
      <c r="DH29" s="683"/>
      <c r="DI29" s="683"/>
      <c r="DJ29" s="683"/>
      <c r="DK29" s="684"/>
      <c r="DL29" s="656">
        <v>1178134</v>
      </c>
      <c r="DM29" s="683"/>
      <c r="DN29" s="683"/>
      <c r="DO29" s="683"/>
      <c r="DP29" s="683"/>
      <c r="DQ29" s="683"/>
      <c r="DR29" s="683"/>
      <c r="DS29" s="683"/>
      <c r="DT29" s="683"/>
      <c r="DU29" s="683"/>
      <c r="DV29" s="684"/>
      <c r="DW29" s="652">
        <v>14.6</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45178</v>
      </c>
      <c r="S30" s="648"/>
      <c r="T30" s="648"/>
      <c r="U30" s="648"/>
      <c r="V30" s="648"/>
      <c r="W30" s="648"/>
      <c r="X30" s="648"/>
      <c r="Y30" s="649"/>
      <c r="Z30" s="650">
        <v>0.2</v>
      </c>
      <c r="AA30" s="650"/>
      <c r="AB30" s="650"/>
      <c r="AC30" s="650"/>
      <c r="AD30" s="651" t="s">
        <v>228</v>
      </c>
      <c r="AE30" s="651"/>
      <c r="AF30" s="651"/>
      <c r="AG30" s="651"/>
      <c r="AH30" s="651"/>
      <c r="AI30" s="651"/>
      <c r="AJ30" s="651"/>
      <c r="AK30" s="651"/>
      <c r="AL30" s="652" t="s">
        <v>228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1217635</v>
      </c>
      <c r="CS30" s="648"/>
      <c r="CT30" s="648"/>
      <c r="CU30" s="648"/>
      <c r="CV30" s="648"/>
      <c r="CW30" s="648"/>
      <c r="CX30" s="648"/>
      <c r="CY30" s="649"/>
      <c r="CZ30" s="652">
        <v>5.8</v>
      </c>
      <c r="DA30" s="681"/>
      <c r="DB30" s="681"/>
      <c r="DC30" s="685"/>
      <c r="DD30" s="656">
        <v>1108152</v>
      </c>
      <c r="DE30" s="648"/>
      <c r="DF30" s="648"/>
      <c r="DG30" s="648"/>
      <c r="DH30" s="648"/>
      <c r="DI30" s="648"/>
      <c r="DJ30" s="648"/>
      <c r="DK30" s="649"/>
      <c r="DL30" s="656">
        <v>1108152</v>
      </c>
      <c r="DM30" s="648"/>
      <c r="DN30" s="648"/>
      <c r="DO30" s="648"/>
      <c r="DP30" s="648"/>
      <c r="DQ30" s="648"/>
      <c r="DR30" s="648"/>
      <c r="DS30" s="648"/>
      <c r="DT30" s="648"/>
      <c r="DU30" s="648"/>
      <c r="DV30" s="649"/>
      <c r="DW30" s="652">
        <v>13.8</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6465919</v>
      </c>
      <c r="S31" s="648"/>
      <c r="T31" s="648"/>
      <c r="U31" s="648"/>
      <c r="V31" s="648"/>
      <c r="W31" s="648"/>
      <c r="X31" s="648"/>
      <c r="Y31" s="649"/>
      <c r="Z31" s="650">
        <v>29.9</v>
      </c>
      <c r="AA31" s="650"/>
      <c r="AB31" s="650"/>
      <c r="AC31" s="650"/>
      <c r="AD31" s="651" t="s">
        <v>129</v>
      </c>
      <c r="AE31" s="651"/>
      <c r="AF31" s="651"/>
      <c r="AG31" s="651"/>
      <c r="AH31" s="651"/>
      <c r="AI31" s="651"/>
      <c r="AJ31" s="651"/>
      <c r="AK31" s="651"/>
      <c r="AL31" s="652" t="s">
        <v>228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99</v>
      </c>
      <c r="BH31" s="702"/>
      <c r="BI31" s="702"/>
      <c r="BJ31" s="702"/>
      <c r="BK31" s="702"/>
      <c r="BL31" s="702"/>
      <c r="BM31" s="642">
        <v>96.5</v>
      </c>
      <c r="BN31" s="702"/>
      <c r="BO31" s="702"/>
      <c r="BP31" s="702"/>
      <c r="BQ31" s="703"/>
      <c r="BR31" s="715">
        <v>99</v>
      </c>
      <c r="BS31" s="702"/>
      <c r="BT31" s="702"/>
      <c r="BU31" s="702"/>
      <c r="BV31" s="702"/>
      <c r="BW31" s="702"/>
      <c r="BX31" s="642">
        <v>96.2</v>
      </c>
      <c r="BY31" s="702"/>
      <c r="BZ31" s="702"/>
      <c r="CA31" s="702"/>
      <c r="CB31" s="703"/>
      <c r="CD31" s="689"/>
      <c r="CE31" s="690"/>
      <c r="CF31" s="662" t="s">
        <v>314</v>
      </c>
      <c r="CG31" s="663"/>
      <c r="CH31" s="663"/>
      <c r="CI31" s="663"/>
      <c r="CJ31" s="663"/>
      <c r="CK31" s="663"/>
      <c r="CL31" s="663"/>
      <c r="CM31" s="663"/>
      <c r="CN31" s="663"/>
      <c r="CO31" s="663"/>
      <c r="CP31" s="663"/>
      <c r="CQ31" s="664"/>
      <c r="CR31" s="647">
        <v>76859</v>
      </c>
      <c r="CS31" s="683"/>
      <c r="CT31" s="683"/>
      <c r="CU31" s="683"/>
      <c r="CV31" s="683"/>
      <c r="CW31" s="683"/>
      <c r="CX31" s="683"/>
      <c r="CY31" s="684"/>
      <c r="CZ31" s="652">
        <v>0.4</v>
      </c>
      <c r="DA31" s="681"/>
      <c r="DB31" s="681"/>
      <c r="DC31" s="685"/>
      <c r="DD31" s="656">
        <v>69982</v>
      </c>
      <c r="DE31" s="683"/>
      <c r="DF31" s="683"/>
      <c r="DG31" s="683"/>
      <c r="DH31" s="683"/>
      <c r="DI31" s="683"/>
      <c r="DJ31" s="683"/>
      <c r="DK31" s="684"/>
      <c r="DL31" s="656">
        <v>69982</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v>8088</v>
      </c>
      <c r="S32" s="648"/>
      <c r="T32" s="648"/>
      <c r="U32" s="648"/>
      <c r="V32" s="648"/>
      <c r="W32" s="648"/>
      <c r="X32" s="648"/>
      <c r="Y32" s="649"/>
      <c r="Z32" s="650">
        <v>0</v>
      </c>
      <c r="AA32" s="650"/>
      <c r="AB32" s="650"/>
      <c r="AC32" s="650"/>
      <c r="AD32" s="651">
        <v>8088</v>
      </c>
      <c r="AE32" s="651"/>
      <c r="AF32" s="651"/>
      <c r="AG32" s="651"/>
      <c r="AH32" s="651"/>
      <c r="AI32" s="651"/>
      <c r="AJ32" s="651"/>
      <c r="AK32" s="651"/>
      <c r="AL32" s="652">
        <v>0.1</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98.9</v>
      </c>
      <c r="BH32" s="683"/>
      <c r="BI32" s="683"/>
      <c r="BJ32" s="683"/>
      <c r="BK32" s="683"/>
      <c r="BL32" s="683"/>
      <c r="BM32" s="653">
        <v>95.5</v>
      </c>
      <c r="BN32" s="713"/>
      <c r="BO32" s="713"/>
      <c r="BP32" s="713"/>
      <c r="BQ32" s="714"/>
      <c r="BR32" s="716">
        <v>98.8</v>
      </c>
      <c r="BS32" s="683"/>
      <c r="BT32" s="683"/>
      <c r="BU32" s="683"/>
      <c r="BV32" s="683"/>
      <c r="BW32" s="683"/>
      <c r="BX32" s="653">
        <v>95.4</v>
      </c>
      <c r="BY32" s="713"/>
      <c r="BZ32" s="713"/>
      <c r="CA32" s="713"/>
      <c r="CB32" s="714"/>
      <c r="CD32" s="691"/>
      <c r="CE32" s="692"/>
      <c r="CF32" s="662" t="s">
        <v>318</v>
      </c>
      <c r="CG32" s="663"/>
      <c r="CH32" s="663"/>
      <c r="CI32" s="663"/>
      <c r="CJ32" s="663"/>
      <c r="CK32" s="663"/>
      <c r="CL32" s="663"/>
      <c r="CM32" s="663"/>
      <c r="CN32" s="663"/>
      <c r="CO32" s="663"/>
      <c r="CP32" s="663"/>
      <c r="CQ32" s="664"/>
      <c r="CR32" s="647" t="s">
        <v>228</v>
      </c>
      <c r="CS32" s="648"/>
      <c r="CT32" s="648"/>
      <c r="CU32" s="648"/>
      <c r="CV32" s="648"/>
      <c r="CW32" s="648"/>
      <c r="CX32" s="648"/>
      <c r="CY32" s="649"/>
      <c r="CZ32" s="652" t="s">
        <v>228</v>
      </c>
      <c r="DA32" s="681"/>
      <c r="DB32" s="681"/>
      <c r="DC32" s="685"/>
      <c r="DD32" s="656" t="s">
        <v>279</v>
      </c>
      <c r="DE32" s="648"/>
      <c r="DF32" s="648"/>
      <c r="DG32" s="648"/>
      <c r="DH32" s="648"/>
      <c r="DI32" s="648"/>
      <c r="DJ32" s="648"/>
      <c r="DK32" s="649"/>
      <c r="DL32" s="656" t="s">
        <v>228</v>
      </c>
      <c r="DM32" s="648"/>
      <c r="DN32" s="648"/>
      <c r="DO32" s="648"/>
      <c r="DP32" s="648"/>
      <c r="DQ32" s="648"/>
      <c r="DR32" s="648"/>
      <c r="DS32" s="648"/>
      <c r="DT32" s="648"/>
      <c r="DU32" s="648"/>
      <c r="DV32" s="649"/>
      <c r="DW32" s="652" t="s">
        <v>228</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1144642</v>
      </c>
      <c r="S33" s="648"/>
      <c r="T33" s="648"/>
      <c r="U33" s="648"/>
      <c r="V33" s="648"/>
      <c r="W33" s="648"/>
      <c r="X33" s="648"/>
      <c r="Y33" s="649"/>
      <c r="Z33" s="650">
        <v>5.3</v>
      </c>
      <c r="AA33" s="650"/>
      <c r="AB33" s="650"/>
      <c r="AC33" s="650"/>
      <c r="AD33" s="651" t="s">
        <v>228</v>
      </c>
      <c r="AE33" s="651"/>
      <c r="AF33" s="651"/>
      <c r="AG33" s="651"/>
      <c r="AH33" s="651"/>
      <c r="AI33" s="651"/>
      <c r="AJ33" s="651"/>
      <c r="AK33" s="651"/>
      <c r="AL33" s="652" t="s">
        <v>228</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99.1</v>
      </c>
      <c r="BH33" s="718"/>
      <c r="BI33" s="718"/>
      <c r="BJ33" s="718"/>
      <c r="BK33" s="718"/>
      <c r="BL33" s="718"/>
      <c r="BM33" s="719">
        <v>97</v>
      </c>
      <c r="BN33" s="718"/>
      <c r="BO33" s="718"/>
      <c r="BP33" s="718"/>
      <c r="BQ33" s="720"/>
      <c r="BR33" s="717">
        <v>99.1</v>
      </c>
      <c r="BS33" s="718"/>
      <c r="BT33" s="718"/>
      <c r="BU33" s="718"/>
      <c r="BV33" s="718"/>
      <c r="BW33" s="718"/>
      <c r="BX33" s="719">
        <v>96.6</v>
      </c>
      <c r="BY33" s="718"/>
      <c r="BZ33" s="718"/>
      <c r="CA33" s="718"/>
      <c r="CB33" s="720"/>
      <c r="CD33" s="662" t="s">
        <v>321</v>
      </c>
      <c r="CE33" s="663"/>
      <c r="CF33" s="663"/>
      <c r="CG33" s="663"/>
      <c r="CH33" s="663"/>
      <c r="CI33" s="663"/>
      <c r="CJ33" s="663"/>
      <c r="CK33" s="663"/>
      <c r="CL33" s="663"/>
      <c r="CM33" s="663"/>
      <c r="CN33" s="663"/>
      <c r="CO33" s="663"/>
      <c r="CP33" s="663"/>
      <c r="CQ33" s="664"/>
      <c r="CR33" s="647">
        <v>11991418</v>
      </c>
      <c r="CS33" s="683"/>
      <c r="CT33" s="683"/>
      <c r="CU33" s="683"/>
      <c r="CV33" s="683"/>
      <c r="CW33" s="683"/>
      <c r="CX33" s="683"/>
      <c r="CY33" s="684"/>
      <c r="CZ33" s="652">
        <v>57</v>
      </c>
      <c r="DA33" s="681"/>
      <c r="DB33" s="681"/>
      <c r="DC33" s="685"/>
      <c r="DD33" s="656">
        <v>4429573</v>
      </c>
      <c r="DE33" s="683"/>
      <c r="DF33" s="683"/>
      <c r="DG33" s="683"/>
      <c r="DH33" s="683"/>
      <c r="DI33" s="683"/>
      <c r="DJ33" s="683"/>
      <c r="DK33" s="684"/>
      <c r="DL33" s="656">
        <v>3739341</v>
      </c>
      <c r="DM33" s="683"/>
      <c r="DN33" s="683"/>
      <c r="DO33" s="683"/>
      <c r="DP33" s="683"/>
      <c r="DQ33" s="683"/>
      <c r="DR33" s="683"/>
      <c r="DS33" s="683"/>
      <c r="DT33" s="683"/>
      <c r="DU33" s="683"/>
      <c r="DV33" s="684"/>
      <c r="DW33" s="652">
        <v>46.5</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20890</v>
      </c>
      <c r="S34" s="648"/>
      <c r="T34" s="648"/>
      <c r="U34" s="648"/>
      <c r="V34" s="648"/>
      <c r="W34" s="648"/>
      <c r="X34" s="648"/>
      <c r="Y34" s="649"/>
      <c r="Z34" s="650">
        <v>0.1</v>
      </c>
      <c r="AA34" s="650"/>
      <c r="AB34" s="650"/>
      <c r="AC34" s="650"/>
      <c r="AD34" s="651">
        <v>19930</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2509548</v>
      </c>
      <c r="CS34" s="648"/>
      <c r="CT34" s="648"/>
      <c r="CU34" s="648"/>
      <c r="CV34" s="648"/>
      <c r="CW34" s="648"/>
      <c r="CX34" s="648"/>
      <c r="CY34" s="649"/>
      <c r="CZ34" s="652">
        <v>11.9</v>
      </c>
      <c r="DA34" s="681"/>
      <c r="DB34" s="681"/>
      <c r="DC34" s="685"/>
      <c r="DD34" s="656">
        <v>1379622</v>
      </c>
      <c r="DE34" s="648"/>
      <c r="DF34" s="648"/>
      <c r="DG34" s="648"/>
      <c r="DH34" s="648"/>
      <c r="DI34" s="648"/>
      <c r="DJ34" s="648"/>
      <c r="DK34" s="649"/>
      <c r="DL34" s="656">
        <v>1113682</v>
      </c>
      <c r="DM34" s="648"/>
      <c r="DN34" s="648"/>
      <c r="DO34" s="648"/>
      <c r="DP34" s="648"/>
      <c r="DQ34" s="648"/>
      <c r="DR34" s="648"/>
      <c r="DS34" s="648"/>
      <c r="DT34" s="648"/>
      <c r="DU34" s="648"/>
      <c r="DV34" s="649"/>
      <c r="DW34" s="652">
        <v>13.8</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1707733</v>
      </c>
      <c r="S35" s="648"/>
      <c r="T35" s="648"/>
      <c r="U35" s="648"/>
      <c r="V35" s="648"/>
      <c r="W35" s="648"/>
      <c r="X35" s="648"/>
      <c r="Y35" s="649"/>
      <c r="Z35" s="650">
        <v>7.9</v>
      </c>
      <c r="AA35" s="650"/>
      <c r="AB35" s="650"/>
      <c r="AC35" s="650"/>
      <c r="AD35" s="651" t="s">
        <v>129</v>
      </c>
      <c r="AE35" s="651"/>
      <c r="AF35" s="651"/>
      <c r="AG35" s="651"/>
      <c r="AH35" s="651"/>
      <c r="AI35" s="651"/>
      <c r="AJ35" s="651"/>
      <c r="AK35" s="651"/>
      <c r="AL35" s="652" t="s">
        <v>228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213686</v>
      </c>
      <c r="CS35" s="683"/>
      <c r="CT35" s="683"/>
      <c r="CU35" s="683"/>
      <c r="CV35" s="683"/>
      <c r="CW35" s="683"/>
      <c r="CX35" s="683"/>
      <c r="CY35" s="684"/>
      <c r="CZ35" s="652">
        <v>1</v>
      </c>
      <c r="DA35" s="681"/>
      <c r="DB35" s="681"/>
      <c r="DC35" s="685"/>
      <c r="DD35" s="656">
        <v>111343</v>
      </c>
      <c r="DE35" s="683"/>
      <c r="DF35" s="683"/>
      <c r="DG35" s="683"/>
      <c r="DH35" s="683"/>
      <c r="DI35" s="683"/>
      <c r="DJ35" s="683"/>
      <c r="DK35" s="684"/>
      <c r="DL35" s="656">
        <v>107861</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638566</v>
      </c>
      <c r="S36" s="648"/>
      <c r="T36" s="648"/>
      <c r="U36" s="648"/>
      <c r="V36" s="648"/>
      <c r="W36" s="648"/>
      <c r="X36" s="648"/>
      <c r="Y36" s="649"/>
      <c r="Z36" s="650">
        <v>2.9</v>
      </c>
      <c r="AA36" s="650"/>
      <c r="AB36" s="650"/>
      <c r="AC36" s="650"/>
      <c r="AD36" s="651" t="s">
        <v>228</v>
      </c>
      <c r="AE36" s="651"/>
      <c r="AF36" s="651"/>
      <c r="AG36" s="651"/>
      <c r="AH36" s="651"/>
      <c r="AI36" s="651"/>
      <c r="AJ36" s="651"/>
      <c r="AK36" s="651"/>
      <c r="AL36" s="652" t="s">
        <v>228</v>
      </c>
      <c r="AM36" s="653"/>
      <c r="AN36" s="653"/>
      <c r="AO36" s="654"/>
      <c r="AP36" s="235"/>
      <c r="AQ36" s="721" t="s">
        <v>329</v>
      </c>
      <c r="AR36" s="722"/>
      <c r="AS36" s="722"/>
      <c r="AT36" s="722"/>
      <c r="AU36" s="722"/>
      <c r="AV36" s="722"/>
      <c r="AW36" s="722"/>
      <c r="AX36" s="722"/>
      <c r="AY36" s="723"/>
      <c r="AZ36" s="636">
        <v>2194896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39353</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6665126</v>
      </c>
      <c r="CS36" s="648"/>
      <c r="CT36" s="648"/>
      <c r="CU36" s="648"/>
      <c r="CV36" s="648"/>
      <c r="CW36" s="648"/>
      <c r="CX36" s="648"/>
      <c r="CY36" s="649"/>
      <c r="CZ36" s="652">
        <v>31.7</v>
      </c>
      <c r="DA36" s="681"/>
      <c r="DB36" s="681"/>
      <c r="DC36" s="685"/>
      <c r="DD36" s="656">
        <v>1558289</v>
      </c>
      <c r="DE36" s="648"/>
      <c r="DF36" s="648"/>
      <c r="DG36" s="648"/>
      <c r="DH36" s="648"/>
      <c r="DI36" s="648"/>
      <c r="DJ36" s="648"/>
      <c r="DK36" s="649"/>
      <c r="DL36" s="656">
        <v>1327591</v>
      </c>
      <c r="DM36" s="648"/>
      <c r="DN36" s="648"/>
      <c r="DO36" s="648"/>
      <c r="DP36" s="648"/>
      <c r="DQ36" s="648"/>
      <c r="DR36" s="648"/>
      <c r="DS36" s="648"/>
      <c r="DT36" s="648"/>
      <c r="DU36" s="648"/>
      <c r="DV36" s="649"/>
      <c r="DW36" s="652">
        <v>16.5</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331276</v>
      </c>
      <c r="S37" s="648"/>
      <c r="T37" s="648"/>
      <c r="U37" s="648"/>
      <c r="V37" s="648"/>
      <c r="W37" s="648"/>
      <c r="X37" s="648"/>
      <c r="Y37" s="649"/>
      <c r="Z37" s="650">
        <v>1.5</v>
      </c>
      <c r="AA37" s="650"/>
      <c r="AB37" s="650"/>
      <c r="AC37" s="650"/>
      <c r="AD37" s="651" t="s">
        <v>228</v>
      </c>
      <c r="AE37" s="651"/>
      <c r="AF37" s="651"/>
      <c r="AG37" s="651"/>
      <c r="AH37" s="651"/>
      <c r="AI37" s="651"/>
      <c r="AJ37" s="651"/>
      <c r="AK37" s="651"/>
      <c r="AL37" s="652" t="s">
        <v>228</v>
      </c>
      <c r="AM37" s="653"/>
      <c r="AN37" s="653"/>
      <c r="AO37" s="654"/>
      <c r="AQ37" s="725" t="s">
        <v>333</v>
      </c>
      <c r="AR37" s="726"/>
      <c r="AS37" s="726"/>
      <c r="AT37" s="726"/>
      <c r="AU37" s="726"/>
      <c r="AV37" s="726"/>
      <c r="AW37" s="726"/>
      <c r="AX37" s="726"/>
      <c r="AY37" s="727"/>
      <c r="AZ37" s="647">
        <v>524945</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-20474</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715487</v>
      </c>
      <c r="CS37" s="683"/>
      <c r="CT37" s="683"/>
      <c r="CU37" s="683"/>
      <c r="CV37" s="683"/>
      <c r="CW37" s="683"/>
      <c r="CX37" s="683"/>
      <c r="CY37" s="684"/>
      <c r="CZ37" s="652">
        <v>3.4</v>
      </c>
      <c r="DA37" s="681"/>
      <c r="DB37" s="681"/>
      <c r="DC37" s="685"/>
      <c r="DD37" s="656">
        <v>713481</v>
      </c>
      <c r="DE37" s="683"/>
      <c r="DF37" s="683"/>
      <c r="DG37" s="683"/>
      <c r="DH37" s="683"/>
      <c r="DI37" s="683"/>
      <c r="DJ37" s="683"/>
      <c r="DK37" s="684"/>
      <c r="DL37" s="656">
        <v>685389</v>
      </c>
      <c r="DM37" s="683"/>
      <c r="DN37" s="683"/>
      <c r="DO37" s="683"/>
      <c r="DP37" s="683"/>
      <c r="DQ37" s="683"/>
      <c r="DR37" s="683"/>
      <c r="DS37" s="683"/>
      <c r="DT37" s="683"/>
      <c r="DU37" s="683"/>
      <c r="DV37" s="684"/>
      <c r="DW37" s="652">
        <v>8.5</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364604</v>
      </c>
      <c r="S38" s="648"/>
      <c r="T38" s="648"/>
      <c r="U38" s="648"/>
      <c r="V38" s="648"/>
      <c r="W38" s="648"/>
      <c r="X38" s="648"/>
      <c r="Y38" s="649"/>
      <c r="Z38" s="650">
        <v>1.7</v>
      </c>
      <c r="AA38" s="650"/>
      <c r="AB38" s="650"/>
      <c r="AC38" s="650"/>
      <c r="AD38" s="651">
        <v>6276</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407281</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5097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1262130</v>
      </c>
      <c r="CS38" s="648"/>
      <c r="CT38" s="648"/>
      <c r="CU38" s="648"/>
      <c r="CV38" s="648"/>
      <c r="CW38" s="648"/>
      <c r="CX38" s="648"/>
      <c r="CY38" s="649"/>
      <c r="CZ38" s="652">
        <v>6</v>
      </c>
      <c r="DA38" s="681"/>
      <c r="DB38" s="681"/>
      <c r="DC38" s="685"/>
      <c r="DD38" s="656">
        <v>1004596</v>
      </c>
      <c r="DE38" s="648"/>
      <c r="DF38" s="648"/>
      <c r="DG38" s="648"/>
      <c r="DH38" s="648"/>
      <c r="DI38" s="648"/>
      <c r="DJ38" s="648"/>
      <c r="DK38" s="649"/>
      <c r="DL38" s="656">
        <v>941409</v>
      </c>
      <c r="DM38" s="648"/>
      <c r="DN38" s="648"/>
      <c r="DO38" s="648"/>
      <c r="DP38" s="648"/>
      <c r="DQ38" s="648"/>
      <c r="DR38" s="648"/>
      <c r="DS38" s="648"/>
      <c r="DT38" s="648"/>
      <c r="DU38" s="648"/>
      <c r="DV38" s="649"/>
      <c r="DW38" s="652">
        <v>11.7</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2503700</v>
      </c>
      <c r="S39" s="648"/>
      <c r="T39" s="648"/>
      <c r="U39" s="648"/>
      <c r="V39" s="648"/>
      <c r="W39" s="648"/>
      <c r="X39" s="648"/>
      <c r="Y39" s="649"/>
      <c r="Z39" s="650">
        <v>11.6</v>
      </c>
      <c r="AA39" s="650"/>
      <c r="AB39" s="650"/>
      <c r="AC39" s="650"/>
      <c r="AD39" s="651" t="s">
        <v>228</v>
      </c>
      <c r="AE39" s="651"/>
      <c r="AF39" s="651"/>
      <c r="AG39" s="651"/>
      <c r="AH39" s="651"/>
      <c r="AI39" s="651"/>
      <c r="AJ39" s="651"/>
      <c r="AK39" s="651"/>
      <c r="AL39" s="652" t="s">
        <v>228</v>
      </c>
      <c r="AM39" s="653"/>
      <c r="AN39" s="653"/>
      <c r="AO39" s="654"/>
      <c r="AQ39" s="725" t="s">
        <v>341</v>
      </c>
      <c r="AR39" s="726"/>
      <c r="AS39" s="726"/>
      <c r="AT39" s="726"/>
      <c r="AU39" s="726"/>
      <c r="AV39" s="726"/>
      <c r="AW39" s="726"/>
      <c r="AX39" s="726"/>
      <c r="AY39" s="727"/>
      <c r="AZ39" s="647">
        <v>540</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8015</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947680</v>
      </c>
      <c r="CS39" s="683"/>
      <c r="CT39" s="683"/>
      <c r="CU39" s="683"/>
      <c r="CV39" s="683"/>
      <c r="CW39" s="683"/>
      <c r="CX39" s="683"/>
      <c r="CY39" s="684"/>
      <c r="CZ39" s="652">
        <v>4.5</v>
      </c>
      <c r="DA39" s="681"/>
      <c r="DB39" s="681"/>
      <c r="DC39" s="685"/>
      <c r="DD39" s="656">
        <v>42475</v>
      </c>
      <c r="DE39" s="683"/>
      <c r="DF39" s="683"/>
      <c r="DG39" s="683"/>
      <c r="DH39" s="683"/>
      <c r="DI39" s="683"/>
      <c r="DJ39" s="683"/>
      <c r="DK39" s="684"/>
      <c r="DL39" s="656" t="s">
        <v>228</v>
      </c>
      <c r="DM39" s="683"/>
      <c r="DN39" s="683"/>
      <c r="DO39" s="683"/>
      <c r="DP39" s="683"/>
      <c r="DQ39" s="683"/>
      <c r="DR39" s="683"/>
      <c r="DS39" s="683"/>
      <c r="DT39" s="683"/>
      <c r="DU39" s="683"/>
      <c r="DV39" s="684"/>
      <c r="DW39" s="652" t="s">
        <v>228</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228</v>
      </c>
      <c r="AA40" s="650"/>
      <c r="AB40" s="650"/>
      <c r="AC40" s="650"/>
      <c r="AD40" s="651" t="s">
        <v>129</v>
      </c>
      <c r="AE40" s="651"/>
      <c r="AF40" s="651"/>
      <c r="AG40" s="651"/>
      <c r="AH40" s="651"/>
      <c r="AI40" s="651"/>
      <c r="AJ40" s="651"/>
      <c r="AK40" s="651"/>
      <c r="AL40" s="652" t="s">
        <v>228</v>
      </c>
      <c r="AM40" s="653"/>
      <c r="AN40" s="653"/>
      <c r="AO40" s="654"/>
      <c r="AQ40" s="725" t="s">
        <v>345</v>
      </c>
      <c r="AR40" s="726"/>
      <c r="AS40" s="726"/>
      <c r="AT40" s="726"/>
      <c r="AU40" s="726"/>
      <c r="AV40" s="726"/>
      <c r="AW40" s="726"/>
      <c r="AX40" s="726"/>
      <c r="AY40" s="727"/>
      <c r="AZ40" s="647" t="s">
        <v>228</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76</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393248</v>
      </c>
      <c r="CS40" s="648"/>
      <c r="CT40" s="648"/>
      <c r="CU40" s="648"/>
      <c r="CV40" s="648"/>
      <c r="CW40" s="648"/>
      <c r="CX40" s="648"/>
      <c r="CY40" s="649"/>
      <c r="CZ40" s="652">
        <v>1.9</v>
      </c>
      <c r="DA40" s="681"/>
      <c r="DB40" s="681"/>
      <c r="DC40" s="685"/>
      <c r="DD40" s="656">
        <v>333248</v>
      </c>
      <c r="DE40" s="648"/>
      <c r="DF40" s="648"/>
      <c r="DG40" s="648"/>
      <c r="DH40" s="648"/>
      <c r="DI40" s="648"/>
      <c r="DJ40" s="648"/>
      <c r="DK40" s="649"/>
      <c r="DL40" s="656">
        <v>248798</v>
      </c>
      <c r="DM40" s="648"/>
      <c r="DN40" s="648"/>
      <c r="DO40" s="648"/>
      <c r="DP40" s="648"/>
      <c r="DQ40" s="648"/>
      <c r="DR40" s="648"/>
      <c r="DS40" s="648"/>
      <c r="DT40" s="648"/>
      <c r="DU40" s="648"/>
      <c r="DV40" s="649"/>
      <c r="DW40" s="652">
        <v>3.1</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228</v>
      </c>
      <c r="AA41" s="650"/>
      <c r="AB41" s="650"/>
      <c r="AC41" s="650"/>
      <c r="AD41" s="651" t="s">
        <v>129</v>
      </c>
      <c r="AE41" s="651"/>
      <c r="AF41" s="651"/>
      <c r="AG41" s="651"/>
      <c r="AH41" s="651"/>
      <c r="AI41" s="651"/>
      <c r="AJ41" s="651"/>
      <c r="AK41" s="651"/>
      <c r="AL41" s="652" t="s">
        <v>279</v>
      </c>
      <c r="AM41" s="653"/>
      <c r="AN41" s="653"/>
      <c r="AO41" s="654"/>
      <c r="AQ41" s="725" t="s">
        <v>350</v>
      </c>
      <c r="AR41" s="726"/>
      <c r="AS41" s="726"/>
      <c r="AT41" s="726"/>
      <c r="AU41" s="726"/>
      <c r="AV41" s="726"/>
      <c r="AW41" s="726"/>
      <c r="AX41" s="726"/>
      <c r="AY41" s="727"/>
      <c r="AZ41" s="647">
        <v>310554</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228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427000</v>
      </c>
      <c r="S42" s="648"/>
      <c r="T42" s="648"/>
      <c r="U42" s="648"/>
      <c r="V42" s="648"/>
      <c r="W42" s="648"/>
      <c r="X42" s="648"/>
      <c r="Y42" s="649"/>
      <c r="Z42" s="650">
        <v>2</v>
      </c>
      <c r="AA42" s="650"/>
      <c r="AB42" s="650"/>
      <c r="AC42" s="650"/>
      <c r="AD42" s="651" t="s">
        <v>279</v>
      </c>
      <c r="AE42" s="651"/>
      <c r="AF42" s="651"/>
      <c r="AG42" s="651"/>
      <c r="AH42" s="651"/>
      <c r="AI42" s="651"/>
      <c r="AJ42" s="651"/>
      <c r="AK42" s="651"/>
      <c r="AL42" s="652" t="s">
        <v>279</v>
      </c>
      <c r="AM42" s="653"/>
      <c r="AN42" s="653"/>
      <c r="AO42" s="654"/>
      <c r="AQ42" s="746" t="s">
        <v>354</v>
      </c>
      <c r="AR42" s="747"/>
      <c r="AS42" s="747"/>
      <c r="AT42" s="747"/>
      <c r="AU42" s="747"/>
      <c r="AV42" s="747"/>
      <c r="AW42" s="747"/>
      <c r="AX42" s="747"/>
      <c r="AY42" s="748"/>
      <c r="AZ42" s="738">
        <v>951576</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353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3362483</v>
      </c>
      <c r="CS42" s="648"/>
      <c r="CT42" s="648"/>
      <c r="CU42" s="648"/>
      <c r="CV42" s="648"/>
      <c r="CW42" s="648"/>
      <c r="CX42" s="648"/>
      <c r="CY42" s="649"/>
      <c r="CZ42" s="652">
        <v>16</v>
      </c>
      <c r="DA42" s="653"/>
      <c r="DB42" s="653"/>
      <c r="DC42" s="665"/>
      <c r="DD42" s="656">
        <v>265826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21661024</v>
      </c>
      <c r="S43" s="739"/>
      <c r="T43" s="739"/>
      <c r="U43" s="739"/>
      <c r="V43" s="739"/>
      <c r="W43" s="739"/>
      <c r="X43" s="739"/>
      <c r="Y43" s="740"/>
      <c r="Z43" s="741">
        <v>100</v>
      </c>
      <c r="AA43" s="741"/>
      <c r="AB43" s="741"/>
      <c r="AC43" s="741"/>
      <c r="AD43" s="742">
        <v>7616960</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48150</v>
      </c>
      <c r="CS43" s="683"/>
      <c r="CT43" s="683"/>
      <c r="CU43" s="683"/>
      <c r="CV43" s="683"/>
      <c r="CW43" s="683"/>
      <c r="CX43" s="683"/>
      <c r="CY43" s="684"/>
      <c r="CZ43" s="652">
        <v>0.2</v>
      </c>
      <c r="DA43" s="681"/>
      <c r="DB43" s="681"/>
      <c r="DC43" s="685"/>
      <c r="DD43" s="656">
        <v>48150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2881100</v>
      </c>
      <c r="CS44" s="648"/>
      <c r="CT44" s="648"/>
      <c r="CU44" s="648"/>
      <c r="CV44" s="648"/>
      <c r="CW44" s="648"/>
      <c r="CX44" s="648"/>
      <c r="CY44" s="649"/>
      <c r="CZ44" s="652">
        <v>13.7</v>
      </c>
      <c r="DA44" s="653"/>
      <c r="DB44" s="653"/>
      <c r="DC44" s="665"/>
      <c r="DD44" s="656">
        <v>189180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1691126</v>
      </c>
      <c r="CS45" s="683"/>
      <c r="CT45" s="683"/>
      <c r="CU45" s="683"/>
      <c r="CV45" s="683"/>
      <c r="CW45" s="683"/>
      <c r="CX45" s="683"/>
      <c r="CY45" s="684"/>
      <c r="CZ45" s="652">
        <v>8</v>
      </c>
      <c r="DA45" s="681"/>
      <c r="DB45" s="681"/>
      <c r="DC45" s="685"/>
      <c r="DD45" s="656">
        <v>13418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1135674</v>
      </c>
      <c r="CS46" s="648"/>
      <c r="CT46" s="648"/>
      <c r="CU46" s="648"/>
      <c r="CV46" s="648"/>
      <c r="CW46" s="648"/>
      <c r="CX46" s="648"/>
      <c r="CY46" s="649"/>
      <c r="CZ46" s="652">
        <v>5.4</v>
      </c>
      <c r="DA46" s="653"/>
      <c r="DB46" s="653"/>
      <c r="DC46" s="665"/>
      <c r="DD46" s="656">
        <v>173362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481383</v>
      </c>
      <c r="CS47" s="683"/>
      <c r="CT47" s="683"/>
      <c r="CU47" s="683"/>
      <c r="CV47" s="683"/>
      <c r="CW47" s="683"/>
      <c r="CX47" s="683"/>
      <c r="CY47" s="684"/>
      <c r="CZ47" s="652">
        <v>2.2999999999999998</v>
      </c>
      <c r="DA47" s="681"/>
      <c r="DB47" s="681"/>
      <c r="DC47" s="685"/>
      <c r="DD47" s="656">
        <v>76646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21047713</v>
      </c>
      <c r="CS49" s="718"/>
      <c r="CT49" s="718"/>
      <c r="CU49" s="718"/>
      <c r="CV49" s="718"/>
      <c r="CW49" s="718"/>
      <c r="CX49" s="718"/>
      <c r="CY49" s="749"/>
      <c r="CZ49" s="743">
        <v>100</v>
      </c>
      <c r="DA49" s="750"/>
      <c r="DB49" s="750"/>
      <c r="DC49" s="751"/>
      <c r="DD49" s="752">
        <v>8491658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qBomedbEo0Rvg37y+HvYIdaRweQ0RUjNqknndfKWQpb02vWca6rzzZzM2kxAjbsokRDmVjlNX371YToAGeuKQ==" saltValue="7fW8ffQ5yTqIeNWhFJz+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21661</v>
      </c>
      <c r="R7" s="783"/>
      <c r="S7" s="783"/>
      <c r="T7" s="783"/>
      <c r="U7" s="783"/>
      <c r="V7" s="783">
        <v>21048</v>
      </c>
      <c r="W7" s="783"/>
      <c r="X7" s="783"/>
      <c r="Y7" s="783"/>
      <c r="Z7" s="783"/>
      <c r="AA7" s="783">
        <v>613</v>
      </c>
      <c r="AB7" s="783"/>
      <c r="AC7" s="783"/>
      <c r="AD7" s="783"/>
      <c r="AE7" s="784"/>
      <c r="AF7" s="785">
        <v>480</v>
      </c>
      <c r="AG7" s="786"/>
      <c r="AH7" s="786"/>
      <c r="AI7" s="786"/>
      <c r="AJ7" s="787"/>
      <c r="AK7" s="822">
        <v>10</v>
      </c>
      <c r="AL7" s="823"/>
      <c r="AM7" s="823"/>
      <c r="AN7" s="823"/>
      <c r="AO7" s="823"/>
      <c r="AP7" s="823">
        <v>16659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21661</v>
      </c>
      <c r="R23" s="842"/>
      <c r="S23" s="842"/>
      <c r="T23" s="842"/>
      <c r="U23" s="842"/>
      <c r="V23" s="842">
        <v>21048</v>
      </c>
      <c r="W23" s="842"/>
      <c r="X23" s="842"/>
      <c r="Y23" s="842"/>
      <c r="Z23" s="842"/>
      <c r="AA23" s="842">
        <v>613</v>
      </c>
      <c r="AB23" s="842"/>
      <c r="AC23" s="842"/>
      <c r="AD23" s="842"/>
      <c r="AE23" s="843"/>
      <c r="AF23" s="844">
        <v>480</v>
      </c>
      <c r="AG23" s="842"/>
      <c r="AH23" s="842"/>
      <c r="AI23" s="842"/>
      <c r="AJ23" s="845"/>
      <c r="AK23" s="846"/>
      <c r="AL23" s="847"/>
      <c r="AM23" s="847"/>
      <c r="AN23" s="847"/>
      <c r="AO23" s="847"/>
      <c r="AP23" s="842">
        <v>16659</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598</v>
      </c>
      <c r="C28" s="780"/>
      <c r="D28" s="780"/>
      <c r="E28" s="780"/>
      <c r="F28" s="780"/>
      <c r="G28" s="780"/>
      <c r="H28" s="780"/>
      <c r="I28" s="780"/>
      <c r="J28" s="780"/>
      <c r="K28" s="780"/>
      <c r="L28" s="780"/>
      <c r="M28" s="780"/>
      <c r="N28" s="780"/>
      <c r="O28" s="780"/>
      <c r="P28" s="781"/>
      <c r="Q28" s="869">
        <v>3869</v>
      </c>
      <c r="R28" s="870"/>
      <c r="S28" s="870"/>
      <c r="T28" s="870"/>
      <c r="U28" s="870"/>
      <c r="V28" s="870">
        <v>3829</v>
      </c>
      <c r="W28" s="870"/>
      <c r="X28" s="870"/>
      <c r="Y28" s="870"/>
      <c r="Z28" s="870"/>
      <c r="AA28" s="870">
        <v>39</v>
      </c>
      <c r="AB28" s="870"/>
      <c r="AC28" s="870"/>
      <c r="AD28" s="870"/>
      <c r="AE28" s="871"/>
      <c r="AF28" s="872">
        <v>39</v>
      </c>
      <c r="AG28" s="870"/>
      <c r="AH28" s="870"/>
      <c r="AI28" s="870"/>
      <c r="AJ28" s="873"/>
      <c r="AK28" s="874">
        <v>277</v>
      </c>
      <c r="AL28" s="866"/>
      <c r="AM28" s="866"/>
      <c r="AN28" s="866"/>
      <c r="AO28" s="866"/>
      <c r="AP28" s="866" t="s">
        <v>577</v>
      </c>
      <c r="AQ28" s="866"/>
      <c r="AR28" s="866"/>
      <c r="AS28" s="866"/>
      <c r="AT28" s="866"/>
      <c r="AU28" s="866" t="s">
        <v>595</v>
      </c>
      <c r="AV28" s="866"/>
      <c r="AW28" s="866"/>
      <c r="AX28" s="866"/>
      <c r="AY28" s="866"/>
      <c r="AZ28" s="866" t="s">
        <v>595</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599</v>
      </c>
      <c r="C29" s="804"/>
      <c r="D29" s="804"/>
      <c r="E29" s="804"/>
      <c r="F29" s="804"/>
      <c r="G29" s="804"/>
      <c r="H29" s="804"/>
      <c r="I29" s="804"/>
      <c r="J29" s="804"/>
      <c r="K29" s="804"/>
      <c r="L29" s="804"/>
      <c r="M29" s="804"/>
      <c r="N29" s="804"/>
      <c r="O29" s="804"/>
      <c r="P29" s="805"/>
      <c r="Q29" s="806">
        <v>3188</v>
      </c>
      <c r="R29" s="807"/>
      <c r="S29" s="807"/>
      <c r="T29" s="807"/>
      <c r="U29" s="807"/>
      <c r="V29" s="807">
        <v>2964</v>
      </c>
      <c r="W29" s="807"/>
      <c r="X29" s="807"/>
      <c r="Y29" s="807"/>
      <c r="Z29" s="807"/>
      <c r="AA29" s="807">
        <v>224</v>
      </c>
      <c r="AB29" s="807"/>
      <c r="AC29" s="807"/>
      <c r="AD29" s="807"/>
      <c r="AE29" s="808"/>
      <c r="AF29" s="809">
        <v>224</v>
      </c>
      <c r="AG29" s="810"/>
      <c r="AH29" s="810"/>
      <c r="AI29" s="810"/>
      <c r="AJ29" s="811"/>
      <c r="AK29" s="877">
        <v>446</v>
      </c>
      <c r="AL29" s="878"/>
      <c r="AM29" s="878"/>
      <c r="AN29" s="878"/>
      <c r="AO29" s="878"/>
      <c r="AP29" s="878" t="s">
        <v>578</v>
      </c>
      <c r="AQ29" s="878"/>
      <c r="AR29" s="878"/>
      <c r="AS29" s="878"/>
      <c r="AT29" s="878"/>
      <c r="AU29" s="878" t="s">
        <v>595</v>
      </c>
      <c r="AV29" s="878"/>
      <c r="AW29" s="878"/>
      <c r="AX29" s="878"/>
      <c r="AY29" s="878"/>
      <c r="AZ29" s="878" t="s">
        <v>595</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600</v>
      </c>
      <c r="C30" s="804"/>
      <c r="D30" s="804"/>
      <c r="E30" s="804"/>
      <c r="F30" s="804"/>
      <c r="G30" s="804"/>
      <c r="H30" s="804"/>
      <c r="I30" s="804"/>
      <c r="J30" s="804"/>
      <c r="K30" s="804"/>
      <c r="L30" s="804"/>
      <c r="M30" s="804"/>
      <c r="N30" s="804"/>
      <c r="O30" s="804"/>
      <c r="P30" s="805"/>
      <c r="Q30" s="806">
        <v>426</v>
      </c>
      <c r="R30" s="807"/>
      <c r="S30" s="807"/>
      <c r="T30" s="807"/>
      <c r="U30" s="807"/>
      <c r="V30" s="807">
        <v>425</v>
      </c>
      <c r="W30" s="807"/>
      <c r="X30" s="807"/>
      <c r="Y30" s="807"/>
      <c r="Z30" s="807"/>
      <c r="AA30" s="807">
        <v>1</v>
      </c>
      <c r="AB30" s="807"/>
      <c r="AC30" s="807"/>
      <c r="AD30" s="807"/>
      <c r="AE30" s="808"/>
      <c r="AF30" s="809">
        <v>1</v>
      </c>
      <c r="AG30" s="810"/>
      <c r="AH30" s="810"/>
      <c r="AI30" s="810"/>
      <c r="AJ30" s="811"/>
      <c r="AK30" s="877">
        <v>82</v>
      </c>
      <c r="AL30" s="878"/>
      <c r="AM30" s="878"/>
      <c r="AN30" s="878"/>
      <c r="AO30" s="878"/>
      <c r="AP30" s="878" t="s">
        <v>577</v>
      </c>
      <c r="AQ30" s="878"/>
      <c r="AR30" s="878"/>
      <c r="AS30" s="878"/>
      <c r="AT30" s="878"/>
      <c r="AU30" s="878" t="s">
        <v>596</v>
      </c>
      <c r="AV30" s="878"/>
      <c r="AW30" s="878"/>
      <c r="AX30" s="878"/>
      <c r="AY30" s="878"/>
      <c r="AZ30" s="878" t="s">
        <v>576</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601</v>
      </c>
      <c r="C31" s="804"/>
      <c r="D31" s="804"/>
      <c r="E31" s="804"/>
      <c r="F31" s="804"/>
      <c r="G31" s="804"/>
      <c r="H31" s="804"/>
      <c r="I31" s="804"/>
      <c r="J31" s="804"/>
      <c r="K31" s="804"/>
      <c r="L31" s="804"/>
      <c r="M31" s="804"/>
      <c r="N31" s="804"/>
      <c r="O31" s="804"/>
      <c r="P31" s="805"/>
      <c r="Q31" s="806">
        <v>1230</v>
      </c>
      <c r="R31" s="807"/>
      <c r="S31" s="807"/>
      <c r="T31" s="807"/>
      <c r="U31" s="807"/>
      <c r="V31" s="807">
        <v>933</v>
      </c>
      <c r="W31" s="807"/>
      <c r="X31" s="807"/>
      <c r="Y31" s="807"/>
      <c r="Z31" s="807"/>
      <c r="AA31" s="807">
        <v>296</v>
      </c>
      <c r="AB31" s="807"/>
      <c r="AC31" s="807"/>
      <c r="AD31" s="807"/>
      <c r="AE31" s="808"/>
      <c r="AF31" s="809">
        <v>1471</v>
      </c>
      <c r="AG31" s="810"/>
      <c r="AH31" s="810"/>
      <c r="AI31" s="810"/>
      <c r="AJ31" s="811"/>
      <c r="AK31" s="877">
        <v>1</v>
      </c>
      <c r="AL31" s="878"/>
      <c r="AM31" s="878"/>
      <c r="AN31" s="878"/>
      <c r="AO31" s="878"/>
      <c r="AP31" s="878">
        <v>2400</v>
      </c>
      <c r="AQ31" s="878"/>
      <c r="AR31" s="878"/>
      <c r="AS31" s="878"/>
      <c r="AT31" s="878"/>
      <c r="AU31" s="878" t="s">
        <v>597</v>
      </c>
      <c r="AV31" s="878"/>
      <c r="AW31" s="878"/>
      <c r="AX31" s="878"/>
      <c r="AY31" s="878"/>
      <c r="AZ31" s="878" t="s">
        <v>597</v>
      </c>
      <c r="BA31" s="878"/>
      <c r="BB31" s="878"/>
      <c r="BC31" s="878"/>
      <c r="BD31" s="878"/>
      <c r="BE31" s="875" t="s">
        <v>405</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602</v>
      </c>
      <c r="C32" s="804"/>
      <c r="D32" s="804"/>
      <c r="E32" s="804"/>
      <c r="F32" s="804"/>
      <c r="G32" s="804"/>
      <c r="H32" s="804"/>
      <c r="I32" s="804"/>
      <c r="J32" s="804"/>
      <c r="K32" s="804"/>
      <c r="L32" s="804"/>
      <c r="M32" s="804"/>
      <c r="N32" s="804"/>
      <c r="O32" s="804"/>
      <c r="P32" s="805"/>
      <c r="Q32" s="806">
        <v>1138</v>
      </c>
      <c r="R32" s="807"/>
      <c r="S32" s="807"/>
      <c r="T32" s="807"/>
      <c r="U32" s="807"/>
      <c r="V32" s="807">
        <v>1079</v>
      </c>
      <c r="W32" s="807"/>
      <c r="X32" s="807"/>
      <c r="Y32" s="807"/>
      <c r="Z32" s="807"/>
      <c r="AA32" s="807">
        <v>59</v>
      </c>
      <c r="AB32" s="807"/>
      <c r="AC32" s="807"/>
      <c r="AD32" s="807"/>
      <c r="AE32" s="808"/>
      <c r="AF32" s="809">
        <v>50</v>
      </c>
      <c r="AG32" s="810"/>
      <c r="AH32" s="810"/>
      <c r="AI32" s="810"/>
      <c r="AJ32" s="811"/>
      <c r="AK32" s="877">
        <v>407</v>
      </c>
      <c r="AL32" s="878"/>
      <c r="AM32" s="878"/>
      <c r="AN32" s="878"/>
      <c r="AO32" s="878"/>
      <c r="AP32" s="878">
        <v>6589</v>
      </c>
      <c r="AQ32" s="878"/>
      <c r="AR32" s="878"/>
      <c r="AS32" s="878"/>
      <c r="AT32" s="878"/>
      <c r="AU32" s="878">
        <v>3578</v>
      </c>
      <c r="AV32" s="878"/>
      <c r="AW32" s="878"/>
      <c r="AX32" s="878"/>
      <c r="AY32" s="878"/>
      <c r="AZ32" s="878" t="s">
        <v>595</v>
      </c>
      <c r="BA32" s="878"/>
      <c r="BB32" s="878"/>
      <c r="BC32" s="878"/>
      <c r="BD32" s="878"/>
      <c r="BE32" s="875" t="s">
        <v>405</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407</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1785</v>
      </c>
      <c r="AG63" s="889"/>
      <c r="AH63" s="889"/>
      <c r="AI63" s="889"/>
      <c r="AJ63" s="890"/>
      <c r="AK63" s="891"/>
      <c r="AL63" s="886"/>
      <c r="AM63" s="886"/>
      <c r="AN63" s="886"/>
      <c r="AO63" s="886"/>
      <c r="AP63" s="889">
        <v>8989</v>
      </c>
      <c r="AQ63" s="889"/>
      <c r="AR63" s="889"/>
      <c r="AS63" s="889"/>
      <c r="AT63" s="889"/>
      <c r="AU63" s="889">
        <v>3578</v>
      </c>
      <c r="AV63" s="889"/>
      <c r="AW63" s="889"/>
      <c r="AX63" s="889"/>
      <c r="AY63" s="889"/>
      <c r="AZ63" s="893"/>
      <c r="BA63" s="893"/>
      <c r="BB63" s="893"/>
      <c r="BC63" s="893"/>
      <c r="BD63" s="893"/>
      <c r="BE63" s="894"/>
      <c r="BF63" s="894"/>
      <c r="BG63" s="894"/>
      <c r="BH63" s="894"/>
      <c r="BI63" s="895"/>
      <c r="BJ63" s="896" t="s">
        <v>129</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899" t="s">
        <v>413</v>
      </c>
      <c r="AG66" s="861"/>
      <c r="AH66" s="861"/>
      <c r="AI66" s="861"/>
      <c r="AJ66" s="900"/>
      <c r="AK66" s="765" t="s">
        <v>414</v>
      </c>
      <c r="AL66" s="789"/>
      <c r="AM66" s="789"/>
      <c r="AN66" s="789"/>
      <c r="AO66" s="790"/>
      <c r="AP66" s="765" t="s">
        <v>415</v>
      </c>
      <c r="AQ66" s="766"/>
      <c r="AR66" s="766"/>
      <c r="AS66" s="766"/>
      <c r="AT66" s="767"/>
      <c r="AU66" s="765" t="s">
        <v>416</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579</v>
      </c>
      <c r="C68" s="917"/>
      <c r="D68" s="917"/>
      <c r="E68" s="917"/>
      <c r="F68" s="917"/>
      <c r="G68" s="917"/>
      <c r="H68" s="917"/>
      <c r="I68" s="917"/>
      <c r="J68" s="917"/>
      <c r="K68" s="917"/>
      <c r="L68" s="917"/>
      <c r="M68" s="917"/>
      <c r="N68" s="917"/>
      <c r="O68" s="917"/>
      <c r="P68" s="918"/>
      <c r="Q68" s="919">
        <v>12230</v>
      </c>
      <c r="R68" s="913"/>
      <c r="S68" s="913"/>
      <c r="T68" s="913"/>
      <c r="U68" s="913"/>
      <c r="V68" s="913">
        <v>11541</v>
      </c>
      <c r="W68" s="913"/>
      <c r="X68" s="913"/>
      <c r="Y68" s="913"/>
      <c r="Z68" s="913"/>
      <c r="AA68" s="913">
        <v>689</v>
      </c>
      <c r="AB68" s="913"/>
      <c r="AC68" s="913"/>
      <c r="AD68" s="913"/>
      <c r="AE68" s="913"/>
      <c r="AF68" s="913">
        <v>689</v>
      </c>
      <c r="AG68" s="913"/>
      <c r="AH68" s="913"/>
      <c r="AI68" s="913"/>
      <c r="AJ68" s="913"/>
      <c r="AK68" s="913">
        <v>318</v>
      </c>
      <c r="AL68" s="913"/>
      <c r="AM68" s="913"/>
      <c r="AN68" s="913"/>
      <c r="AO68" s="913"/>
      <c r="AP68" s="913" t="s">
        <v>513</v>
      </c>
      <c r="AQ68" s="913"/>
      <c r="AR68" s="913"/>
      <c r="AS68" s="913"/>
      <c r="AT68" s="913"/>
      <c r="AU68" s="913" t="s">
        <v>513</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580</v>
      </c>
      <c r="C69" s="921"/>
      <c r="D69" s="921"/>
      <c r="E69" s="921"/>
      <c r="F69" s="921"/>
      <c r="G69" s="921"/>
      <c r="H69" s="921"/>
      <c r="I69" s="921"/>
      <c r="J69" s="921"/>
      <c r="K69" s="921"/>
      <c r="L69" s="921"/>
      <c r="M69" s="921"/>
      <c r="N69" s="921"/>
      <c r="O69" s="921"/>
      <c r="P69" s="922"/>
      <c r="Q69" s="923">
        <v>858</v>
      </c>
      <c r="R69" s="878"/>
      <c r="S69" s="878"/>
      <c r="T69" s="878"/>
      <c r="U69" s="878"/>
      <c r="V69" s="878">
        <v>856</v>
      </c>
      <c r="W69" s="878"/>
      <c r="X69" s="878"/>
      <c r="Y69" s="878"/>
      <c r="Z69" s="878"/>
      <c r="AA69" s="878">
        <v>2</v>
      </c>
      <c r="AB69" s="878"/>
      <c r="AC69" s="878"/>
      <c r="AD69" s="878"/>
      <c r="AE69" s="878"/>
      <c r="AF69" s="878">
        <v>2</v>
      </c>
      <c r="AG69" s="878"/>
      <c r="AH69" s="878"/>
      <c r="AI69" s="878"/>
      <c r="AJ69" s="878"/>
      <c r="AK69" s="878">
        <v>4</v>
      </c>
      <c r="AL69" s="878"/>
      <c r="AM69" s="878"/>
      <c r="AN69" s="878"/>
      <c r="AO69" s="878"/>
      <c r="AP69" s="878" t="s">
        <v>595</v>
      </c>
      <c r="AQ69" s="878"/>
      <c r="AR69" s="878"/>
      <c r="AS69" s="878"/>
      <c r="AT69" s="878"/>
      <c r="AU69" s="878" t="s">
        <v>513</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581</v>
      </c>
      <c r="C70" s="921"/>
      <c r="D70" s="921"/>
      <c r="E70" s="921"/>
      <c r="F70" s="921"/>
      <c r="G70" s="921"/>
      <c r="H70" s="921"/>
      <c r="I70" s="921"/>
      <c r="J70" s="921"/>
      <c r="K70" s="921"/>
      <c r="L70" s="921"/>
      <c r="M70" s="921"/>
      <c r="N70" s="921"/>
      <c r="O70" s="921"/>
      <c r="P70" s="922"/>
      <c r="Q70" s="923">
        <v>5179</v>
      </c>
      <c r="R70" s="878"/>
      <c r="S70" s="878"/>
      <c r="T70" s="878"/>
      <c r="U70" s="878"/>
      <c r="V70" s="878">
        <v>4992</v>
      </c>
      <c r="W70" s="878"/>
      <c r="X70" s="878"/>
      <c r="Y70" s="878"/>
      <c r="Z70" s="878"/>
      <c r="AA70" s="878">
        <v>187</v>
      </c>
      <c r="AB70" s="878"/>
      <c r="AC70" s="878"/>
      <c r="AD70" s="878"/>
      <c r="AE70" s="878"/>
      <c r="AF70" s="878">
        <v>132</v>
      </c>
      <c r="AG70" s="878"/>
      <c r="AH70" s="878"/>
      <c r="AI70" s="878"/>
      <c r="AJ70" s="878"/>
      <c r="AK70" s="878">
        <v>24</v>
      </c>
      <c r="AL70" s="878"/>
      <c r="AM70" s="878"/>
      <c r="AN70" s="878"/>
      <c r="AO70" s="878"/>
      <c r="AP70" s="878">
        <v>4758</v>
      </c>
      <c r="AQ70" s="878"/>
      <c r="AR70" s="878"/>
      <c r="AS70" s="878"/>
      <c r="AT70" s="878"/>
      <c r="AU70" s="878">
        <v>1032</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582</v>
      </c>
      <c r="C71" s="921"/>
      <c r="D71" s="921"/>
      <c r="E71" s="921"/>
      <c r="F71" s="921"/>
      <c r="G71" s="921"/>
      <c r="H71" s="921"/>
      <c r="I71" s="921"/>
      <c r="J71" s="921"/>
      <c r="K71" s="921"/>
      <c r="L71" s="921"/>
      <c r="M71" s="921"/>
      <c r="N71" s="921"/>
      <c r="O71" s="921"/>
      <c r="P71" s="922"/>
      <c r="Q71" s="923">
        <v>141</v>
      </c>
      <c r="R71" s="878"/>
      <c r="S71" s="878"/>
      <c r="T71" s="878"/>
      <c r="U71" s="878"/>
      <c r="V71" s="878">
        <v>137</v>
      </c>
      <c r="W71" s="878"/>
      <c r="X71" s="878"/>
      <c r="Y71" s="878"/>
      <c r="Z71" s="878"/>
      <c r="AA71" s="878">
        <v>4</v>
      </c>
      <c r="AB71" s="878"/>
      <c r="AC71" s="878"/>
      <c r="AD71" s="878"/>
      <c r="AE71" s="878"/>
      <c r="AF71" s="878">
        <v>4</v>
      </c>
      <c r="AG71" s="878"/>
      <c r="AH71" s="878"/>
      <c r="AI71" s="878"/>
      <c r="AJ71" s="878"/>
      <c r="AK71" s="878" t="s">
        <v>594</v>
      </c>
      <c r="AL71" s="878"/>
      <c r="AM71" s="878"/>
      <c r="AN71" s="878"/>
      <c r="AO71" s="878"/>
      <c r="AP71" s="878" t="s">
        <v>595</v>
      </c>
      <c r="AQ71" s="878"/>
      <c r="AR71" s="878"/>
      <c r="AS71" s="878"/>
      <c r="AT71" s="878"/>
      <c r="AU71" s="878" t="s">
        <v>513</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583</v>
      </c>
      <c r="C72" s="921"/>
      <c r="D72" s="921"/>
      <c r="E72" s="921"/>
      <c r="F72" s="921"/>
      <c r="G72" s="921"/>
      <c r="H72" s="921"/>
      <c r="I72" s="921"/>
      <c r="J72" s="921"/>
      <c r="K72" s="921"/>
      <c r="L72" s="921"/>
      <c r="M72" s="921"/>
      <c r="N72" s="921"/>
      <c r="O72" s="921"/>
      <c r="P72" s="922"/>
      <c r="Q72" s="923">
        <v>9757</v>
      </c>
      <c r="R72" s="878"/>
      <c r="S72" s="878"/>
      <c r="T72" s="878"/>
      <c r="U72" s="878"/>
      <c r="V72" s="878">
        <v>10150</v>
      </c>
      <c r="W72" s="878"/>
      <c r="X72" s="878"/>
      <c r="Y72" s="878"/>
      <c r="Z72" s="878"/>
      <c r="AA72" s="878">
        <v>-393</v>
      </c>
      <c r="AB72" s="878"/>
      <c r="AC72" s="878"/>
      <c r="AD72" s="878"/>
      <c r="AE72" s="878"/>
      <c r="AF72" s="878">
        <v>-669</v>
      </c>
      <c r="AG72" s="878"/>
      <c r="AH72" s="878"/>
      <c r="AI72" s="878"/>
      <c r="AJ72" s="878"/>
      <c r="AK72" s="878" t="s">
        <v>594</v>
      </c>
      <c r="AL72" s="878"/>
      <c r="AM72" s="878"/>
      <c r="AN72" s="878"/>
      <c r="AO72" s="878"/>
      <c r="AP72" s="878">
        <v>7803</v>
      </c>
      <c r="AQ72" s="878"/>
      <c r="AR72" s="878"/>
      <c r="AS72" s="878"/>
      <c r="AT72" s="878"/>
      <c r="AU72" s="878">
        <v>2133</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584</v>
      </c>
      <c r="C73" s="921"/>
      <c r="D73" s="921"/>
      <c r="E73" s="921"/>
      <c r="F73" s="921"/>
      <c r="G73" s="921"/>
      <c r="H73" s="921"/>
      <c r="I73" s="921"/>
      <c r="J73" s="921"/>
      <c r="K73" s="921"/>
      <c r="L73" s="921"/>
      <c r="M73" s="921"/>
      <c r="N73" s="921"/>
      <c r="O73" s="921"/>
      <c r="P73" s="922"/>
      <c r="Q73" s="923">
        <v>237</v>
      </c>
      <c r="R73" s="878"/>
      <c r="S73" s="878"/>
      <c r="T73" s="878"/>
      <c r="U73" s="878"/>
      <c r="V73" s="878">
        <v>168</v>
      </c>
      <c r="W73" s="878"/>
      <c r="X73" s="878"/>
      <c r="Y73" s="878"/>
      <c r="Z73" s="878"/>
      <c r="AA73" s="878">
        <v>69</v>
      </c>
      <c r="AB73" s="878"/>
      <c r="AC73" s="878"/>
      <c r="AD73" s="878"/>
      <c r="AE73" s="878"/>
      <c r="AF73" s="878">
        <v>69</v>
      </c>
      <c r="AG73" s="878"/>
      <c r="AH73" s="878"/>
      <c r="AI73" s="878"/>
      <c r="AJ73" s="878"/>
      <c r="AK73" s="878">
        <v>36</v>
      </c>
      <c r="AL73" s="878"/>
      <c r="AM73" s="878"/>
      <c r="AN73" s="878"/>
      <c r="AO73" s="878"/>
      <c r="AP73" s="878" t="s">
        <v>594</v>
      </c>
      <c r="AQ73" s="878"/>
      <c r="AR73" s="878"/>
      <c r="AS73" s="878"/>
      <c r="AT73" s="878"/>
      <c r="AU73" s="878" t="s">
        <v>513</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585</v>
      </c>
      <c r="C74" s="921"/>
      <c r="D74" s="921"/>
      <c r="E74" s="921"/>
      <c r="F74" s="921"/>
      <c r="G74" s="921"/>
      <c r="H74" s="921"/>
      <c r="I74" s="921"/>
      <c r="J74" s="921"/>
      <c r="K74" s="921"/>
      <c r="L74" s="921"/>
      <c r="M74" s="921"/>
      <c r="N74" s="921"/>
      <c r="O74" s="921"/>
      <c r="P74" s="922"/>
      <c r="Q74" s="923">
        <v>264624</v>
      </c>
      <c r="R74" s="878"/>
      <c r="S74" s="878"/>
      <c r="T74" s="878"/>
      <c r="U74" s="878"/>
      <c r="V74" s="878">
        <v>252775</v>
      </c>
      <c r="W74" s="878"/>
      <c r="X74" s="878"/>
      <c r="Y74" s="878"/>
      <c r="Z74" s="878"/>
      <c r="AA74" s="878">
        <v>11848</v>
      </c>
      <c r="AB74" s="878"/>
      <c r="AC74" s="878"/>
      <c r="AD74" s="878"/>
      <c r="AE74" s="878"/>
      <c r="AF74" s="878">
        <v>11848</v>
      </c>
      <c r="AG74" s="878"/>
      <c r="AH74" s="878"/>
      <c r="AI74" s="878"/>
      <c r="AJ74" s="878"/>
      <c r="AK74" s="878">
        <v>7347</v>
      </c>
      <c r="AL74" s="878"/>
      <c r="AM74" s="878"/>
      <c r="AN74" s="878"/>
      <c r="AO74" s="878"/>
      <c r="AP74" s="878" t="s">
        <v>595</v>
      </c>
      <c r="AQ74" s="878"/>
      <c r="AR74" s="878"/>
      <c r="AS74" s="878"/>
      <c r="AT74" s="878"/>
      <c r="AU74" s="878" t="s">
        <v>513</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392</v>
      </c>
      <c r="B88" s="838" t="s">
        <v>417</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12075</v>
      </c>
      <c r="AG88" s="889"/>
      <c r="AH88" s="889"/>
      <c r="AI88" s="889"/>
      <c r="AJ88" s="889"/>
      <c r="AK88" s="886"/>
      <c r="AL88" s="886"/>
      <c r="AM88" s="886"/>
      <c r="AN88" s="886"/>
      <c r="AO88" s="886"/>
      <c r="AP88" s="889">
        <v>12561</v>
      </c>
      <c r="AQ88" s="889"/>
      <c r="AR88" s="889"/>
      <c r="AS88" s="889"/>
      <c r="AT88" s="889"/>
      <c r="AU88" s="889">
        <v>3165</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418</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419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426</v>
      </c>
      <c r="AB109" s="942"/>
      <c r="AC109" s="942"/>
      <c r="AD109" s="942"/>
      <c r="AE109" s="943"/>
      <c r="AF109" s="941" t="s">
        <v>427</v>
      </c>
      <c r="AG109" s="942"/>
      <c r="AH109" s="942"/>
      <c r="AI109" s="942"/>
      <c r="AJ109" s="943"/>
      <c r="AK109" s="941" t="s">
        <v>308</v>
      </c>
      <c r="AL109" s="942"/>
      <c r="AM109" s="942"/>
      <c r="AN109" s="942"/>
      <c r="AO109" s="943"/>
      <c r="AP109" s="941" t="s">
        <v>428</v>
      </c>
      <c r="AQ109" s="942"/>
      <c r="AR109" s="942"/>
      <c r="AS109" s="942"/>
      <c r="AT109" s="944"/>
      <c r="AU109" s="961" t="s">
        <v>425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426</v>
      </c>
      <c r="BR109" s="942"/>
      <c r="BS109" s="942"/>
      <c r="BT109" s="942"/>
      <c r="BU109" s="943"/>
      <c r="BV109" s="941" t="s">
        <v>427</v>
      </c>
      <c r="BW109" s="942"/>
      <c r="BX109" s="942"/>
      <c r="BY109" s="942"/>
      <c r="BZ109" s="943"/>
      <c r="CA109" s="941" t="s">
        <v>308</v>
      </c>
      <c r="CB109" s="942"/>
      <c r="CC109" s="942"/>
      <c r="CD109" s="942"/>
      <c r="CE109" s="943"/>
      <c r="CF109" s="962" t="s">
        <v>428</v>
      </c>
      <c r="CG109" s="962"/>
      <c r="CH109" s="962"/>
      <c r="CI109" s="962"/>
      <c r="CJ109" s="962"/>
      <c r="CK109" s="941"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426</v>
      </c>
      <c r="DH109" s="942"/>
      <c r="DI109" s="942"/>
      <c r="DJ109" s="942"/>
      <c r="DK109" s="943"/>
      <c r="DL109" s="941" t="s">
        <v>427</v>
      </c>
      <c r="DM109" s="942"/>
      <c r="DN109" s="942"/>
      <c r="DO109" s="942"/>
      <c r="DP109" s="943"/>
      <c r="DQ109" s="941" t="s">
        <v>308</v>
      </c>
      <c r="DR109" s="942"/>
      <c r="DS109" s="942"/>
      <c r="DT109" s="942"/>
      <c r="DU109" s="943"/>
      <c r="DV109" s="941" t="s">
        <v>428</v>
      </c>
      <c r="DW109" s="942"/>
      <c r="DX109" s="942"/>
      <c r="DY109" s="942"/>
      <c r="DZ109" s="944"/>
    </row>
    <row r="110" spans="1:131" s="248" customFormat="1" ht="26.25" customHeight="1" x14ac:dyDescent="0.15">
      <c r="A110" s="945" t="s">
        <v>430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1249310</v>
      </c>
      <c r="AB110" s="949"/>
      <c r="AC110" s="949"/>
      <c r="AD110" s="949"/>
      <c r="AE110" s="950"/>
      <c r="AF110" s="951">
        <v>1258646</v>
      </c>
      <c r="AG110" s="949"/>
      <c r="AH110" s="949"/>
      <c r="AI110" s="949"/>
      <c r="AJ110" s="950"/>
      <c r="AK110" s="951">
        <v>1294494</v>
      </c>
      <c r="AL110" s="949"/>
      <c r="AM110" s="949"/>
      <c r="AN110" s="949"/>
      <c r="AO110" s="950"/>
      <c r="AP110" s="952">
        <v>18.600000000000001</v>
      </c>
      <c r="AQ110" s="953"/>
      <c r="AR110" s="953"/>
      <c r="AS110" s="953"/>
      <c r="AT110" s="954"/>
      <c r="AU110" s="955" t="s">
        <v>73</v>
      </c>
      <c r="AV110" s="956"/>
      <c r="AW110" s="956"/>
      <c r="AX110" s="956"/>
      <c r="AY110" s="956"/>
      <c r="AZ110" s="997" t="s">
        <v>431</v>
      </c>
      <c r="BA110" s="946"/>
      <c r="BB110" s="946"/>
      <c r="BC110" s="946"/>
      <c r="BD110" s="946"/>
      <c r="BE110" s="946"/>
      <c r="BF110" s="946"/>
      <c r="BG110" s="946"/>
      <c r="BH110" s="946"/>
      <c r="BI110" s="946"/>
      <c r="BJ110" s="946"/>
      <c r="BK110" s="946"/>
      <c r="BL110" s="946"/>
      <c r="BM110" s="946"/>
      <c r="BN110" s="946"/>
      <c r="BO110" s="946"/>
      <c r="BP110" s="947"/>
      <c r="BQ110" s="983">
        <v>14601127</v>
      </c>
      <c r="BR110" s="984"/>
      <c r="BS110" s="984"/>
      <c r="BT110" s="984"/>
      <c r="BU110" s="984"/>
      <c r="BV110" s="984">
        <v>15372820</v>
      </c>
      <c r="BW110" s="984"/>
      <c r="BX110" s="984"/>
      <c r="BY110" s="984"/>
      <c r="BZ110" s="984"/>
      <c r="CA110" s="984">
        <v>16658885</v>
      </c>
      <c r="CB110" s="984"/>
      <c r="CC110" s="984"/>
      <c r="CD110" s="984"/>
      <c r="CE110" s="984"/>
      <c r="CF110" s="998">
        <v>239.9</v>
      </c>
      <c r="CG110" s="999"/>
      <c r="CH110" s="999"/>
      <c r="CI110" s="999"/>
      <c r="CJ110" s="999"/>
      <c r="CK110" s="1000" t="s">
        <v>432</v>
      </c>
      <c r="CL110" s="1001"/>
      <c r="CM110" s="980" t="s">
        <v>433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129</v>
      </c>
      <c r="DH110" s="984"/>
      <c r="DI110" s="984"/>
      <c r="DJ110" s="984"/>
      <c r="DK110" s="984"/>
      <c r="DL110" s="984" t="s">
        <v>434</v>
      </c>
      <c r="DM110" s="984"/>
      <c r="DN110" s="984"/>
      <c r="DO110" s="984"/>
      <c r="DP110" s="984"/>
      <c r="DQ110" s="984" t="s">
        <v>435</v>
      </c>
      <c r="DR110" s="984"/>
      <c r="DS110" s="984"/>
      <c r="DT110" s="984"/>
      <c r="DU110" s="984"/>
      <c r="DV110" s="985" t="s">
        <v>129</v>
      </c>
      <c r="DW110" s="985"/>
      <c r="DX110" s="985"/>
      <c r="DY110" s="985"/>
      <c r="DZ110" s="986"/>
    </row>
    <row r="111" spans="1:131" s="248" customFormat="1" ht="26.25" customHeight="1" x14ac:dyDescent="0.15">
      <c r="A111" s="987" t="s">
        <v>436</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129</v>
      </c>
      <c r="AB111" s="991"/>
      <c r="AC111" s="991"/>
      <c r="AD111" s="991"/>
      <c r="AE111" s="992"/>
      <c r="AF111" s="993" t="s">
        <v>129</v>
      </c>
      <c r="AG111" s="991"/>
      <c r="AH111" s="991"/>
      <c r="AI111" s="991"/>
      <c r="AJ111" s="992"/>
      <c r="AK111" s="993" t="s">
        <v>129</v>
      </c>
      <c r="AL111" s="991"/>
      <c r="AM111" s="991"/>
      <c r="AN111" s="991"/>
      <c r="AO111" s="992"/>
      <c r="AP111" s="994" t="s">
        <v>129</v>
      </c>
      <c r="AQ111" s="995"/>
      <c r="AR111" s="995"/>
      <c r="AS111" s="995"/>
      <c r="AT111" s="996"/>
      <c r="AU111" s="957"/>
      <c r="AV111" s="958"/>
      <c r="AW111" s="958"/>
      <c r="AX111" s="958"/>
      <c r="AY111" s="958"/>
      <c r="AZ111" s="1006" t="s">
        <v>437</v>
      </c>
      <c r="BA111" s="1007"/>
      <c r="BB111" s="1007"/>
      <c r="BC111" s="1007"/>
      <c r="BD111" s="1007"/>
      <c r="BE111" s="1007"/>
      <c r="BF111" s="1007"/>
      <c r="BG111" s="1007"/>
      <c r="BH111" s="1007"/>
      <c r="BI111" s="1007"/>
      <c r="BJ111" s="1007"/>
      <c r="BK111" s="1007"/>
      <c r="BL111" s="1007"/>
      <c r="BM111" s="1007"/>
      <c r="BN111" s="1007"/>
      <c r="BO111" s="1007"/>
      <c r="BP111" s="1008"/>
      <c r="BQ111" s="976">
        <v>44343</v>
      </c>
      <c r="BR111" s="977"/>
      <c r="BS111" s="977"/>
      <c r="BT111" s="977"/>
      <c r="BU111" s="977"/>
      <c r="BV111" s="977">
        <v>48163</v>
      </c>
      <c r="BW111" s="977"/>
      <c r="BX111" s="977"/>
      <c r="BY111" s="977"/>
      <c r="BZ111" s="977"/>
      <c r="CA111" s="977">
        <v>40651</v>
      </c>
      <c r="CB111" s="977"/>
      <c r="CC111" s="977"/>
      <c r="CD111" s="977"/>
      <c r="CE111" s="977"/>
      <c r="CF111" s="971">
        <v>0.6</v>
      </c>
      <c r="CG111" s="972"/>
      <c r="CH111" s="972"/>
      <c r="CI111" s="972"/>
      <c r="CJ111" s="972"/>
      <c r="CK111" s="1002"/>
      <c r="CL111" s="1003"/>
      <c r="CM111" s="973" t="s">
        <v>438</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129</v>
      </c>
      <c r="DH111" s="977"/>
      <c r="DI111" s="977"/>
      <c r="DJ111" s="977"/>
      <c r="DK111" s="977"/>
      <c r="DL111" s="977" t="s">
        <v>129</v>
      </c>
      <c r="DM111" s="977"/>
      <c r="DN111" s="977"/>
      <c r="DO111" s="977"/>
      <c r="DP111" s="977"/>
      <c r="DQ111" s="977" t="s">
        <v>435</v>
      </c>
      <c r="DR111" s="977"/>
      <c r="DS111" s="977"/>
      <c r="DT111" s="977"/>
      <c r="DU111" s="977"/>
      <c r="DV111" s="978" t="s">
        <v>439</v>
      </c>
      <c r="DW111" s="978"/>
      <c r="DX111" s="978"/>
      <c r="DY111" s="978"/>
      <c r="DZ111" s="979"/>
    </row>
    <row r="112" spans="1:131" s="248" customFormat="1" ht="26.25" customHeight="1" x14ac:dyDescent="0.15">
      <c r="A112" s="1009" t="s">
        <v>440</v>
      </c>
      <c r="B112" s="1010"/>
      <c r="C112" s="1007" t="s">
        <v>441</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129</v>
      </c>
      <c r="AB112" s="1016"/>
      <c r="AC112" s="1016"/>
      <c r="AD112" s="1016"/>
      <c r="AE112" s="1017"/>
      <c r="AF112" s="1018" t="s">
        <v>435</v>
      </c>
      <c r="AG112" s="1016"/>
      <c r="AH112" s="1016"/>
      <c r="AI112" s="1016"/>
      <c r="AJ112" s="1017"/>
      <c r="AK112" s="1018" t="s">
        <v>439</v>
      </c>
      <c r="AL112" s="1016"/>
      <c r="AM112" s="1016"/>
      <c r="AN112" s="1016"/>
      <c r="AO112" s="1017"/>
      <c r="AP112" s="1019" t="s">
        <v>129</v>
      </c>
      <c r="AQ112" s="1020"/>
      <c r="AR112" s="1020"/>
      <c r="AS112" s="1020"/>
      <c r="AT112" s="1021"/>
      <c r="AU112" s="957"/>
      <c r="AV112" s="958"/>
      <c r="AW112" s="958"/>
      <c r="AX112" s="958"/>
      <c r="AY112" s="958"/>
      <c r="AZ112" s="1006" t="s">
        <v>442</v>
      </c>
      <c r="BA112" s="1007"/>
      <c r="BB112" s="1007"/>
      <c r="BC112" s="1007"/>
      <c r="BD112" s="1007"/>
      <c r="BE112" s="1007"/>
      <c r="BF112" s="1007"/>
      <c r="BG112" s="1007"/>
      <c r="BH112" s="1007"/>
      <c r="BI112" s="1007"/>
      <c r="BJ112" s="1007"/>
      <c r="BK112" s="1007"/>
      <c r="BL112" s="1007"/>
      <c r="BM112" s="1007"/>
      <c r="BN112" s="1007"/>
      <c r="BO112" s="1007"/>
      <c r="BP112" s="1008"/>
      <c r="BQ112" s="976">
        <v>3569337</v>
      </c>
      <c r="BR112" s="977"/>
      <c r="BS112" s="977"/>
      <c r="BT112" s="977"/>
      <c r="BU112" s="977"/>
      <c r="BV112" s="977">
        <v>3745171</v>
      </c>
      <c r="BW112" s="977"/>
      <c r="BX112" s="977"/>
      <c r="BY112" s="977"/>
      <c r="BZ112" s="977"/>
      <c r="CA112" s="977">
        <v>3577682</v>
      </c>
      <c r="CB112" s="977"/>
      <c r="CC112" s="977"/>
      <c r="CD112" s="977"/>
      <c r="CE112" s="977"/>
      <c r="CF112" s="971">
        <v>51.5</v>
      </c>
      <c r="CG112" s="972"/>
      <c r="CH112" s="972"/>
      <c r="CI112" s="972"/>
      <c r="CJ112" s="972"/>
      <c r="CK112" s="1002"/>
      <c r="CL112" s="1003"/>
      <c r="CM112" s="973" t="s">
        <v>443</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129</v>
      </c>
      <c r="DH112" s="977"/>
      <c r="DI112" s="977"/>
      <c r="DJ112" s="977"/>
      <c r="DK112" s="977"/>
      <c r="DL112" s="977" t="s">
        <v>435</v>
      </c>
      <c r="DM112" s="977"/>
      <c r="DN112" s="977"/>
      <c r="DO112" s="977"/>
      <c r="DP112" s="977"/>
      <c r="DQ112" s="977" t="s">
        <v>439</v>
      </c>
      <c r="DR112" s="977"/>
      <c r="DS112" s="977"/>
      <c r="DT112" s="977"/>
      <c r="DU112" s="977"/>
      <c r="DV112" s="978" t="s">
        <v>129</v>
      </c>
      <c r="DW112" s="978"/>
      <c r="DX112" s="978"/>
      <c r="DY112" s="978"/>
      <c r="DZ112" s="979"/>
    </row>
    <row r="113" spans="1:130" s="248" customFormat="1" ht="26.25" customHeight="1" x14ac:dyDescent="0.15">
      <c r="A113" s="1011"/>
      <c r="B113" s="1012"/>
      <c r="C113" s="1007" t="s">
        <v>444</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368110</v>
      </c>
      <c r="AB113" s="991"/>
      <c r="AC113" s="991"/>
      <c r="AD113" s="991"/>
      <c r="AE113" s="992"/>
      <c r="AF113" s="993">
        <v>418886</v>
      </c>
      <c r="AG113" s="991"/>
      <c r="AH113" s="991"/>
      <c r="AI113" s="991"/>
      <c r="AJ113" s="992"/>
      <c r="AK113" s="993">
        <v>262684</v>
      </c>
      <c r="AL113" s="991"/>
      <c r="AM113" s="991"/>
      <c r="AN113" s="991"/>
      <c r="AO113" s="992"/>
      <c r="AP113" s="994">
        <v>3.8</v>
      </c>
      <c r="AQ113" s="995"/>
      <c r="AR113" s="995"/>
      <c r="AS113" s="995"/>
      <c r="AT113" s="996"/>
      <c r="AU113" s="957"/>
      <c r="AV113" s="958"/>
      <c r="AW113" s="958"/>
      <c r="AX113" s="958"/>
      <c r="AY113" s="958"/>
      <c r="AZ113" s="1006" t="s">
        <v>445</v>
      </c>
      <c r="BA113" s="1007"/>
      <c r="BB113" s="1007"/>
      <c r="BC113" s="1007"/>
      <c r="BD113" s="1007"/>
      <c r="BE113" s="1007"/>
      <c r="BF113" s="1007"/>
      <c r="BG113" s="1007"/>
      <c r="BH113" s="1007"/>
      <c r="BI113" s="1007"/>
      <c r="BJ113" s="1007"/>
      <c r="BK113" s="1007"/>
      <c r="BL113" s="1007"/>
      <c r="BM113" s="1007"/>
      <c r="BN113" s="1007"/>
      <c r="BO113" s="1007"/>
      <c r="BP113" s="1008"/>
      <c r="BQ113" s="976">
        <v>3308625</v>
      </c>
      <c r="BR113" s="977"/>
      <c r="BS113" s="977"/>
      <c r="BT113" s="977"/>
      <c r="BU113" s="977"/>
      <c r="BV113" s="977">
        <v>3382328</v>
      </c>
      <c r="BW113" s="977"/>
      <c r="BX113" s="977"/>
      <c r="BY113" s="977"/>
      <c r="BZ113" s="977"/>
      <c r="CA113" s="977">
        <v>3164698</v>
      </c>
      <c r="CB113" s="977"/>
      <c r="CC113" s="977"/>
      <c r="CD113" s="977"/>
      <c r="CE113" s="977"/>
      <c r="CF113" s="971">
        <v>45.6</v>
      </c>
      <c r="CG113" s="972"/>
      <c r="CH113" s="972"/>
      <c r="CI113" s="972"/>
      <c r="CJ113" s="972"/>
      <c r="CK113" s="1002"/>
      <c r="CL113" s="1003"/>
      <c r="CM113" s="973" t="s">
        <v>446</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434</v>
      </c>
      <c r="DH113" s="1016"/>
      <c r="DI113" s="1016"/>
      <c r="DJ113" s="1016"/>
      <c r="DK113" s="1017"/>
      <c r="DL113" s="1018" t="s">
        <v>129</v>
      </c>
      <c r="DM113" s="1016"/>
      <c r="DN113" s="1016"/>
      <c r="DO113" s="1016"/>
      <c r="DP113" s="1017"/>
      <c r="DQ113" s="1018" t="s">
        <v>435</v>
      </c>
      <c r="DR113" s="1016"/>
      <c r="DS113" s="1016"/>
      <c r="DT113" s="1016"/>
      <c r="DU113" s="1017"/>
      <c r="DV113" s="1019" t="s">
        <v>129</v>
      </c>
      <c r="DW113" s="1020"/>
      <c r="DX113" s="1020"/>
      <c r="DY113" s="1020"/>
      <c r="DZ113" s="1021"/>
    </row>
    <row r="114" spans="1:130" s="248" customFormat="1" ht="26.25" customHeight="1" x14ac:dyDescent="0.15">
      <c r="A114" s="1011"/>
      <c r="B114" s="1012"/>
      <c r="C114" s="1007" t="s">
        <v>447</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193704</v>
      </c>
      <c r="AB114" s="1016"/>
      <c r="AC114" s="1016"/>
      <c r="AD114" s="1016"/>
      <c r="AE114" s="1017"/>
      <c r="AF114" s="1018">
        <v>207716</v>
      </c>
      <c r="AG114" s="1016"/>
      <c r="AH114" s="1016"/>
      <c r="AI114" s="1016"/>
      <c r="AJ114" s="1017"/>
      <c r="AK114" s="1018">
        <v>243053</v>
      </c>
      <c r="AL114" s="1016"/>
      <c r="AM114" s="1016"/>
      <c r="AN114" s="1016"/>
      <c r="AO114" s="1017"/>
      <c r="AP114" s="1019">
        <v>3.5</v>
      </c>
      <c r="AQ114" s="1020"/>
      <c r="AR114" s="1020"/>
      <c r="AS114" s="1020"/>
      <c r="AT114" s="1021"/>
      <c r="AU114" s="957"/>
      <c r="AV114" s="958"/>
      <c r="AW114" s="958"/>
      <c r="AX114" s="958"/>
      <c r="AY114" s="958"/>
      <c r="AZ114" s="1006" t="s">
        <v>448</v>
      </c>
      <c r="BA114" s="1007"/>
      <c r="BB114" s="1007"/>
      <c r="BC114" s="1007"/>
      <c r="BD114" s="1007"/>
      <c r="BE114" s="1007"/>
      <c r="BF114" s="1007"/>
      <c r="BG114" s="1007"/>
      <c r="BH114" s="1007"/>
      <c r="BI114" s="1007"/>
      <c r="BJ114" s="1007"/>
      <c r="BK114" s="1007"/>
      <c r="BL114" s="1007"/>
      <c r="BM114" s="1007"/>
      <c r="BN114" s="1007"/>
      <c r="BO114" s="1007"/>
      <c r="BP114" s="1008"/>
      <c r="BQ114" s="976">
        <v>1811272</v>
      </c>
      <c r="BR114" s="977"/>
      <c r="BS114" s="977"/>
      <c r="BT114" s="977"/>
      <c r="BU114" s="977"/>
      <c r="BV114" s="977">
        <v>1771016</v>
      </c>
      <c r="BW114" s="977"/>
      <c r="BX114" s="977"/>
      <c r="BY114" s="977"/>
      <c r="BZ114" s="977"/>
      <c r="CA114" s="977">
        <v>1724866</v>
      </c>
      <c r="CB114" s="977"/>
      <c r="CC114" s="977"/>
      <c r="CD114" s="977"/>
      <c r="CE114" s="977"/>
      <c r="CF114" s="971">
        <v>24.8</v>
      </c>
      <c r="CG114" s="972"/>
      <c r="CH114" s="972"/>
      <c r="CI114" s="972"/>
      <c r="CJ114" s="972"/>
      <c r="CK114" s="1002"/>
      <c r="CL114" s="1003"/>
      <c r="CM114" s="973" t="s">
        <v>449</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435</v>
      </c>
      <c r="DH114" s="1016"/>
      <c r="DI114" s="1016"/>
      <c r="DJ114" s="1016"/>
      <c r="DK114" s="1017"/>
      <c r="DL114" s="1018" t="s">
        <v>129</v>
      </c>
      <c r="DM114" s="1016"/>
      <c r="DN114" s="1016"/>
      <c r="DO114" s="1016"/>
      <c r="DP114" s="1017"/>
      <c r="DQ114" s="1018" t="s">
        <v>435</v>
      </c>
      <c r="DR114" s="1016"/>
      <c r="DS114" s="1016"/>
      <c r="DT114" s="1016"/>
      <c r="DU114" s="1017"/>
      <c r="DV114" s="1019" t="s">
        <v>435</v>
      </c>
      <c r="DW114" s="1020"/>
      <c r="DX114" s="1020"/>
      <c r="DY114" s="1020"/>
      <c r="DZ114" s="1021"/>
    </row>
    <row r="115" spans="1:130" s="248" customFormat="1" ht="26.25" customHeight="1" x14ac:dyDescent="0.15">
      <c r="A115" s="1011"/>
      <c r="B115" s="1012"/>
      <c r="C115" s="1007" t="s">
        <v>450</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5725</v>
      </c>
      <c r="AB115" s="991"/>
      <c r="AC115" s="991"/>
      <c r="AD115" s="991"/>
      <c r="AE115" s="992"/>
      <c r="AF115" s="993">
        <v>7533</v>
      </c>
      <c r="AG115" s="991"/>
      <c r="AH115" s="991"/>
      <c r="AI115" s="991"/>
      <c r="AJ115" s="992"/>
      <c r="AK115" s="993">
        <v>7999</v>
      </c>
      <c r="AL115" s="991"/>
      <c r="AM115" s="991"/>
      <c r="AN115" s="991"/>
      <c r="AO115" s="992"/>
      <c r="AP115" s="994">
        <v>0.1</v>
      </c>
      <c r="AQ115" s="995"/>
      <c r="AR115" s="995"/>
      <c r="AS115" s="995"/>
      <c r="AT115" s="996"/>
      <c r="AU115" s="957"/>
      <c r="AV115" s="958"/>
      <c r="AW115" s="958"/>
      <c r="AX115" s="958"/>
      <c r="AY115" s="958"/>
      <c r="AZ115" s="1006" t="s">
        <v>451</v>
      </c>
      <c r="BA115" s="1007"/>
      <c r="BB115" s="1007"/>
      <c r="BC115" s="1007"/>
      <c r="BD115" s="1007"/>
      <c r="BE115" s="1007"/>
      <c r="BF115" s="1007"/>
      <c r="BG115" s="1007"/>
      <c r="BH115" s="1007"/>
      <c r="BI115" s="1007"/>
      <c r="BJ115" s="1007"/>
      <c r="BK115" s="1007"/>
      <c r="BL115" s="1007"/>
      <c r="BM115" s="1007"/>
      <c r="BN115" s="1007"/>
      <c r="BO115" s="1007"/>
      <c r="BP115" s="1008"/>
      <c r="BQ115" s="976">
        <v>5747</v>
      </c>
      <c r="BR115" s="977"/>
      <c r="BS115" s="977"/>
      <c r="BT115" s="977"/>
      <c r="BU115" s="977"/>
      <c r="BV115" s="977">
        <v>4674</v>
      </c>
      <c r="BW115" s="977"/>
      <c r="BX115" s="977"/>
      <c r="BY115" s="977"/>
      <c r="BZ115" s="977"/>
      <c r="CA115" s="977">
        <v>5518</v>
      </c>
      <c r="CB115" s="977"/>
      <c r="CC115" s="977"/>
      <c r="CD115" s="977"/>
      <c r="CE115" s="977"/>
      <c r="CF115" s="971">
        <v>0.1</v>
      </c>
      <c r="CG115" s="972"/>
      <c r="CH115" s="972"/>
      <c r="CI115" s="972"/>
      <c r="CJ115" s="972"/>
      <c r="CK115" s="1002"/>
      <c r="CL115" s="1003"/>
      <c r="CM115" s="1006" t="s">
        <v>452</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453</v>
      </c>
      <c r="DH115" s="1016"/>
      <c r="DI115" s="1016"/>
      <c r="DJ115" s="1016"/>
      <c r="DK115" s="1017"/>
      <c r="DL115" s="1018" t="s">
        <v>129</v>
      </c>
      <c r="DM115" s="1016"/>
      <c r="DN115" s="1016"/>
      <c r="DO115" s="1016"/>
      <c r="DP115" s="1017"/>
      <c r="DQ115" s="1018" t="s">
        <v>434</v>
      </c>
      <c r="DR115" s="1016"/>
      <c r="DS115" s="1016"/>
      <c r="DT115" s="1016"/>
      <c r="DU115" s="1017"/>
      <c r="DV115" s="1019" t="s">
        <v>435</v>
      </c>
      <c r="DW115" s="1020"/>
      <c r="DX115" s="1020"/>
      <c r="DY115" s="1020"/>
      <c r="DZ115" s="1021"/>
    </row>
    <row r="116" spans="1:130" s="248" customFormat="1" ht="26.25" customHeight="1" x14ac:dyDescent="0.15">
      <c r="A116" s="1013"/>
      <c r="B116" s="1014"/>
      <c r="C116" s="1022" t="s">
        <v>454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455</v>
      </c>
      <c r="AB116" s="1016"/>
      <c r="AC116" s="1016"/>
      <c r="AD116" s="1016"/>
      <c r="AE116" s="1017"/>
      <c r="AF116" s="1018" t="s">
        <v>439</v>
      </c>
      <c r="AG116" s="1016"/>
      <c r="AH116" s="1016"/>
      <c r="AI116" s="1016"/>
      <c r="AJ116" s="1017"/>
      <c r="AK116" s="1018" t="s">
        <v>129</v>
      </c>
      <c r="AL116" s="1016"/>
      <c r="AM116" s="1016"/>
      <c r="AN116" s="1016"/>
      <c r="AO116" s="1017"/>
      <c r="AP116" s="1019" t="s">
        <v>129</v>
      </c>
      <c r="AQ116" s="1020"/>
      <c r="AR116" s="1020"/>
      <c r="AS116" s="1020"/>
      <c r="AT116" s="1021"/>
      <c r="AU116" s="957"/>
      <c r="AV116" s="958"/>
      <c r="AW116" s="958"/>
      <c r="AX116" s="958"/>
      <c r="AY116" s="958"/>
      <c r="AZ116" s="1024" t="s">
        <v>456</v>
      </c>
      <c r="BA116" s="1025"/>
      <c r="BB116" s="1025"/>
      <c r="BC116" s="1025"/>
      <c r="BD116" s="1025"/>
      <c r="BE116" s="1025"/>
      <c r="BF116" s="1025"/>
      <c r="BG116" s="1025"/>
      <c r="BH116" s="1025"/>
      <c r="BI116" s="1025"/>
      <c r="BJ116" s="1025"/>
      <c r="BK116" s="1025"/>
      <c r="BL116" s="1025"/>
      <c r="BM116" s="1025"/>
      <c r="BN116" s="1025"/>
      <c r="BO116" s="1025"/>
      <c r="BP116" s="1026"/>
      <c r="BQ116" s="976" t="s">
        <v>129</v>
      </c>
      <c r="BR116" s="977"/>
      <c r="BS116" s="977"/>
      <c r="BT116" s="977"/>
      <c r="BU116" s="977"/>
      <c r="BV116" s="977" t="s">
        <v>129</v>
      </c>
      <c r="BW116" s="977"/>
      <c r="BX116" s="977"/>
      <c r="BY116" s="977"/>
      <c r="BZ116" s="977"/>
      <c r="CA116" s="977" t="s">
        <v>439</v>
      </c>
      <c r="CB116" s="977"/>
      <c r="CC116" s="977"/>
      <c r="CD116" s="977"/>
      <c r="CE116" s="977"/>
      <c r="CF116" s="971" t="s">
        <v>435</v>
      </c>
      <c r="CG116" s="972"/>
      <c r="CH116" s="972"/>
      <c r="CI116" s="972"/>
      <c r="CJ116" s="972"/>
      <c r="CK116" s="1002"/>
      <c r="CL116" s="1003"/>
      <c r="CM116" s="973" t="s">
        <v>457</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129</v>
      </c>
      <c r="DH116" s="1016"/>
      <c r="DI116" s="1016"/>
      <c r="DJ116" s="1016"/>
      <c r="DK116" s="1017"/>
      <c r="DL116" s="1018" t="s">
        <v>439</v>
      </c>
      <c r="DM116" s="1016"/>
      <c r="DN116" s="1016"/>
      <c r="DO116" s="1016"/>
      <c r="DP116" s="1017"/>
      <c r="DQ116" s="1018" t="s">
        <v>439</v>
      </c>
      <c r="DR116" s="1016"/>
      <c r="DS116" s="1016"/>
      <c r="DT116" s="1016"/>
      <c r="DU116" s="1017"/>
      <c r="DV116" s="1019" t="s">
        <v>434</v>
      </c>
      <c r="DW116" s="1020"/>
      <c r="DX116" s="1020"/>
      <c r="DY116" s="1020"/>
      <c r="DZ116" s="1021"/>
    </row>
    <row r="117" spans="1:130" s="248"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458</v>
      </c>
      <c r="Z117" s="943"/>
      <c r="AA117" s="1033">
        <v>1816849</v>
      </c>
      <c r="AB117" s="1034"/>
      <c r="AC117" s="1034"/>
      <c r="AD117" s="1034"/>
      <c r="AE117" s="1035"/>
      <c r="AF117" s="1036">
        <v>1892781</v>
      </c>
      <c r="AG117" s="1034"/>
      <c r="AH117" s="1034"/>
      <c r="AI117" s="1034"/>
      <c r="AJ117" s="1035"/>
      <c r="AK117" s="1036">
        <v>1808230</v>
      </c>
      <c r="AL117" s="1034"/>
      <c r="AM117" s="1034"/>
      <c r="AN117" s="1034"/>
      <c r="AO117" s="1035"/>
      <c r="AP117" s="1037"/>
      <c r="AQ117" s="1038"/>
      <c r="AR117" s="1038"/>
      <c r="AS117" s="1038"/>
      <c r="AT117" s="1039"/>
      <c r="AU117" s="957"/>
      <c r="AV117" s="958"/>
      <c r="AW117" s="958"/>
      <c r="AX117" s="958"/>
      <c r="AY117" s="958"/>
      <c r="AZ117" s="1024" t="s">
        <v>459</v>
      </c>
      <c r="BA117" s="1025"/>
      <c r="BB117" s="1025"/>
      <c r="BC117" s="1025"/>
      <c r="BD117" s="1025"/>
      <c r="BE117" s="1025"/>
      <c r="BF117" s="1025"/>
      <c r="BG117" s="1025"/>
      <c r="BH117" s="1025"/>
      <c r="BI117" s="1025"/>
      <c r="BJ117" s="1025"/>
      <c r="BK117" s="1025"/>
      <c r="BL117" s="1025"/>
      <c r="BM117" s="1025"/>
      <c r="BN117" s="1025"/>
      <c r="BO117" s="1025"/>
      <c r="BP117" s="1026"/>
      <c r="BQ117" s="976" t="s">
        <v>435</v>
      </c>
      <c r="BR117" s="977"/>
      <c r="BS117" s="977"/>
      <c r="BT117" s="977"/>
      <c r="BU117" s="977"/>
      <c r="BV117" s="977" t="s">
        <v>129</v>
      </c>
      <c r="BW117" s="977"/>
      <c r="BX117" s="977"/>
      <c r="BY117" s="977"/>
      <c r="BZ117" s="977"/>
      <c r="CA117" s="977" t="s">
        <v>455</v>
      </c>
      <c r="CB117" s="977"/>
      <c r="CC117" s="977"/>
      <c r="CD117" s="977"/>
      <c r="CE117" s="977"/>
      <c r="CF117" s="971" t="s">
        <v>129</v>
      </c>
      <c r="CG117" s="972"/>
      <c r="CH117" s="972"/>
      <c r="CI117" s="972"/>
      <c r="CJ117" s="972"/>
      <c r="CK117" s="1002"/>
      <c r="CL117" s="1003"/>
      <c r="CM117" s="973" t="s">
        <v>460</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129</v>
      </c>
      <c r="DH117" s="1016"/>
      <c r="DI117" s="1016"/>
      <c r="DJ117" s="1016"/>
      <c r="DK117" s="1017"/>
      <c r="DL117" s="1018" t="s">
        <v>129</v>
      </c>
      <c r="DM117" s="1016"/>
      <c r="DN117" s="1016"/>
      <c r="DO117" s="1016"/>
      <c r="DP117" s="1017"/>
      <c r="DQ117" s="1018" t="s">
        <v>129</v>
      </c>
      <c r="DR117" s="1016"/>
      <c r="DS117" s="1016"/>
      <c r="DT117" s="1016"/>
      <c r="DU117" s="1017"/>
      <c r="DV117" s="1019" t="s">
        <v>129</v>
      </c>
      <c r="DW117" s="1020"/>
      <c r="DX117" s="1020"/>
      <c r="DY117" s="1020"/>
      <c r="DZ117" s="1021"/>
    </row>
    <row r="118" spans="1:130" s="248" customFormat="1" ht="26.25" customHeight="1" x14ac:dyDescent="0.15">
      <c r="A118" s="96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426</v>
      </c>
      <c r="AB118" s="942"/>
      <c r="AC118" s="942"/>
      <c r="AD118" s="942"/>
      <c r="AE118" s="943"/>
      <c r="AF118" s="941" t="s">
        <v>427</v>
      </c>
      <c r="AG118" s="942"/>
      <c r="AH118" s="942"/>
      <c r="AI118" s="942"/>
      <c r="AJ118" s="943"/>
      <c r="AK118" s="941" t="s">
        <v>308</v>
      </c>
      <c r="AL118" s="942"/>
      <c r="AM118" s="942"/>
      <c r="AN118" s="942"/>
      <c r="AO118" s="943"/>
      <c r="AP118" s="1028" t="s">
        <v>428</v>
      </c>
      <c r="AQ118" s="1029"/>
      <c r="AR118" s="1029"/>
      <c r="AS118" s="1029"/>
      <c r="AT118" s="1030"/>
      <c r="AU118" s="957"/>
      <c r="AV118" s="958"/>
      <c r="AW118" s="958"/>
      <c r="AX118" s="958"/>
      <c r="AY118" s="958"/>
      <c r="AZ118" s="1031" t="s">
        <v>461</v>
      </c>
      <c r="BA118" s="1022"/>
      <c r="BB118" s="1022"/>
      <c r="BC118" s="1022"/>
      <c r="BD118" s="1022"/>
      <c r="BE118" s="1022"/>
      <c r="BF118" s="1022"/>
      <c r="BG118" s="1022"/>
      <c r="BH118" s="1022"/>
      <c r="BI118" s="1022"/>
      <c r="BJ118" s="1022"/>
      <c r="BK118" s="1022"/>
      <c r="BL118" s="1022"/>
      <c r="BM118" s="1022"/>
      <c r="BN118" s="1022"/>
      <c r="BO118" s="1022"/>
      <c r="BP118" s="1023"/>
      <c r="BQ118" s="1054">
        <v>246409</v>
      </c>
      <c r="BR118" s="1055"/>
      <c r="BS118" s="1055"/>
      <c r="BT118" s="1055"/>
      <c r="BU118" s="1055"/>
      <c r="BV118" s="1055">
        <v>295249</v>
      </c>
      <c r="BW118" s="1055"/>
      <c r="BX118" s="1055"/>
      <c r="BY118" s="1055"/>
      <c r="BZ118" s="1055"/>
      <c r="CA118" s="1055">
        <v>300024</v>
      </c>
      <c r="CB118" s="1055"/>
      <c r="CC118" s="1055"/>
      <c r="CD118" s="1055"/>
      <c r="CE118" s="1055"/>
      <c r="CF118" s="971">
        <v>4.3</v>
      </c>
      <c r="CG118" s="972"/>
      <c r="CH118" s="972"/>
      <c r="CI118" s="972"/>
      <c r="CJ118" s="972"/>
      <c r="CK118" s="1002"/>
      <c r="CL118" s="1003"/>
      <c r="CM118" s="973" t="s">
        <v>462</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129</v>
      </c>
      <c r="DH118" s="1016"/>
      <c r="DI118" s="1016"/>
      <c r="DJ118" s="1016"/>
      <c r="DK118" s="1017"/>
      <c r="DL118" s="1018" t="s">
        <v>129</v>
      </c>
      <c r="DM118" s="1016"/>
      <c r="DN118" s="1016"/>
      <c r="DO118" s="1016"/>
      <c r="DP118" s="1017"/>
      <c r="DQ118" s="1018" t="s">
        <v>129</v>
      </c>
      <c r="DR118" s="1016"/>
      <c r="DS118" s="1016"/>
      <c r="DT118" s="1016"/>
      <c r="DU118" s="1017"/>
      <c r="DV118" s="1019" t="s">
        <v>435</v>
      </c>
      <c r="DW118" s="1020"/>
      <c r="DX118" s="1020"/>
      <c r="DY118" s="1020"/>
      <c r="DZ118" s="1021"/>
    </row>
    <row r="119" spans="1:130" s="248" customFormat="1" ht="26.25" customHeight="1" x14ac:dyDescent="0.15">
      <c r="A119" s="1115" t="s">
        <v>432</v>
      </c>
      <c r="B119" s="1001"/>
      <c r="C119" s="980" t="s">
        <v>433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129</v>
      </c>
      <c r="AB119" s="949"/>
      <c r="AC119" s="949"/>
      <c r="AD119" s="949"/>
      <c r="AE119" s="950"/>
      <c r="AF119" s="951" t="s">
        <v>129</v>
      </c>
      <c r="AG119" s="949"/>
      <c r="AH119" s="949"/>
      <c r="AI119" s="949"/>
      <c r="AJ119" s="950"/>
      <c r="AK119" s="951" t="s">
        <v>435</v>
      </c>
      <c r="AL119" s="949"/>
      <c r="AM119" s="949"/>
      <c r="AN119" s="949"/>
      <c r="AO119" s="950"/>
      <c r="AP119" s="952" t="s">
        <v>129</v>
      </c>
      <c r="AQ119" s="953"/>
      <c r="AR119" s="953"/>
      <c r="AS119" s="953"/>
      <c r="AT119" s="954"/>
      <c r="AU119" s="959"/>
      <c r="AV119" s="960"/>
      <c r="AW119" s="960"/>
      <c r="AX119" s="960"/>
      <c r="AY119" s="960"/>
      <c r="AZ119" s="279" t="s">
        <v>188</v>
      </c>
      <c r="BA119" s="279"/>
      <c r="BB119" s="279"/>
      <c r="BC119" s="279"/>
      <c r="BD119" s="279"/>
      <c r="BE119" s="279"/>
      <c r="BF119" s="279"/>
      <c r="BG119" s="279"/>
      <c r="BH119" s="279"/>
      <c r="BI119" s="279"/>
      <c r="BJ119" s="279"/>
      <c r="BK119" s="279"/>
      <c r="BL119" s="279"/>
      <c r="BM119" s="279"/>
      <c r="BN119" s="279"/>
      <c r="BO119" s="1032" t="s">
        <v>463</v>
      </c>
      <c r="BP119" s="1063"/>
      <c r="BQ119" s="1054">
        <v>23586860</v>
      </c>
      <c r="BR119" s="1055"/>
      <c r="BS119" s="1055"/>
      <c r="BT119" s="1055"/>
      <c r="BU119" s="1055"/>
      <c r="BV119" s="1055">
        <v>24619421</v>
      </c>
      <c r="BW119" s="1055"/>
      <c r="BX119" s="1055"/>
      <c r="BY119" s="1055"/>
      <c r="BZ119" s="1055"/>
      <c r="CA119" s="1055">
        <v>25472324</v>
      </c>
      <c r="CB119" s="1055"/>
      <c r="CC119" s="1055"/>
      <c r="CD119" s="1055"/>
      <c r="CE119" s="1055"/>
      <c r="CF119" s="1056"/>
      <c r="CG119" s="1057"/>
      <c r="CH119" s="1057"/>
      <c r="CI119" s="1057"/>
      <c r="CJ119" s="1058"/>
      <c r="CK119" s="1004"/>
      <c r="CL119" s="1005"/>
      <c r="CM119" s="1059" t="s">
        <v>464</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44343</v>
      </c>
      <c r="DH119" s="1041"/>
      <c r="DI119" s="1041"/>
      <c r="DJ119" s="1041"/>
      <c r="DK119" s="1042"/>
      <c r="DL119" s="1040">
        <v>48163</v>
      </c>
      <c r="DM119" s="1041"/>
      <c r="DN119" s="1041"/>
      <c r="DO119" s="1041"/>
      <c r="DP119" s="1042"/>
      <c r="DQ119" s="1040">
        <v>40651</v>
      </c>
      <c r="DR119" s="1041"/>
      <c r="DS119" s="1041"/>
      <c r="DT119" s="1041"/>
      <c r="DU119" s="1042"/>
      <c r="DV119" s="1043">
        <v>0.6</v>
      </c>
      <c r="DW119" s="1044"/>
      <c r="DX119" s="1044"/>
      <c r="DY119" s="1044"/>
      <c r="DZ119" s="1045"/>
    </row>
    <row r="120" spans="1:130" s="248" customFormat="1" ht="26.25" customHeight="1" x14ac:dyDescent="0.15">
      <c r="A120" s="1116"/>
      <c r="B120" s="1003"/>
      <c r="C120" s="973" t="s">
        <v>438</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129</v>
      </c>
      <c r="AB120" s="1016"/>
      <c r="AC120" s="1016"/>
      <c r="AD120" s="1016"/>
      <c r="AE120" s="1017"/>
      <c r="AF120" s="1018" t="s">
        <v>129</v>
      </c>
      <c r="AG120" s="1016"/>
      <c r="AH120" s="1016"/>
      <c r="AI120" s="1016"/>
      <c r="AJ120" s="1017"/>
      <c r="AK120" s="1018" t="s">
        <v>129</v>
      </c>
      <c r="AL120" s="1016"/>
      <c r="AM120" s="1016"/>
      <c r="AN120" s="1016"/>
      <c r="AO120" s="1017"/>
      <c r="AP120" s="1019" t="s">
        <v>129</v>
      </c>
      <c r="AQ120" s="1020"/>
      <c r="AR120" s="1020"/>
      <c r="AS120" s="1020"/>
      <c r="AT120" s="1021"/>
      <c r="AU120" s="1046" t="s">
        <v>465</v>
      </c>
      <c r="AV120" s="1047"/>
      <c r="AW120" s="1047"/>
      <c r="AX120" s="1047"/>
      <c r="AY120" s="1048"/>
      <c r="AZ120" s="997" t="s">
        <v>466</v>
      </c>
      <c r="BA120" s="946"/>
      <c r="BB120" s="946"/>
      <c r="BC120" s="946"/>
      <c r="BD120" s="946"/>
      <c r="BE120" s="946"/>
      <c r="BF120" s="946"/>
      <c r="BG120" s="946"/>
      <c r="BH120" s="946"/>
      <c r="BI120" s="946"/>
      <c r="BJ120" s="946"/>
      <c r="BK120" s="946"/>
      <c r="BL120" s="946"/>
      <c r="BM120" s="946"/>
      <c r="BN120" s="946"/>
      <c r="BO120" s="946"/>
      <c r="BP120" s="947"/>
      <c r="BQ120" s="983">
        <v>3628836</v>
      </c>
      <c r="BR120" s="984"/>
      <c r="BS120" s="984"/>
      <c r="BT120" s="984"/>
      <c r="BU120" s="984"/>
      <c r="BV120" s="984">
        <v>3821502</v>
      </c>
      <c r="BW120" s="984"/>
      <c r="BX120" s="984"/>
      <c r="BY120" s="984"/>
      <c r="BZ120" s="984"/>
      <c r="CA120" s="984">
        <v>4112650</v>
      </c>
      <c r="CB120" s="984"/>
      <c r="CC120" s="984"/>
      <c r="CD120" s="984"/>
      <c r="CE120" s="984"/>
      <c r="CF120" s="998">
        <v>59.2</v>
      </c>
      <c r="CG120" s="999"/>
      <c r="CH120" s="999"/>
      <c r="CI120" s="999"/>
      <c r="CJ120" s="999"/>
      <c r="CK120" s="1064" t="s">
        <v>467</v>
      </c>
      <c r="CL120" s="1065"/>
      <c r="CM120" s="1065"/>
      <c r="CN120" s="1065"/>
      <c r="CO120" s="1066"/>
      <c r="CP120" s="1072" t="s">
        <v>468</v>
      </c>
      <c r="CQ120" s="1073"/>
      <c r="CR120" s="1073"/>
      <c r="CS120" s="1073"/>
      <c r="CT120" s="1073"/>
      <c r="CU120" s="1073"/>
      <c r="CV120" s="1073"/>
      <c r="CW120" s="1073"/>
      <c r="CX120" s="1073"/>
      <c r="CY120" s="1073"/>
      <c r="CZ120" s="1073"/>
      <c r="DA120" s="1073"/>
      <c r="DB120" s="1073"/>
      <c r="DC120" s="1073"/>
      <c r="DD120" s="1073"/>
      <c r="DE120" s="1073"/>
      <c r="DF120" s="1074"/>
      <c r="DG120" s="983" t="s">
        <v>129</v>
      </c>
      <c r="DH120" s="984"/>
      <c r="DI120" s="984"/>
      <c r="DJ120" s="984"/>
      <c r="DK120" s="984"/>
      <c r="DL120" s="984" t="s">
        <v>129</v>
      </c>
      <c r="DM120" s="984"/>
      <c r="DN120" s="984"/>
      <c r="DO120" s="984"/>
      <c r="DP120" s="984"/>
      <c r="DQ120" s="984">
        <v>3577682</v>
      </c>
      <c r="DR120" s="984"/>
      <c r="DS120" s="984"/>
      <c r="DT120" s="984"/>
      <c r="DU120" s="984"/>
      <c r="DV120" s="985">
        <v>51.5</v>
      </c>
      <c r="DW120" s="985"/>
      <c r="DX120" s="985"/>
      <c r="DY120" s="985"/>
      <c r="DZ120" s="986"/>
    </row>
    <row r="121" spans="1:130" s="248" customFormat="1" ht="26.25" customHeight="1" x14ac:dyDescent="0.15">
      <c r="A121" s="1116"/>
      <c r="B121" s="1003"/>
      <c r="C121" s="1024" t="s">
        <v>469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129</v>
      </c>
      <c r="AB121" s="1016"/>
      <c r="AC121" s="1016"/>
      <c r="AD121" s="1016"/>
      <c r="AE121" s="1017"/>
      <c r="AF121" s="1018" t="s">
        <v>129</v>
      </c>
      <c r="AG121" s="1016"/>
      <c r="AH121" s="1016"/>
      <c r="AI121" s="1016"/>
      <c r="AJ121" s="1017"/>
      <c r="AK121" s="1018" t="s">
        <v>129</v>
      </c>
      <c r="AL121" s="1016"/>
      <c r="AM121" s="1016"/>
      <c r="AN121" s="1016"/>
      <c r="AO121" s="1017"/>
      <c r="AP121" s="1019" t="s">
        <v>435</v>
      </c>
      <c r="AQ121" s="1020"/>
      <c r="AR121" s="1020"/>
      <c r="AS121" s="1020"/>
      <c r="AT121" s="1021"/>
      <c r="AU121" s="1049"/>
      <c r="AV121" s="1050"/>
      <c r="AW121" s="1050"/>
      <c r="AX121" s="1050"/>
      <c r="AY121" s="1051"/>
      <c r="AZ121" s="1006" t="s">
        <v>470</v>
      </c>
      <c r="BA121" s="1007"/>
      <c r="BB121" s="1007"/>
      <c r="BC121" s="1007"/>
      <c r="BD121" s="1007"/>
      <c r="BE121" s="1007"/>
      <c r="BF121" s="1007"/>
      <c r="BG121" s="1007"/>
      <c r="BH121" s="1007"/>
      <c r="BI121" s="1007"/>
      <c r="BJ121" s="1007"/>
      <c r="BK121" s="1007"/>
      <c r="BL121" s="1007"/>
      <c r="BM121" s="1007"/>
      <c r="BN121" s="1007"/>
      <c r="BO121" s="1007"/>
      <c r="BP121" s="1008"/>
      <c r="BQ121" s="976">
        <v>5055533</v>
      </c>
      <c r="BR121" s="977"/>
      <c r="BS121" s="977"/>
      <c r="BT121" s="977"/>
      <c r="BU121" s="977"/>
      <c r="BV121" s="977">
        <v>5306489</v>
      </c>
      <c r="BW121" s="977"/>
      <c r="BX121" s="977"/>
      <c r="BY121" s="977"/>
      <c r="BZ121" s="977"/>
      <c r="CA121" s="977">
        <v>5017475</v>
      </c>
      <c r="CB121" s="977"/>
      <c r="CC121" s="977"/>
      <c r="CD121" s="977"/>
      <c r="CE121" s="977"/>
      <c r="CF121" s="971">
        <v>72.2</v>
      </c>
      <c r="CG121" s="972"/>
      <c r="CH121" s="972"/>
      <c r="CI121" s="972"/>
      <c r="CJ121" s="972"/>
      <c r="CK121" s="1067"/>
      <c r="CL121" s="1068"/>
      <c r="CM121" s="1068"/>
      <c r="CN121" s="1068"/>
      <c r="CO121" s="1069"/>
      <c r="CP121" s="1077" t="s">
        <v>471</v>
      </c>
      <c r="CQ121" s="1078"/>
      <c r="CR121" s="1078"/>
      <c r="CS121" s="1078"/>
      <c r="CT121" s="1078"/>
      <c r="CU121" s="1078"/>
      <c r="CV121" s="1078"/>
      <c r="CW121" s="1078"/>
      <c r="CX121" s="1078"/>
      <c r="CY121" s="1078"/>
      <c r="CZ121" s="1078"/>
      <c r="DA121" s="1078"/>
      <c r="DB121" s="1078"/>
      <c r="DC121" s="1078"/>
      <c r="DD121" s="1078"/>
      <c r="DE121" s="1078"/>
      <c r="DF121" s="1079"/>
      <c r="DG121" s="976" t="s">
        <v>129</v>
      </c>
      <c r="DH121" s="977"/>
      <c r="DI121" s="977"/>
      <c r="DJ121" s="977"/>
      <c r="DK121" s="977"/>
      <c r="DL121" s="977" t="s">
        <v>435</v>
      </c>
      <c r="DM121" s="977"/>
      <c r="DN121" s="977"/>
      <c r="DO121" s="977"/>
      <c r="DP121" s="977"/>
      <c r="DQ121" s="977" t="s">
        <v>129</v>
      </c>
      <c r="DR121" s="977"/>
      <c r="DS121" s="977"/>
      <c r="DT121" s="977"/>
      <c r="DU121" s="977"/>
      <c r="DV121" s="978" t="s">
        <v>435</v>
      </c>
      <c r="DW121" s="978"/>
      <c r="DX121" s="978"/>
      <c r="DY121" s="978"/>
      <c r="DZ121" s="979"/>
    </row>
    <row r="122" spans="1:130" s="248" customFormat="1" ht="26.25" customHeight="1" x14ac:dyDescent="0.15">
      <c r="A122" s="1116"/>
      <c r="B122" s="1003"/>
      <c r="C122" s="973" t="s">
        <v>449</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129</v>
      </c>
      <c r="AB122" s="1016"/>
      <c r="AC122" s="1016"/>
      <c r="AD122" s="1016"/>
      <c r="AE122" s="1017"/>
      <c r="AF122" s="1018" t="s">
        <v>455</v>
      </c>
      <c r="AG122" s="1016"/>
      <c r="AH122" s="1016"/>
      <c r="AI122" s="1016"/>
      <c r="AJ122" s="1017"/>
      <c r="AK122" s="1018" t="s">
        <v>129</v>
      </c>
      <c r="AL122" s="1016"/>
      <c r="AM122" s="1016"/>
      <c r="AN122" s="1016"/>
      <c r="AO122" s="1017"/>
      <c r="AP122" s="1019" t="s">
        <v>129</v>
      </c>
      <c r="AQ122" s="1020"/>
      <c r="AR122" s="1020"/>
      <c r="AS122" s="1020"/>
      <c r="AT122" s="1021"/>
      <c r="AU122" s="1049"/>
      <c r="AV122" s="1050"/>
      <c r="AW122" s="1050"/>
      <c r="AX122" s="1050"/>
      <c r="AY122" s="1051"/>
      <c r="AZ122" s="1031" t="s">
        <v>472</v>
      </c>
      <c r="BA122" s="1022"/>
      <c r="BB122" s="1022"/>
      <c r="BC122" s="1022"/>
      <c r="BD122" s="1022"/>
      <c r="BE122" s="1022"/>
      <c r="BF122" s="1022"/>
      <c r="BG122" s="1022"/>
      <c r="BH122" s="1022"/>
      <c r="BI122" s="1022"/>
      <c r="BJ122" s="1022"/>
      <c r="BK122" s="1022"/>
      <c r="BL122" s="1022"/>
      <c r="BM122" s="1022"/>
      <c r="BN122" s="1022"/>
      <c r="BO122" s="1022"/>
      <c r="BP122" s="1023"/>
      <c r="BQ122" s="1054">
        <v>12871597</v>
      </c>
      <c r="BR122" s="1055"/>
      <c r="BS122" s="1055"/>
      <c r="BT122" s="1055"/>
      <c r="BU122" s="1055"/>
      <c r="BV122" s="1055">
        <v>13403296</v>
      </c>
      <c r="BW122" s="1055"/>
      <c r="BX122" s="1055"/>
      <c r="BY122" s="1055"/>
      <c r="BZ122" s="1055"/>
      <c r="CA122" s="1055">
        <v>14061133</v>
      </c>
      <c r="CB122" s="1055"/>
      <c r="CC122" s="1055"/>
      <c r="CD122" s="1055"/>
      <c r="CE122" s="1055"/>
      <c r="CF122" s="1075">
        <v>202.4</v>
      </c>
      <c r="CG122" s="1076"/>
      <c r="CH122" s="1076"/>
      <c r="CI122" s="1076"/>
      <c r="CJ122" s="1076"/>
      <c r="CK122" s="1067"/>
      <c r="CL122" s="1068"/>
      <c r="CM122" s="1068"/>
      <c r="CN122" s="1068"/>
      <c r="CO122" s="1069"/>
      <c r="CP122" s="1077" t="s">
        <v>473</v>
      </c>
      <c r="CQ122" s="1078"/>
      <c r="CR122" s="1078"/>
      <c r="CS122" s="1078"/>
      <c r="CT122" s="1078"/>
      <c r="CU122" s="1078"/>
      <c r="CV122" s="1078"/>
      <c r="CW122" s="1078"/>
      <c r="CX122" s="1078"/>
      <c r="CY122" s="1078"/>
      <c r="CZ122" s="1078"/>
      <c r="DA122" s="1078"/>
      <c r="DB122" s="1078"/>
      <c r="DC122" s="1078"/>
      <c r="DD122" s="1078"/>
      <c r="DE122" s="1078"/>
      <c r="DF122" s="1079"/>
      <c r="DG122" s="976" t="s">
        <v>129</v>
      </c>
      <c r="DH122" s="977"/>
      <c r="DI122" s="977"/>
      <c r="DJ122" s="977"/>
      <c r="DK122" s="977"/>
      <c r="DL122" s="977" t="s">
        <v>129</v>
      </c>
      <c r="DM122" s="977"/>
      <c r="DN122" s="977"/>
      <c r="DO122" s="977"/>
      <c r="DP122" s="977"/>
      <c r="DQ122" s="977" t="s">
        <v>435</v>
      </c>
      <c r="DR122" s="977"/>
      <c r="DS122" s="977"/>
      <c r="DT122" s="977"/>
      <c r="DU122" s="977"/>
      <c r="DV122" s="978" t="s">
        <v>129</v>
      </c>
      <c r="DW122" s="978"/>
      <c r="DX122" s="978"/>
      <c r="DY122" s="978"/>
      <c r="DZ122" s="979"/>
    </row>
    <row r="123" spans="1:130" s="248" customFormat="1" ht="26.25" customHeight="1" x14ac:dyDescent="0.15">
      <c r="A123" s="1116"/>
      <c r="B123" s="1003"/>
      <c r="C123" s="973" t="s">
        <v>457</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129</v>
      </c>
      <c r="AB123" s="1016"/>
      <c r="AC123" s="1016"/>
      <c r="AD123" s="1016"/>
      <c r="AE123" s="1017"/>
      <c r="AF123" s="1018" t="s">
        <v>435</v>
      </c>
      <c r="AG123" s="1016"/>
      <c r="AH123" s="1016"/>
      <c r="AI123" s="1016"/>
      <c r="AJ123" s="1017"/>
      <c r="AK123" s="1018" t="s">
        <v>435</v>
      </c>
      <c r="AL123" s="1016"/>
      <c r="AM123" s="1016"/>
      <c r="AN123" s="1016"/>
      <c r="AO123" s="1017"/>
      <c r="AP123" s="1019" t="s">
        <v>129</v>
      </c>
      <c r="AQ123" s="1020"/>
      <c r="AR123" s="1020"/>
      <c r="AS123" s="1020"/>
      <c r="AT123" s="1021"/>
      <c r="AU123" s="1052"/>
      <c r="AV123" s="1053"/>
      <c r="AW123" s="1053"/>
      <c r="AX123" s="1053"/>
      <c r="AY123" s="1053"/>
      <c r="AZ123" s="279" t="s">
        <v>188</v>
      </c>
      <c r="BA123" s="279"/>
      <c r="BB123" s="279"/>
      <c r="BC123" s="279"/>
      <c r="BD123" s="279"/>
      <c r="BE123" s="279"/>
      <c r="BF123" s="279"/>
      <c r="BG123" s="279"/>
      <c r="BH123" s="279"/>
      <c r="BI123" s="279"/>
      <c r="BJ123" s="279"/>
      <c r="BK123" s="279"/>
      <c r="BL123" s="279"/>
      <c r="BM123" s="279"/>
      <c r="BN123" s="279"/>
      <c r="BO123" s="1032" t="s">
        <v>474</v>
      </c>
      <c r="BP123" s="1063"/>
      <c r="BQ123" s="1122">
        <v>21555966</v>
      </c>
      <c r="BR123" s="1123"/>
      <c r="BS123" s="1123"/>
      <c r="BT123" s="1123"/>
      <c r="BU123" s="1123"/>
      <c r="BV123" s="1123">
        <v>22531287</v>
      </c>
      <c r="BW123" s="1123"/>
      <c r="BX123" s="1123"/>
      <c r="BY123" s="1123"/>
      <c r="BZ123" s="1123"/>
      <c r="CA123" s="1123">
        <v>23191258</v>
      </c>
      <c r="CB123" s="1123"/>
      <c r="CC123" s="1123"/>
      <c r="CD123" s="1123"/>
      <c r="CE123" s="1123"/>
      <c r="CF123" s="1056"/>
      <c r="CG123" s="1057"/>
      <c r="CH123" s="1057"/>
      <c r="CI123" s="1057"/>
      <c r="CJ123" s="1058"/>
      <c r="CK123" s="1067"/>
      <c r="CL123" s="1068"/>
      <c r="CM123" s="1068"/>
      <c r="CN123" s="1068"/>
      <c r="CO123" s="1069"/>
      <c r="CP123" s="1077" t="s">
        <v>475</v>
      </c>
      <c r="CQ123" s="1078"/>
      <c r="CR123" s="1078"/>
      <c r="CS123" s="1078"/>
      <c r="CT123" s="1078"/>
      <c r="CU123" s="1078"/>
      <c r="CV123" s="1078"/>
      <c r="CW123" s="1078"/>
      <c r="CX123" s="1078"/>
      <c r="CY123" s="1078"/>
      <c r="CZ123" s="1078"/>
      <c r="DA123" s="1078"/>
      <c r="DB123" s="1078"/>
      <c r="DC123" s="1078"/>
      <c r="DD123" s="1078"/>
      <c r="DE123" s="1078"/>
      <c r="DF123" s="1079"/>
      <c r="DG123" s="1015" t="s">
        <v>129</v>
      </c>
      <c r="DH123" s="1016"/>
      <c r="DI123" s="1016"/>
      <c r="DJ123" s="1016"/>
      <c r="DK123" s="1017"/>
      <c r="DL123" s="1018" t="s">
        <v>455</v>
      </c>
      <c r="DM123" s="1016"/>
      <c r="DN123" s="1016"/>
      <c r="DO123" s="1016"/>
      <c r="DP123" s="1017"/>
      <c r="DQ123" s="1018" t="s">
        <v>129</v>
      </c>
      <c r="DR123" s="1016"/>
      <c r="DS123" s="1016"/>
      <c r="DT123" s="1016"/>
      <c r="DU123" s="1017"/>
      <c r="DV123" s="1019" t="s">
        <v>129</v>
      </c>
      <c r="DW123" s="1020"/>
      <c r="DX123" s="1020"/>
      <c r="DY123" s="1020"/>
      <c r="DZ123" s="1021"/>
    </row>
    <row r="124" spans="1:130" s="248" customFormat="1" ht="26.25" customHeight="1" thickBot="1" x14ac:dyDescent="0.2">
      <c r="A124" s="1116"/>
      <c r="B124" s="1003"/>
      <c r="C124" s="973" t="s">
        <v>460</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129</v>
      </c>
      <c r="AB124" s="1016"/>
      <c r="AC124" s="1016"/>
      <c r="AD124" s="1016"/>
      <c r="AE124" s="1017"/>
      <c r="AF124" s="1018" t="s">
        <v>435</v>
      </c>
      <c r="AG124" s="1016"/>
      <c r="AH124" s="1016"/>
      <c r="AI124" s="1016"/>
      <c r="AJ124" s="1017"/>
      <c r="AK124" s="1018" t="s">
        <v>435</v>
      </c>
      <c r="AL124" s="1016"/>
      <c r="AM124" s="1016"/>
      <c r="AN124" s="1016"/>
      <c r="AO124" s="1017"/>
      <c r="AP124" s="1019" t="s">
        <v>455</v>
      </c>
      <c r="AQ124" s="1020"/>
      <c r="AR124" s="1020"/>
      <c r="AS124" s="1020"/>
      <c r="AT124" s="1021"/>
      <c r="AU124" s="1118" t="s">
        <v>476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30.3</v>
      </c>
      <c r="BR124" s="1085"/>
      <c r="BS124" s="1085"/>
      <c r="BT124" s="1085"/>
      <c r="BU124" s="1085"/>
      <c r="BV124" s="1085">
        <v>31.3</v>
      </c>
      <c r="BW124" s="1085"/>
      <c r="BX124" s="1085"/>
      <c r="BY124" s="1085"/>
      <c r="BZ124" s="1085"/>
      <c r="CA124" s="1085">
        <v>32.799999999999997</v>
      </c>
      <c r="CB124" s="1085"/>
      <c r="CC124" s="1085"/>
      <c r="CD124" s="1085"/>
      <c r="CE124" s="1085"/>
      <c r="CF124" s="1086"/>
      <c r="CG124" s="1087"/>
      <c r="CH124" s="1087"/>
      <c r="CI124" s="1087"/>
      <c r="CJ124" s="1088"/>
      <c r="CK124" s="1070"/>
      <c r="CL124" s="1070"/>
      <c r="CM124" s="1070"/>
      <c r="CN124" s="1070"/>
      <c r="CO124" s="1071"/>
      <c r="CP124" s="1077" t="s">
        <v>477</v>
      </c>
      <c r="CQ124" s="1078"/>
      <c r="CR124" s="1078"/>
      <c r="CS124" s="1078"/>
      <c r="CT124" s="1078"/>
      <c r="CU124" s="1078"/>
      <c r="CV124" s="1078"/>
      <c r="CW124" s="1078"/>
      <c r="CX124" s="1078"/>
      <c r="CY124" s="1078"/>
      <c r="CZ124" s="1078"/>
      <c r="DA124" s="1078"/>
      <c r="DB124" s="1078"/>
      <c r="DC124" s="1078"/>
      <c r="DD124" s="1078"/>
      <c r="DE124" s="1078"/>
      <c r="DF124" s="1079"/>
      <c r="DG124" s="1062">
        <v>3569337</v>
      </c>
      <c r="DH124" s="1041"/>
      <c r="DI124" s="1041"/>
      <c r="DJ124" s="1041"/>
      <c r="DK124" s="1042"/>
      <c r="DL124" s="1040">
        <v>3745171</v>
      </c>
      <c r="DM124" s="1041"/>
      <c r="DN124" s="1041"/>
      <c r="DO124" s="1041"/>
      <c r="DP124" s="1042"/>
      <c r="DQ124" s="1040" t="s">
        <v>455</v>
      </c>
      <c r="DR124" s="1041"/>
      <c r="DS124" s="1041"/>
      <c r="DT124" s="1041"/>
      <c r="DU124" s="1042"/>
      <c r="DV124" s="1043" t="s">
        <v>455</v>
      </c>
      <c r="DW124" s="1044"/>
      <c r="DX124" s="1044"/>
      <c r="DY124" s="1044"/>
      <c r="DZ124" s="1045"/>
    </row>
    <row r="125" spans="1:130" s="248" customFormat="1" ht="26.25" customHeight="1" x14ac:dyDescent="0.15">
      <c r="A125" s="1116"/>
      <c r="B125" s="1003"/>
      <c r="C125" s="973" t="s">
        <v>462</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455</v>
      </c>
      <c r="AB125" s="1016"/>
      <c r="AC125" s="1016"/>
      <c r="AD125" s="1016"/>
      <c r="AE125" s="1017"/>
      <c r="AF125" s="1018" t="s">
        <v>455</v>
      </c>
      <c r="AG125" s="1016"/>
      <c r="AH125" s="1016"/>
      <c r="AI125" s="1016"/>
      <c r="AJ125" s="1017"/>
      <c r="AK125" s="1018" t="s">
        <v>455</v>
      </c>
      <c r="AL125" s="1016"/>
      <c r="AM125" s="1016"/>
      <c r="AN125" s="1016"/>
      <c r="AO125" s="1017"/>
      <c r="AP125" s="1019" t="s">
        <v>455</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478</v>
      </c>
      <c r="CL125" s="1065"/>
      <c r="CM125" s="1065"/>
      <c r="CN125" s="1065"/>
      <c r="CO125" s="1066"/>
      <c r="CP125" s="997" t="s">
        <v>479</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455</v>
      </c>
      <c r="DM125" s="984"/>
      <c r="DN125" s="984"/>
      <c r="DO125" s="984"/>
      <c r="DP125" s="984"/>
      <c r="DQ125" s="984" t="s">
        <v>455</v>
      </c>
      <c r="DR125" s="984"/>
      <c r="DS125" s="984"/>
      <c r="DT125" s="984"/>
      <c r="DU125" s="984"/>
      <c r="DV125" s="985" t="s">
        <v>129</v>
      </c>
      <c r="DW125" s="985"/>
      <c r="DX125" s="985"/>
      <c r="DY125" s="985"/>
      <c r="DZ125" s="986"/>
    </row>
    <row r="126" spans="1:130" s="248" customFormat="1" ht="26.25" customHeight="1" thickBot="1" x14ac:dyDescent="0.2">
      <c r="A126" s="1116"/>
      <c r="B126" s="1003"/>
      <c r="C126" s="973" t="s">
        <v>464</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5190</v>
      </c>
      <c r="AB126" s="1016"/>
      <c r="AC126" s="1016"/>
      <c r="AD126" s="1016"/>
      <c r="AE126" s="1017"/>
      <c r="AF126" s="1018">
        <v>7148</v>
      </c>
      <c r="AG126" s="1016"/>
      <c r="AH126" s="1016"/>
      <c r="AI126" s="1016"/>
      <c r="AJ126" s="1017"/>
      <c r="AK126" s="1018">
        <v>7702</v>
      </c>
      <c r="AL126" s="1016"/>
      <c r="AM126" s="1016"/>
      <c r="AN126" s="1016"/>
      <c r="AO126" s="1017"/>
      <c r="AP126" s="1019">
        <v>0.1</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480</v>
      </c>
      <c r="CQ126" s="1007"/>
      <c r="CR126" s="1007"/>
      <c r="CS126" s="1007"/>
      <c r="CT126" s="1007"/>
      <c r="CU126" s="1007"/>
      <c r="CV126" s="1007"/>
      <c r="CW126" s="1007"/>
      <c r="CX126" s="1007"/>
      <c r="CY126" s="1007"/>
      <c r="CZ126" s="1007"/>
      <c r="DA126" s="1007"/>
      <c r="DB126" s="1007"/>
      <c r="DC126" s="1007"/>
      <c r="DD126" s="1007"/>
      <c r="DE126" s="1007"/>
      <c r="DF126" s="1008"/>
      <c r="DG126" s="976" t="s">
        <v>129</v>
      </c>
      <c r="DH126" s="977"/>
      <c r="DI126" s="977"/>
      <c r="DJ126" s="977"/>
      <c r="DK126" s="977"/>
      <c r="DL126" s="977" t="s">
        <v>129</v>
      </c>
      <c r="DM126" s="977"/>
      <c r="DN126" s="977"/>
      <c r="DO126" s="977"/>
      <c r="DP126" s="977"/>
      <c r="DQ126" s="977" t="s">
        <v>455</v>
      </c>
      <c r="DR126" s="977"/>
      <c r="DS126" s="977"/>
      <c r="DT126" s="977"/>
      <c r="DU126" s="977"/>
      <c r="DV126" s="978" t="s">
        <v>129</v>
      </c>
      <c r="DW126" s="978"/>
      <c r="DX126" s="978"/>
      <c r="DY126" s="978"/>
      <c r="DZ126" s="979"/>
    </row>
    <row r="127" spans="1:130" s="248" customFormat="1" ht="26.25" customHeight="1" x14ac:dyDescent="0.15">
      <c r="A127" s="1117"/>
      <c r="B127" s="1005"/>
      <c r="C127" s="1059" t="s">
        <v>481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535</v>
      </c>
      <c r="AB127" s="1016"/>
      <c r="AC127" s="1016"/>
      <c r="AD127" s="1016"/>
      <c r="AE127" s="1017"/>
      <c r="AF127" s="1018">
        <v>385</v>
      </c>
      <c r="AG127" s="1016"/>
      <c r="AH127" s="1016"/>
      <c r="AI127" s="1016"/>
      <c r="AJ127" s="1017"/>
      <c r="AK127" s="1018">
        <v>297</v>
      </c>
      <c r="AL127" s="1016"/>
      <c r="AM127" s="1016"/>
      <c r="AN127" s="1016"/>
      <c r="AO127" s="1017"/>
      <c r="AP127" s="1019">
        <v>0</v>
      </c>
      <c r="AQ127" s="1020"/>
      <c r="AR127" s="1020"/>
      <c r="AS127" s="1020"/>
      <c r="AT127" s="1021"/>
      <c r="AU127" s="284"/>
      <c r="AV127" s="284"/>
      <c r="AW127" s="284"/>
      <c r="AX127" s="1089" t="s">
        <v>482</v>
      </c>
      <c r="AY127" s="1090"/>
      <c r="AZ127" s="1090"/>
      <c r="BA127" s="1090"/>
      <c r="BB127" s="1090"/>
      <c r="BC127" s="1090"/>
      <c r="BD127" s="1090"/>
      <c r="BE127" s="1091"/>
      <c r="BF127" s="1092" t="s">
        <v>483</v>
      </c>
      <c r="BG127" s="1090"/>
      <c r="BH127" s="1090"/>
      <c r="BI127" s="1090"/>
      <c r="BJ127" s="1090"/>
      <c r="BK127" s="1090"/>
      <c r="BL127" s="1091"/>
      <c r="BM127" s="1092" t="s">
        <v>484</v>
      </c>
      <c r="BN127" s="1090"/>
      <c r="BO127" s="1090"/>
      <c r="BP127" s="1090"/>
      <c r="BQ127" s="1090"/>
      <c r="BR127" s="1090"/>
      <c r="BS127" s="1091"/>
      <c r="BT127" s="1092" t="s">
        <v>485</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486</v>
      </c>
      <c r="CQ127" s="1007"/>
      <c r="CR127" s="1007"/>
      <c r="CS127" s="1007"/>
      <c r="CT127" s="1007"/>
      <c r="CU127" s="1007"/>
      <c r="CV127" s="1007"/>
      <c r="CW127" s="1007"/>
      <c r="CX127" s="1007"/>
      <c r="CY127" s="1007"/>
      <c r="CZ127" s="1007"/>
      <c r="DA127" s="1007"/>
      <c r="DB127" s="1007"/>
      <c r="DC127" s="1007"/>
      <c r="DD127" s="1007"/>
      <c r="DE127" s="1007"/>
      <c r="DF127" s="1008"/>
      <c r="DG127" s="976" t="s">
        <v>455</v>
      </c>
      <c r="DH127" s="977"/>
      <c r="DI127" s="977"/>
      <c r="DJ127" s="977"/>
      <c r="DK127" s="977"/>
      <c r="DL127" s="977" t="s">
        <v>455</v>
      </c>
      <c r="DM127" s="977"/>
      <c r="DN127" s="977"/>
      <c r="DO127" s="977"/>
      <c r="DP127" s="977"/>
      <c r="DQ127" s="977" t="s">
        <v>129</v>
      </c>
      <c r="DR127" s="977"/>
      <c r="DS127" s="977"/>
      <c r="DT127" s="977"/>
      <c r="DU127" s="977"/>
      <c r="DV127" s="978" t="s">
        <v>455</v>
      </c>
      <c r="DW127" s="978"/>
      <c r="DX127" s="978"/>
      <c r="DY127" s="978"/>
      <c r="DZ127" s="979"/>
    </row>
    <row r="128" spans="1:130" s="248" customFormat="1" ht="26.25" customHeight="1" thickBot="1" x14ac:dyDescent="0.2">
      <c r="A128" s="1100" t="s">
        <v>487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488</v>
      </c>
      <c r="X128" s="1102"/>
      <c r="Y128" s="1102"/>
      <c r="Z128" s="1103"/>
      <c r="AA128" s="1104">
        <v>381344</v>
      </c>
      <c r="AB128" s="1105"/>
      <c r="AC128" s="1105"/>
      <c r="AD128" s="1105"/>
      <c r="AE128" s="1106"/>
      <c r="AF128" s="1107">
        <v>418397</v>
      </c>
      <c r="AG128" s="1105"/>
      <c r="AH128" s="1105"/>
      <c r="AI128" s="1105"/>
      <c r="AJ128" s="1106"/>
      <c r="AK128" s="1107">
        <v>375249</v>
      </c>
      <c r="AL128" s="1105"/>
      <c r="AM128" s="1105"/>
      <c r="AN128" s="1105"/>
      <c r="AO128" s="1106"/>
      <c r="AP128" s="1108"/>
      <c r="AQ128" s="1109"/>
      <c r="AR128" s="1109"/>
      <c r="AS128" s="1109"/>
      <c r="AT128" s="1110"/>
      <c r="AU128" s="284"/>
      <c r="AV128" s="284"/>
      <c r="AW128" s="284"/>
      <c r="AX128" s="945" t="s">
        <v>489</v>
      </c>
      <c r="AY128" s="946"/>
      <c r="AZ128" s="946"/>
      <c r="BA128" s="946"/>
      <c r="BB128" s="946"/>
      <c r="BC128" s="946"/>
      <c r="BD128" s="946"/>
      <c r="BE128" s="947"/>
      <c r="BF128" s="1111" t="s">
        <v>129</v>
      </c>
      <c r="BG128" s="1112"/>
      <c r="BH128" s="1112"/>
      <c r="BI128" s="1112"/>
      <c r="BJ128" s="1112"/>
      <c r="BK128" s="1112"/>
      <c r="BL128" s="1113"/>
      <c r="BM128" s="1111">
        <v>13.72</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490</v>
      </c>
      <c r="CQ128" s="1094"/>
      <c r="CR128" s="1094"/>
      <c r="CS128" s="1094"/>
      <c r="CT128" s="1094"/>
      <c r="CU128" s="1094"/>
      <c r="CV128" s="1094"/>
      <c r="CW128" s="1094"/>
      <c r="CX128" s="1094"/>
      <c r="CY128" s="1094"/>
      <c r="CZ128" s="1094"/>
      <c r="DA128" s="1094"/>
      <c r="DB128" s="1094"/>
      <c r="DC128" s="1094"/>
      <c r="DD128" s="1094"/>
      <c r="DE128" s="1094"/>
      <c r="DF128" s="1095"/>
      <c r="DG128" s="1096">
        <v>5747</v>
      </c>
      <c r="DH128" s="1097"/>
      <c r="DI128" s="1097"/>
      <c r="DJ128" s="1097"/>
      <c r="DK128" s="1097"/>
      <c r="DL128" s="1097">
        <v>4674</v>
      </c>
      <c r="DM128" s="1097"/>
      <c r="DN128" s="1097"/>
      <c r="DO128" s="1097"/>
      <c r="DP128" s="1097"/>
      <c r="DQ128" s="1097">
        <v>5518</v>
      </c>
      <c r="DR128" s="1097"/>
      <c r="DS128" s="1097"/>
      <c r="DT128" s="1097"/>
      <c r="DU128" s="1097"/>
      <c r="DV128" s="1098">
        <v>0.1</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491</v>
      </c>
      <c r="X129" s="1131"/>
      <c r="Y129" s="1131"/>
      <c r="Z129" s="1132"/>
      <c r="AA129" s="1015">
        <v>7901991</v>
      </c>
      <c r="AB129" s="1016"/>
      <c r="AC129" s="1016"/>
      <c r="AD129" s="1016"/>
      <c r="AE129" s="1017"/>
      <c r="AF129" s="1018">
        <v>7858626</v>
      </c>
      <c r="AG129" s="1016"/>
      <c r="AH129" s="1016"/>
      <c r="AI129" s="1016"/>
      <c r="AJ129" s="1017"/>
      <c r="AK129" s="1018">
        <v>8119418</v>
      </c>
      <c r="AL129" s="1016"/>
      <c r="AM129" s="1016"/>
      <c r="AN129" s="1016"/>
      <c r="AO129" s="1017"/>
      <c r="AP129" s="1133"/>
      <c r="AQ129" s="1134"/>
      <c r="AR129" s="1134"/>
      <c r="AS129" s="1134"/>
      <c r="AT129" s="1135"/>
      <c r="AU129" s="286"/>
      <c r="AV129" s="286"/>
      <c r="AW129" s="286"/>
      <c r="AX129" s="1124" t="s">
        <v>492</v>
      </c>
      <c r="AY129" s="1007"/>
      <c r="AZ129" s="1007"/>
      <c r="BA129" s="1007"/>
      <c r="BB129" s="1007"/>
      <c r="BC129" s="1007"/>
      <c r="BD129" s="1007"/>
      <c r="BE129" s="1008"/>
      <c r="BF129" s="1125" t="s">
        <v>493</v>
      </c>
      <c r="BG129" s="1126"/>
      <c r="BH129" s="1126"/>
      <c r="BI129" s="1126"/>
      <c r="BJ129" s="1126"/>
      <c r="BK129" s="1126"/>
      <c r="BL129" s="1127"/>
      <c r="BM129" s="1125">
        <v>18.72</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495</v>
      </c>
      <c r="X130" s="1131"/>
      <c r="Y130" s="1131"/>
      <c r="Z130" s="1132"/>
      <c r="AA130" s="1015">
        <v>1216332</v>
      </c>
      <c r="AB130" s="1016"/>
      <c r="AC130" s="1016"/>
      <c r="AD130" s="1016"/>
      <c r="AE130" s="1017"/>
      <c r="AF130" s="1018">
        <v>1187715</v>
      </c>
      <c r="AG130" s="1016"/>
      <c r="AH130" s="1016"/>
      <c r="AI130" s="1016"/>
      <c r="AJ130" s="1017"/>
      <c r="AK130" s="1018">
        <v>1173933</v>
      </c>
      <c r="AL130" s="1016"/>
      <c r="AM130" s="1016"/>
      <c r="AN130" s="1016"/>
      <c r="AO130" s="1017"/>
      <c r="AP130" s="1133"/>
      <c r="AQ130" s="1134"/>
      <c r="AR130" s="1134"/>
      <c r="AS130" s="1134"/>
      <c r="AT130" s="1135"/>
      <c r="AU130" s="286"/>
      <c r="AV130" s="286"/>
      <c r="AW130" s="286"/>
      <c r="AX130" s="1124" t="s">
        <v>496</v>
      </c>
      <c r="AY130" s="1007"/>
      <c r="AZ130" s="1007"/>
      <c r="BA130" s="1007"/>
      <c r="BB130" s="1007"/>
      <c r="BC130" s="1007"/>
      <c r="BD130" s="1007"/>
      <c r="BE130" s="1008"/>
      <c r="BF130" s="1161">
        <v>3.7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497</v>
      </c>
      <c r="X131" s="1169"/>
      <c r="Y131" s="1169"/>
      <c r="Z131" s="1170"/>
      <c r="AA131" s="1062">
        <v>6685659</v>
      </c>
      <c r="AB131" s="1041"/>
      <c r="AC131" s="1041"/>
      <c r="AD131" s="1041"/>
      <c r="AE131" s="1042"/>
      <c r="AF131" s="1040">
        <v>6670911</v>
      </c>
      <c r="AG131" s="1041"/>
      <c r="AH131" s="1041"/>
      <c r="AI131" s="1041"/>
      <c r="AJ131" s="1042"/>
      <c r="AK131" s="1040">
        <v>6945485</v>
      </c>
      <c r="AL131" s="1041"/>
      <c r="AM131" s="1041"/>
      <c r="AN131" s="1041"/>
      <c r="AO131" s="1042"/>
      <c r="AP131" s="1171"/>
      <c r="AQ131" s="1172"/>
      <c r="AR131" s="1172"/>
      <c r="AS131" s="1172"/>
      <c r="AT131" s="1173"/>
      <c r="AU131" s="286"/>
      <c r="AV131" s="286"/>
      <c r="AW131" s="286"/>
      <c r="AX131" s="1143" t="s">
        <v>498</v>
      </c>
      <c r="AY131" s="1094"/>
      <c r="AZ131" s="1094"/>
      <c r="BA131" s="1094"/>
      <c r="BB131" s="1094"/>
      <c r="BC131" s="1094"/>
      <c r="BD131" s="1094"/>
      <c r="BE131" s="1095"/>
      <c r="BF131" s="1144">
        <v>32.799999999999997</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500</v>
      </c>
      <c r="W132" s="1154"/>
      <c r="X132" s="1154"/>
      <c r="Y132" s="1154"/>
      <c r="Z132" s="1155"/>
      <c r="AA132" s="1156">
        <v>3.2782557410000002</v>
      </c>
      <c r="AB132" s="1157"/>
      <c r="AC132" s="1157"/>
      <c r="AD132" s="1157"/>
      <c r="AE132" s="1158"/>
      <c r="AF132" s="1159">
        <v>4.2972991250000003</v>
      </c>
      <c r="AG132" s="1157"/>
      <c r="AH132" s="1157"/>
      <c r="AI132" s="1157"/>
      <c r="AJ132" s="1158"/>
      <c r="AK132" s="1159">
        <v>3.7297323370000002</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501</v>
      </c>
      <c r="W133" s="1137"/>
      <c r="X133" s="1137"/>
      <c r="Y133" s="1137"/>
      <c r="Z133" s="1138"/>
      <c r="AA133" s="1139">
        <v>2.9</v>
      </c>
      <c r="AB133" s="1140"/>
      <c r="AC133" s="1140"/>
      <c r="AD133" s="1140"/>
      <c r="AE133" s="1141"/>
      <c r="AF133" s="1139">
        <v>3.4</v>
      </c>
      <c r="AG133" s="1140"/>
      <c r="AH133" s="1140"/>
      <c r="AI133" s="1140"/>
      <c r="AJ133" s="1141"/>
      <c r="AK133" s="1139">
        <v>3.7</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1MPJ21mIXa7E/XyHIvAk+HZ4oJhJW4XKwydxKit0t5Xw8VHBxPbDKQsJt2aJB9kVy9n+1VCGEWHqO0xsxpgJA==" saltValue="5QPfhIeE47gVs6oZknd2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TbBXAh5/rVJvlSrG9PyYIFSVmfD2g7/htRmBVXAJvphyqGvh822BufF1tjNegTt9zb7SadWlUAXh8sRPVQNaw==" saltValue="VTLoDZK3la4fzPyDXCbs5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n88pupYOnJoXhAsrLXCWK+AW5JrQss1hNaiMKlYF0C7nhtn4ASZQrOf1FHD9ddMMf+64xhU/5vDsNez0g3KFw==" saltValue="cquZxd2tk9zJU/IdjDhQ0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510</v>
      </c>
      <c r="AL9" s="1177"/>
      <c r="AM9" s="1177"/>
      <c r="AN9" s="1178"/>
      <c r="AO9" s="314">
        <v>2458667</v>
      </c>
      <c r="AP9" s="314">
        <v>65394</v>
      </c>
      <c r="AQ9" s="315">
        <v>63681</v>
      </c>
      <c r="AR9" s="316">
        <v>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511</v>
      </c>
      <c r="AL10" s="1177"/>
      <c r="AM10" s="1177"/>
      <c r="AN10" s="1178"/>
      <c r="AO10" s="317">
        <v>397902</v>
      </c>
      <c r="AP10" s="317">
        <v>10583</v>
      </c>
      <c r="AQ10" s="318">
        <v>8003</v>
      </c>
      <c r="AR10" s="319">
        <v>32.200000000000003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512</v>
      </c>
      <c r="AL11" s="1177"/>
      <c r="AM11" s="1177"/>
      <c r="AN11" s="1178"/>
      <c r="AO11" s="317" t="s">
        <v>513</v>
      </c>
      <c r="AP11" s="317" t="s">
        <v>513</v>
      </c>
      <c r="AQ11" s="318">
        <v>360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514</v>
      </c>
      <c r="AL12" s="1177"/>
      <c r="AM12" s="1177"/>
      <c r="AN12" s="1178"/>
      <c r="AO12" s="317" t="s">
        <v>513</v>
      </c>
      <c r="AP12" s="317" t="s">
        <v>513</v>
      </c>
      <c r="AQ12" s="318">
        <v>18</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515</v>
      </c>
      <c r="AL13" s="1177"/>
      <c r="AM13" s="1177"/>
      <c r="AN13" s="1178"/>
      <c r="AO13" s="317">
        <v>84770</v>
      </c>
      <c r="AP13" s="317">
        <v>2255</v>
      </c>
      <c r="AQ13" s="318">
        <v>2539</v>
      </c>
      <c r="AR13" s="319">
        <v>-11.2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516</v>
      </c>
      <c r="AL14" s="1177"/>
      <c r="AM14" s="1177"/>
      <c r="AN14" s="1178"/>
      <c r="AO14" s="317">
        <v>48150</v>
      </c>
      <c r="AP14" s="317">
        <v>1281</v>
      </c>
      <c r="AQ14" s="318">
        <v>1117</v>
      </c>
      <c r="AR14" s="319">
        <v>14.7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517</v>
      </c>
      <c r="AL15" s="1183"/>
      <c r="AM15" s="1183"/>
      <c r="AN15" s="1184"/>
      <c r="AO15" s="317">
        <v>-176741</v>
      </c>
      <c r="AP15" s="317">
        <v>-4701</v>
      </c>
      <c r="AQ15" s="318">
        <v>-4412</v>
      </c>
      <c r="AR15" s="319">
        <v>6.6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188</v>
      </c>
      <c r="AL16" s="1183"/>
      <c r="AM16" s="1183"/>
      <c r="AN16" s="1184"/>
      <c r="AO16" s="317">
        <v>2812748</v>
      </c>
      <c r="AP16" s="317">
        <v>74811</v>
      </c>
      <c r="AQ16" s="318">
        <v>71307</v>
      </c>
      <c r="AR16" s="319">
        <v>4.9000000000000004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522</v>
      </c>
      <c r="AL21" s="1186"/>
      <c r="AM21" s="1186"/>
      <c r="AN21" s="1187"/>
      <c r="AO21" s="330">
        <v>7.18</v>
      </c>
      <c r="AP21" s="331">
        <v>6.49</v>
      </c>
      <c r="AQ21" s="332">
        <v>0.69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523</v>
      </c>
      <c r="AL22" s="1186"/>
      <c r="AM22" s="1186"/>
      <c r="AN22" s="1187"/>
      <c r="AO22" s="335">
        <v>96</v>
      </c>
      <c r="AP22" s="336">
        <v>97.2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527</v>
      </c>
      <c r="AL32" s="1180"/>
      <c r="AM32" s="1180"/>
      <c r="AN32" s="1181"/>
      <c r="AO32" s="345">
        <v>1294494</v>
      </c>
      <c r="AP32" s="345">
        <v>34430</v>
      </c>
      <c r="AQ32" s="346">
        <v>31105</v>
      </c>
      <c r="AR32" s="347">
        <v>10.7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528</v>
      </c>
      <c r="AL33" s="1180"/>
      <c r="AM33" s="1180"/>
      <c r="AN33" s="1181"/>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529</v>
      </c>
      <c r="AL34" s="1180"/>
      <c r="AM34" s="1180"/>
      <c r="AN34" s="1181"/>
      <c r="AO34" s="345" t="s">
        <v>513</v>
      </c>
      <c r="AP34" s="345" t="s">
        <v>513</v>
      </c>
      <c r="AQ34" s="346">
        <v>0</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530</v>
      </c>
      <c r="AL35" s="1180"/>
      <c r="AM35" s="1180"/>
      <c r="AN35" s="1181"/>
      <c r="AO35" s="345">
        <v>262684</v>
      </c>
      <c r="AP35" s="345">
        <v>6987</v>
      </c>
      <c r="AQ35" s="346">
        <v>8747</v>
      </c>
      <c r="AR35" s="347">
        <v>-20.100000000000001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531</v>
      </c>
      <c r="AL36" s="1180"/>
      <c r="AM36" s="1180"/>
      <c r="AN36" s="1181"/>
      <c r="AO36" s="345">
        <v>243053</v>
      </c>
      <c r="AP36" s="345">
        <v>6465</v>
      </c>
      <c r="AQ36" s="346">
        <v>2193</v>
      </c>
      <c r="AR36" s="347">
        <v>194.8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532</v>
      </c>
      <c r="AL37" s="1180"/>
      <c r="AM37" s="1180"/>
      <c r="AN37" s="1181"/>
      <c r="AO37" s="345">
        <v>7999</v>
      </c>
      <c r="AP37" s="345">
        <v>213</v>
      </c>
      <c r="AQ37" s="346">
        <v>863</v>
      </c>
      <c r="AR37" s="347">
        <v>-75.3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533</v>
      </c>
      <c r="AL38" s="1189"/>
      <c r="AM38" s="1189"/>
      <c r="AN38" s="1190"/>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534</v>
      </c>
      <c r="AL39" s="1189"/>
      <c r="AM39" s="1189"/>
      <c r="AN39" s="1190"/>
      <c r="AO39" s="345">
        <v>-375249</v>
      </c>
      <c r="AP39" s="345">
        <v>-9981</v>
      </c>
      <c r="AQ39" s="346">
        <v>-3092</v>
      </c>
      <c r="AR39" s="347">
        <v>222.8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535</v>
      </c>
      <c r="AL40" s="1180"/>
      <c r="AM40" s="1180"/>
      <c r="AN40" s="1181"/>
      <c r="AO40" s="345">
        <v>-1173933</v>
      </c>
      <c r="AP40" s="345">
        <v>-31223</v>
      </c>
      <c r="AQ40" s="346">
        <v>-27116</v>
      </c>
      <c r="AR40" s="347">
        <v>15.1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300</v>
      </c>
      <c r="AL41" s="1192"/>
      <c r="AM41" s="1192"/>
      <c r="AN41" s="1193"/>
      <c r="AO41" s="345">
        <v>259048</v>
      </c>
      <c r="AP41" s="345">
        <v>6890</v>
      </c>
      <c r="AQ41" s="346">
        <v>12702</v>
      </c>
      <c r="AR41" s="347">
        <v>-45.8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505</v>
      </c>
      <c r="AN49" s="1196" t="s">
        <v>539</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1208893</v>
      </c>
      <c r="AN51" s="367">
        <v>31565</v>
      </c>
      <c r="AO51" s="368">
        <v>-53.9</v>
      </c>
      <c r="AP51" s="369">
        <v>47738</v>
      </c>
      <c r="AQ51" s="370">
        <v>-4.4000000000000004</v>
      </c>
      <c r="AR51" s="371">
        <v>-49.5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575862</v>
      </c>
      <c r="AN52" s="375">
        <v>15036</v>
      </c>
      <c r="AO52" s="376">
        <v>3.1</v>
      </c>
      <c r="AP52" s="377">
        <v>24937</v>
      </c>
      <c r="AQ52" s="378">
        <v>-5.5</v>
      </c>
      <c r="AR52" s="379">
        <v>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1521245</v>
      </c>
      <c r="AN53" s="367">
        <v>40020</v>
      </c>
      <c r="AO53" s="368">
        <v>26.8</v>
      </c>
      <c r="AP53" s="369">
        <v>52191</v>
      </c>
      <c r="AQ53" s="370">
        <v>9.3000000000000007</v>
      </c>
      <c r="AR53" s="371">
        <v>17.5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457637</v>
      </c>
      <c r="AN54" s="375">
        <v>12039</v>
      </c>
      <c r="AO54" s="376">
        <v>-19.899999999999999</v>
      </c>
      <c r="AP54" s="377">
        <v>24843</v>
      </c>
      <c r="AQ54" s="378">
        <v>-0.4</v>
      </c>
      <c r="AR54" s="379">
        <v>-19.5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1780092</v>
      </c>
      <c r="AN55" s="367">
        <v>46899</v>
      </c>
      <c r="AO55" s="368">
        <v>17.2</v>
      </c>
      <c r="AP55" s="369">
        <v>47387</v>
      </c>
      <c r="AQ55" s="370">
        <v>-9.1999999999999993</v>
      </c>
      <c r="AR55" s="371">
        <v>26.4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586610</v>
      </c>
      <c r="AN56" s="375">
        <v>15455</v>
      </c>
      <c r="AO56" s="376">
        <v>28.4</v>
      </c>
      <c r="AP56" s="377">
        <v>24928</v>
      </c>
      <c r="AQ56" s="378">
        <v>0.3</v>
      </c>
      <c r="AR56" s="379">
        <v>28.1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2212013</v>
      </c>
      <c r="AN57" s="367">
        <v>58835</v>
      </c>
      <c r="AO57" s="368">
        <v>25.5</v>
      </c>
      <c r="AP57" s="369">
        <v>51264</v>
      </c>
      <c r="AQ57" s="370">
        <v>8.1999999999999993</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594941</v>
      </c>
      <c r="AN58" s="375">
        <v>15824</v>
      </c>
      <c r="AO58" s="376">
        <v>2.4</v>
      </c>
      <c r="AP58" s="377">
        <v>26040</v>
      </c>
      <c r="AQ58" s="378">
        <v>4.5</v>
      </c>
      <c r="AR58" s="379">
        <v>-2.1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2881100</v>
      </c>
      <c r="AN59" s="367">
        <v>76629</v>
      </c>
      <c r="AO59" s="368">
        <v>30.2</v>
      </c>
      <c r="AP59" s="369">
        <v>52068</v>
      </c>
      <c r="AQ59" s="370">
        <v>1.6</v>
      </c>
      <c r="AR59" s="371">
        <v>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1135674</v>
      </c>
      <c r="AN60" s="375">
        <v>30206</v>
      </c>
      <c r="AO60" s="376">
        <v>90.9</v>
      </c>
      <c r="AP60" s="377">
        <v>26936</v>
      </c>
      <c r="AQ60" s="378">
        <v>3.4</v>
      </c>
      <c r="AR60" s="379">
        <v>87.5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1920669</v>
      </c>
      <c r="AN61" s="382">
        <v>50790</v>
      </c>
      <c r="AO61" s="383">
        <v>9.1999999999999993</v>
      </c>
      <c r="AP61" s="384">
        <v>50130</v>
      </c>
      <c r="AQ61" s="385">
        <v>1.1000000000000001</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670145</v>
      </c>
      <c r="AN62" s="375">
        <v>17712</v>
      </c>
      <c r="AO62" s="376">
        <v>21</v>
      </c>
      <c r="AP62" s="377">
        <v>25537</v>
      </c>
      <c r="AQ62" s="378">
        <v>0.5</v>
      </c>
      <c r="AR62" s="379">
        <v>20.5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j1nR6rXxq6N2Klsr/9z2zJCSJ6QZMi4T1pJFr3NbmeXb2d8WmT+UIsk6/5qsrdOcYo91uJqkjLD1AFYN79qGw==" saltValue="FmPppeqAXsCoB45rniGK9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secwU96AYBNYfrZB7Ib5b7l+EuqdlN7qetzRsp2PGeq07gWnHULi5J0bX0JaeroT17JqYBHeQr0KVQo1AaAxeg==" saltValue="SH9UhuLlzgz0WF3Ctk8f5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uJt10ti7gLFFuTM1PbVJ1t8lUh6D+UqiRotiFPCntACbc0kpbXv4+iWo1wa1uhc75gDkmJp307/2HdfkD1i+Cg==" saltValue="xuX1TUjK4tSZxbQpAhmb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9" t="s">
        <v>3</v>
      </c>
      <c r="D47" s="1199"/>
      <c r="E47" s="1200"/>
      <c r="F47" s="11">
        <v>19</v>
      </c>
      <c r="G47" s="12">
        <v>18.98</v>
      </c>
      <c r="H47" s="12">
        <v>18.989999999999998</v>
      </c>
      <c r="I47" s="12">
        <v>15.65</v>
      </c>
      <c r="J47" s="13">
        <v>15.59</v>
      </c>
    </row>
    <row r="48" spans="2:10" ht="57.75" customHeight="1" x14ac:dyDescent="0.15">
      <c r="B48" s="14"/>
      <c r="C48" s="1201" t="s">
        <v>4</v>
      </c>
      <c r="D48" s="1201"/>
      <c r="E48" s="1202"/>
      <c r="F48" s="15">
        <v>1.26</v>
      </c>
      <c r="G48" s="16">
        <v>1.57</v>
      </c>
      <c r="H48" s="16">
        <v>1.06</v>
      </c>
      <c r="I48" s="16">
        <v>0.89</v>
      </c>
      <c r="J48" s="17">
        <v>5.91</v>
      </c>
    </row>
    <row r="49" spans="2:10" ht="57.75" customHeight="1" thickBot="1" x14ac:dyDescent="0.2">
      <c r="B49" s="18"/>
      <c r="C49" s="1203" t="s">
        <v>5</v>
      </c>
      <c r="D49" s="1203"/>
      <c r="E49" s="1204"/>
      <c r="F49" s="19">
        <v>0.41</v>
      </c>
      <c r="G49" s="20">
        <v>0.38</v>
      </c>
      <c r="H49" s="20" t="s">
        <v>560</v>
      </c>
      <c r="I49" s="20" t="s">
        <v>561</v>
      </c>
      <c r="J49" s="21">
        <v>5.48</v>
      </c>
    </row>
    <row r="50" spans="2:10" ht="13.5" customHeight="1" x14ac:dyDescent="0.15"/>
  </sheetData>
  <sheetProtection algorithmName="SHA-512" hashValue="GwHUNqBJMnL3z1lgthu5uC8lZV1LYQfr+mcWlcbLRZ0QDCViowEoDxSsZOs2v8fGOKTSRoO1IS6b5joIK3OVyA==" saltValue="/mP4872Zbrs7Y8+b7OCj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2022-03-15T00:19:45Z</cp:lastPrinted>
  <dcterms:created xsi:type="dcterms:W3CDTF">2022-02-02T03:36:58Z</dcterms:created>
  <dcterms:modified xsi:type="dcterms:W3CDTF">2022-09-27T12:38:40Z</dcterms:modified>
  <cp:category/>
</cp:coreProperties>
</file>