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7_村田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<sst xmlns="http://schemas.openxmlformats.org/spreadsheetml/2006/main" count="1092" uniqueCount="595">
  <si>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</si>
  <si>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</si>
  <si>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</si>
  <si>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</si>
  <si>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</si>
  <si>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</si>
  <si>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</si>
  <si>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</si>
  <si>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</si>
  <si>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</si>
  <si>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</si>
  <si>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</si>
  <si>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</si>
  <si>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</si>
  <si>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</si>
  <si>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</si>
  <si>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</si>
  <si>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</si>
  <si>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</si>
  <si>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</si>
  <si>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</si>
  <si>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</si>
  <si>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</si>
  <si>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</si>
  <si>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</si>
  <si>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</si>
  <si>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</si>
  <si>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</si>
  <si>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</si>
  <si>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</si>
  <si>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</si>
  <si>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</si>
  <si>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</si>
  <si>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</si>
  <si>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</si>
  <si>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</si>
  <si>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</si>
  <si>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</si>
  <si>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</si>
  <si>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</si>
  <si>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</si>
  <si>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</si>
  <si>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</si>
  <si>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</si>
  <si>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</si>
  <si>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</si>
  <si>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</si>
  <si>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</si>
  <si>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</si>
  <si>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</si>
  <si>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</si>
  <si>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</si>
  <si>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</si>
  <si>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</si>
  <si>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</si>
  <si>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</si>
  <si>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</si>
  <si>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</si>
  <si>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</si>
  <si>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</si>
  <si>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</si>
  <si>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</si>
  <si>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</si>
  <si>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</si>
  <si>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</si>
  <si>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</si>
  <si>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</si>
  <si>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</si>
  <si>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</si>
  <si>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</si>
  <si>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</si>
  <si>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</si>
  <si>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</si>
  <si>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</si>
  <si>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</si>
  <si>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</si>
  <si>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</si>
  <si>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</si>
  <si>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</si>
  <si>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</si>
  <si>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</si>
  <si>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</si>
  <si>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</si>
  <si>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</si>
  <si>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</si>
  <si>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</si>
  <si>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</si>
  <si>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</si>
  <si>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</si>
  <si>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</si>
  <si>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</si>
  <si>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</si>
  <si>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</si>
  <si>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</si>
  <si>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</si>
  <si>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</si>
  <si>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</si>
  <si>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</si>
  <si>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</si>
  <si>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</si>
  <si>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</si>
  <si>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</si>
  <si>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</si>
  <si>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</si>
  <si>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</si>
  <si>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</si>
  <si>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</si>
  <si>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</si>
  <si>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</si>
  <si>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</si>
  <si>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</si>
  <si>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</si>
  <si>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</si>
  <si>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</si>
  <si>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</si>
  <si>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</si>
  <si>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</si>
  <si>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</si>
  <si>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</si>
  <si>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</si>
  <si>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</si>
  <si>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</si>
  <si>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</si>
  <si>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</si>
  <si>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</si>
  <si>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</si>
  <si>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</si>
  <si>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</si>
  <si>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</si>
  <si>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</si>
  <si>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</si>
  <si>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</si>
  <si>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</si>
  <si>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</si>
  <si>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</si>
  <si>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</si>
  <si>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</si>
  <si>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</si>
  <si>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</si>
  <si>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</si>
  <si>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</si>
  <si>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</si>
  <si>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</si>
  <si>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</si>
  <si>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</si>
  <si>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</si>
  <si>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</si>
  <si>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</si>
  <si>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</si>
  <si>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</si>
  <si>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</si>
  <si>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</si>
  <si>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</si>
  <si>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</si>
  <si>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</si>
  <si>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</si>
  <si>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</si>
  <si>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</si>
  <si>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</si>
  <si>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</si>
  <si>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</si>
  <si>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</si>
  <si>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</si>
  <si>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</si>
  <si>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</si>
  <si>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</si>
  <si>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</si>
  <si>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</si>
  <si>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</si>
  <si>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</si>
  <si>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</si>
  <si>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</si>
  <si>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</si>
  <si>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</si>
  <si>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</si>
  <si>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</si>
  <si>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</si>
  <si>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</si>
  <si>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</si>
  <si>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</si>
  <si>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</si>
  <si>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</si>
  <si>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</si>
  <si>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</si>
  <si>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</si>
  <si>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</si>
  <si>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</si>
  <si>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</si>
  <si>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</si>
  <si>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</si>
  <si>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</si>
  <si>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</si>
  <si>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</si>
  <si>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</si>
  <si>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</si>
  <si>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</si>
  <si>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</si>
  <si>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</si>
  <si>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</si>
  <si>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</si>
  <si>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</si>
  <si>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</si>
  <si>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</si>
  <si>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</si>
  <si>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</si>
  <si>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</si>
  <si>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</si>
  <si>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</si>
  <si>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</si>
  <si>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</si>
  <si>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</si>
  <si>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</si>
  <si>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</si>
  <si>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</si>
  <si>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</si>
  <si>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</si>
  <si>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</si>
  <si>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</si>
  <si>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</si>
  <si>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</si>
  <si>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</si>
  <si>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</si>
  <si>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</si>
  <si>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</si>
  <si>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</si>
  <si>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</si>
  <si>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</si>
  <si>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</si>
  <si>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</si>
  <si>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</si>
  <si>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</si>
  <si>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</si>
  <si>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</si>
  <si>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</si>
  <si>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</si>
  <si>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</si>
  <si>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</si>
  <si>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</si>
  <si>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</si>
  <si>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</si>
  <si>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</si>
  <si>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</si>
  <si>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</si>
  <si>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</si>
  <si>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</si>
  <si>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</si>
  <si>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</si>
  <si>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</si>
  <si>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</si>
  <si>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</si>
  <si>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</si>
  <si>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</si>
  <si>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</si>
  <si>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</si>
  <si>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</si>
  <si>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</si>
  <si>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</si>
  <si>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</si>
  <si>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</si>
  <si>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</si>
  <si>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</si>
  <si>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</si>
  <si>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</si>
  <si>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</si>
  <si>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</si>
  <si>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</si>
  <si>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</si>
  <si>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</si>
  <si>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</si>
  <si>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</si>
  <si>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</si>
  <si>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</si>
  <si>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</si>
  <si>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</si>
  <si>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</si>
  <si>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</si>
  <si>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</si>
  <si>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</si>
  <si>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</si>
  <si>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</si>
  <si>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</si>
  <si>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</si>
  <si>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</si>
  <si>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</si>
  <si>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</si>
  <si>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</si>
  <si>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</si>
  <si>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</si>
  <si>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</si>
  <si>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</si>
  <si>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</si>
  <si>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</si>
  <si>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</si>
  <si>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</si>
  <si>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</si>
  <si>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</si>
  <si>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</si>
  <si>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</si>
  <si>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</si>
  <si>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</si>
  <si>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</si>
  <si>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</si>
  <si>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</si>
  <si>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</si>
  <si>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</si>
  <si>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</si>
  <si>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</si>
  <si>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</si>
  <si>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</si>
  <si>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</si>
  <si>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</si>
  <si>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</si>
  <si>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</si>
  <si>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</si>
  <si>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</si>
  <si>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</si>
  <si>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</si>
  <si>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</si>
  <si>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</si>
  <si>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</si>
  <si>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</si>
  <si>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</si>
  <si>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</si>
  <si>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</si>
  <si>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</si>
  <si>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</si>
  <si>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</si>
  <si>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</si>
  <si>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</si>
  <si>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</si>
  <si>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</si>
  <si>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</si>
  <si>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</si>
  <si>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</si>
  <si>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</si>
  <si>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</si>
  <si>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</si>
  <si>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</si>
  <si>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</si>
  <si>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</si>
  <si>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</si>
  <si>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</si>
  <si>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</si>
  <si>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</si>
  <si>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</si>
  <si>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</si>
  <si>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</si>
  <si>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</si>
  <si>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</si>
  <si>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</si>
  <si>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</si>
  <si>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</si>
  <si>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</si>
  <si>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</si>
  <si>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</si>
  <si>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</si>
  <si>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</si>
  <si>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</si>
  <si>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</si>
  <si>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</si>
  <si>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</si>
  <si>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</si>
  <si>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</si>
  <si>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</si>
  <si>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</si>
  <si>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</si>
  <si>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</si>
  <si>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</si>
  <si>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</si>
  <si>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</si>
  <si>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</si>
  <si>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</si>
  <si>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</si>
  <si>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</si>
  <si>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</si>
  <si>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</si>
  <si>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</si>
  <si>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</si>
  <si>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</si>
  <si>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</si>
  <si>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</si>
  <si>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</si>
  <si>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</si>
  <si>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</si>
  <si>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</si>
  <si>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</si>
  <si>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</si>
  <si>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</si>
  <si>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</si>
  <si>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</si>
  <si>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</si>
  <si>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</si>
  <si>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</si>
  <si>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</si>
  <si>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</si>
  <si>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</si>
  <si>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</si>
  <si>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</si>
  <si>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</si>
  <si>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</si>
  <si>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</si>
  <si>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</si>
  <si>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</si>
  <si>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</si>
  <si>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</si>
  <si>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</si>
  <si>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</si>
  <si>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</si>
  <si>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</si>
  <si>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</si>
  <si>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村田町下水道事業会計</t>
    <phoneticPr fontId="5"/>
  </si>
  <si>
    <t>村田町宅地造成事業特別会計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</si>
  <si>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</si>
  <si>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</si>
  <si>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</si>
  <si>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</si>
  <si>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</si>
  <si>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</si>
  <si>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</si>
  <si>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</si>
  <si>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</si>
  <si>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</si>
  <si>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</si>
  <si>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</si>
  <si>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</si>
  <si>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</si>
  <si>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</si>
  <si>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</si>
  <si>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</si>
  <si>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</si>
  <si>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</si>
  <si>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</si>
  <si>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</si>
  <si>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</si>
  <si>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</si>
  <si>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</si>
  <si>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</si>
  <si>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</si>
  <si>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</si>
  <si>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</si>
  <si>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</si>
  <si>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</si>
  <si>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</si>
  <si>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</si>
  <si>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</si>
  <si>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</si>
  <si>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</si>
  <si>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</si>
  <si>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</si>
  <si>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</si>
  <si>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</si>
  <si>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</si>
  <si>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</si>
  <si>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</si>
  <si>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</si>
  <si>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</si>
  <si>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</si>
  <si>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</si>
  <si>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</si>
  <si>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</si>
  <si>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</si>
  <si>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</si>
  <si>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</si>
  <si>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</si>
  <si>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</si>
  <si>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</si>
  <si>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</si>
  <si>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</si>
  <si>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</si>
  <si>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</si>
  <si>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</si>
  <si>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</si>
  <si>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</si>
  <si>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村田町上水道事業会計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</si>
  <si>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</si>
  <si>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</si>
  <si>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村田町下水道事業会計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</si>
  <si>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</si>
  <si>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村田町宅地造成事業特別会計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</si>
  <si>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</si>
  <si>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</si>
  <si>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</si>
  <si>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</si>
  <si>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</si>
  <si>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</si>
  <si>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</si>
  <si>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</si>
  <si>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</si>
  <si>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</si>
  <si>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</si>
  <si>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</si>
  <si>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</si>
  <si>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</si>
  <si>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</si>
  <si>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</si>
  <si>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</si>
  <si>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</si>
  <si>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</si>
  <si>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</si>
  <si>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</si>
  <si>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</si>
  <si>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</si>
  <si>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</si>
  <si>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</si>
  <si>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</si>
  <si>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</si>
  <si>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</si>
  <si>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</si>
  <si>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</si>
  <si>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</si>
  <si>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</si>
  <si>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</si>
  <si>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</si>
  <si>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</si>
  <si>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</si>
  <si>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</si>
  <si>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</si>
  <si>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</si>
  <si>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</si>
  <si>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</si>
  <si>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</si>
  <si>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</si>
  <si>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</si>
  <si>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</si>
  <si>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</si>
  <si>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</si>
  <si>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</si>
  <si>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</si>
  <si>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</si>
  <si>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</si>
  <si>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</si>
  <si>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</si>
  <si>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</si>
  <si>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</si>
  <si>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</si>
  <si>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</si>
  <si>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</si>
  <si>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</si>
  <si>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</si>
  <si>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</si>
  <si>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</si>
  <si>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</si>
  <si>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</si>
  <si>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</si>
  <si>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</si>
  <si>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</si>
  <si>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</si>
  <si>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</si>
  <si>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</si>
  <si>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</si>
  <si>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</si>
  <si>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</si>
  <si>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</si>
  <si>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</si>
  <si>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</si>
  <si>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</si>
  <si>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</si>
  <si>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</si>
  <si>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</si>
  <si>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</si>
  <si>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</si>
  <si>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</si>
  <si>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</si>
  <si>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5.36</t>
  </si>
  <si>
    <t>▲ 5.66</t>
  </si>
  <si>
    <t>村田町上水道事業会計</t>
  </si>
  <si>
    <t>一般会計</t>
  </si>
  <si>
    <t>村田町下水道事業会計</t>
  </si>
  <si>
    <t>村田町工業用水道事業会計</t>
  </si>
  <si>
    <t>村田町介護保険事業特別会計</t>
  </si>
  <si>
    <t>村田町国民健康保険事業特別会計</t>
  </si>
  <si>
    <t>村田町後期高齢者医療特別会計</t>
  </si>
  <si>
    <t>村田町宅地造成事業特別会計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</si>
  <si>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</si>
  <si>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</si>
  <si>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</si>
  <si>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</si>
  <si>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</si>
  <si>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</si>
  <si>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</si>
  <si>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</si>
  <si>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</si>
  <si>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</si>
  <si>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</si>
  <si>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</si>
  <si>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9">
      <t>ケンナンチュウカクビョウイン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</si>
  <si>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</si>
  <si>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</si>
  <si>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一般財団法人村田町ふるさとリフレッシュセンター</t>
    <rPh sb="0" eb="2">
      <t>イッパン</t>
    </rPh>
    <rPh sb="2" eb="4">
      <t>ザイダン</t>
    </rPh>
    <rPh sb="4" eb="6">
      <t>ホウジン</t>
    </rPh>
    <rPh sb="6" eb="8">
      <t>ムラタ</t>
    </rPh>
    <rPh sb="8" eb="9">
      <t>マチ</t>
    </rPh>
    <phoneticPr fontId="2"/>
  </si>
  <si>
    <t>株式会社まちづくり村田</t>
    <rPh sb="0" eb="4">
      <t>カブシキガイシャ</t>
    </rPh>
    <rPh sb="9" eb="11">
      <t>ムラタ</t>
    </rPh>
    <phoneticPr fontId="2"/>
  </si>
  <si>
    <t>公共施設建設等基金</t>
    <rPh sb="0" eb="2">
      <t>コウキョウ</t>
    </rPh>
    <rPh sb="2" eb="4">
      <t>シセツ</t>
    </rPh>
    <rPh sb="4" eb="6">
      <t>ケンセツ</t>
    </rPh>
    <rPh sb="6" eb="7">
      <t>トウ</t>
    </rPh>
    <rPh sb="7" eb="9">
      <t>キキン</t>
    </rPh>
    <phoneticPr fontId="5"/>
  </si>
  <si>
    <t>役場庁舎建設等基金</t>
    <rPh sb="0" eb="2">
      <t>ヤクバ</t>
    </rPh>
    <rPh sb="2" eb="4">
      <t>チョウシャ</t>
    </rPh>
    <rPh sb="4" eb="6">
      <t>ケンセツ</t>
    </rPh>
    <rPh sb="6" eb="7">
      <t>トウ</t>
    </rPh>
    <rPh sb="7" eb="9">
      <t>キキン</t>
    </rPh>
    <phoneticPr fontId="5"/>
  </si>
  <si>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</si>
  <si>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</si>
  <si>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21世紀の田園文化創造基金</t>
    <rPh sb="2" eb="4">
      <t>セイキ</t>
    </rPh>
    <rPh sb="5" eb="7">
      <t>デンエン</t>
    </rPh>
    <rPh sb="7" eb="9">
      <t>ブンカ</t>
    </rPh>
    <rPh sb="9" eb="11">
      <t>ソウゾウ</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</si>
</sst>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AD1A-4EBD-87A3-5F1E593362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48201</c:v>
                </c:pt>
                <c:pt idx="1">
                  <c:v>52364</c:v>
                </c:pt>
                <c:pt idx="2">
                  <c:v>65308</c:v>
                </c:pt>
                <c:pt idx="3">
                  <c:v>60131</c:v>
                </c:pt>
                <c:pt idx="4">
                  <c:v>57328</c:v>
                </c:pt>
              </c:numCache>
            </c:numRef>
          </c:val>
          <c:smooth val="0"/>
          <c:extLst>
            <c:ext xmlns:c16="http://schemas.microsoft.com/office/drawing/2014/chart" uri="{C3380CC4-5D6E-409C-BE32-E72D297353CC}">
              <c16:uniqueId val="{00000001-AD1A-4EBD-87A3-5F1E593362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3.05</c:v>
                </c:pt>
                <c:pt idx="1">
                  <c:v>3.11</c:v>
                </c:pt>
                <c:pt idx="2">
                  <c:v>4.41</c:v>
                </c:pt>
                <c:pt idx="3">
                  <c:v>4.3600000000000003</c:v>
                </c:pt>
                <c:pt idx="4">
                  <c:v>5.07</c:v>
                </c:pt>
              </c:numCache>
            </c:numRef>
          </c:val>
          <c:extLst>
            <c:ext xmlns:c16="http://schemas.microsoft.com/office/drawing/2014/chart" uri="{C3380CC4-5D6E-409C-BE32-E72D297353CC}">
              <c16:uniqueId val="{00000000-137A-434E-AD44-B0E642C0C5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8.2200000000000006</c:v>
                </c:pt>
                <c:pt idx="1">
                  <c:v>4.1900000000000004</c:v>
                </c:pt>
                <c:pt idx="2">
                  <c:v>6.6</c:v>
                </c:pt>
                <c:pt idx="3">
                  <c:v>10.68</c:v>
                </c:pt>
                <c:pt idx="4">
                  <c:v>16.260000000000002</c:v>
                </c:pt>
              </c:numCache>
            </c:numRef>
          </c:val>
          <c:extLst>
            <c:ext xmlns:c16="http://schemas.microsoft.com/office/drawing/2014/chart" uri="{C3380CC4-5D6E-409C-BE32-E72D297353CC}">
              <c16:uniqueId val="{00000001-137A-434E-AD44-B0E642C0C5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-5.36</c:v>
                </c:pt>
                <c:pt idx="1">
                  <c:v>-5.66</c:v>
                </c:pt>
                <c:pt idx="2">
                  <c:v>2.39</c:v>
                </c:pt>
                <c:pt idx="3">
                  <c:v>2.44</c:v>
                </c:pt>
                <c:pt idx="4">
                  <c:v>3.03</c:v>
                </c:pt>
              </c:numCache>
            </c:numRef>
          </c:val>
          <c:smooth val="0"/>
          <c:extLst>
            <c:ext xmlns:c16="http://schemas.microsoft.com/office/drawing/2014/chart" uri="{C3380CC4-5D6E-409C-BE32-E72D297353CC}">
              <c16:uniqueId val="{00000002-137A-434E-AD44-B0E642C0C5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0.57999999999999996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A9DB-4503-AC74-EB8BAF8661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DB-4503-AC74-EB8BAF866132}"/>
            </c:ext>
          </c:extLst>
        </c:ser>
        <c:ser>
          <c:idx val="2"/>
          <c:order val="2"/>
          <c:tx>
            <c:strRef>
              <c:f>データシート!$A$29</c:f>
              <c:strCache>
                <c:ptCount val="1"/>
                <c:pt idx="0">
                  <c:v>村田町宅地造成事業特別会計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2-A9DB-4503-AC74-EB8BAF866132}"/>
            </c:ext>
          </c:extLst>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3-A9DB-4503-AC74-EB8BAF866132}"/>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0.33</c:v>
                </c:pt>
                <c:pt idx="4">
                  <c:v>#N/A</c:v>
                </c:pt>
                <c:pt idx="5">
                  <c:v>0.34</c:v>
                </c:pt>
                <c:pt idx="6">
                  <c:v>#N/A</c:v>
                </c:pt>
                <c:pt idx="7">
                  <c:v>0.18</c:v>
                </c:pt>
                <c:pt idx="8">
                  <c:v>#N/A</c:v>
                </c:pt>
                <c:pt idx="9">
                  <c:v>0.27</c:v>
                </c:pt>
              </c:numCache>
            </c:numRef>
          </c:val>
          <c:extLst>
            <c:ext xmlns:c16="http://schemas.microsoft.com/office/drawing/2014/chart" uri="{C3380CC4-5D6E-409C-BE32-E72D297353CC}">
              <c16:uniqueId val="{00000004-A9DB-4503-AC74-EB8BAF866132}"/>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0.67</c:v>
                </c:pt>
                <c:pt idx="4">
                  <c:v>#N/A</c:v>
                </c:pt>
                <c:pt idx="5">
                  <c:v>0.81</c:v>
                </c:pt>
                <c:pt idx="6">
                  <c:v>#N/A</c:v>
                </c:pt>
                <c:pt idx="7">
                  <c:v>0.7</c:v>
                </c:pt>
                <c:pt idx="8">
                  <c:v>#N/A</c:v>
                </c:pt>
                <c:pt idx="9">
                  <c:v>1.06</c:v>
                </c:pt>
              </c:numCache>
            </c:numRef>
          </c:val>
          <c:extLst>
            <c:ext xmlns:c16="http://schemas.microsoft.com/office/drawing/2014/chart" uri="{C3380CC4-5D6E-409C-BE32-E72D297353CC}">
              <c16:uniqueId val="{00000005-A9DB-4503-AC74-EB8BAF866132}"/>
            </c:ext>
          </c:extLst>
        </c:ser>
        <c:ser>
          <c:idx val="6"/>
          <c:order val="6"/>
          <c:tx>
            <c:strRef>
              <c:f>データシート!$A$33</c:f>
              <c:strCache>
                <c:ptCount val="1"/>
                <c:pt idx="0">
                  <c:v>村田町工業用水道事業会計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2.39</c:v>
                </c:pt>
                <c:pt idx="2">
                  <c:v>#N/A</c:v>
                </c:pt>
                <c:pt idx="3">
                  <c:v>2.46</c:v>
                </c:pt>
                <c:pt idx="4">
                  <c:v>#N/A</c:v>
                </c:pt>
                <c:pt idx="5">
                  <c:v>2.4</c:v>
                </c:pt>
                <c:pt idx="6">
                  <c:v>#N/A</c:v>
                </c:pt>
                <c:pt idx="7">
                  <c:v>2.3199999999999998</c:v>
                </c:pt>
                <c:pt idx="8">
                  <c:v>#N/A</c:v>
                </c:pt>
                <c:pt idx="9">
                  <c:v>2.48</c:v>
                </c:pt>
              </c:numCache>
            </c:numRef>
          </c:val>
          <c:extLst>
            <c:ext xmlns:c16="http://schemas.microsoft.com/office/drawing/2014/chart" uri="{C3380CC4-5D6E-409C-BE32-E72D297353CC}">
              <c16:uniqueId val="{00000006-A9DB-4503-AC74-EB8BAF866132}"/>
            </c:ext>
          </c:extLst>
        </c:ser>
        <c:ser>
          <c:idx val="7"/>
          <c:order val="7"/>
          <c:tx>
            <c:strRef>
              <c:f>データシート!$A$34</c:f>
              <c:strCache>
                <c:ptCount val="1"/>
                <c:pt idx="0">
                  <c:v>村田町下水道事業会計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1.1000000000000001</c:v>
                </c:pt>
                <c:pt idx="6">
                  <c:v>#N/A</c:v>
                </c:pt>
                <c:pt idx="7">
                  <c:v>1.99</c:v>
                </c:pt>
                <c:pt idx="8">
                  <c:v>#N/A</c:v>
                </c:pt>
                <c:pt idx="9">
                  <c:v>2.66</c:v>
                </c:pt>
              </c:numCache>
            </c:numRef>
          </c:val>
          <c:extLst>
            <c:ext xmlns:c16="http://schemas.microsoft.com/office/drawing/2014/chart" uri="{C3380CC4-5D6E-409C-BE32-E72D297353CC}">
              <c16:uniqueId val="{00000007-A9DB-4503-AC74-EB8BAF8661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3.04</c:v>
                </c:pt>
                <c:pt idx="2">
                  <c:v>#N/A</c:v>
                </c:pt>
                <c:pt idx="3">
                  <c:v>3.1</c:v>
                </c:pt>
                <c:pt idx="4">
                  <c:v>#N/A</c:v>
                </c:pt>
                <c:pt idx="5">
                  <c:v>4.41</c:v>
                </c:pt>
                <c:pt idx="6">
                  <c:v>#N/A</c:v>
                </c:pt>
                <c:pt idx="7">
                  <c:v>4.3499999999999996</c:v>
                </c:pt>
                <c:pt idx="8">
                  <c:v>#N/A</c:v>
                </c:pt>
                <c:pt idx="9">
                  <c:v>5.07</c:v>
                </c:pt>
              </c:numCache>
            </c:numRef>
          </c:val>
          <c:extLst>
            <c:ext xmlns:c16="http://schemas.microsoft.com/office/drawing/2014/chart" uri="{C3380CC4-5D6E-409C-BE32-E72D297353CC}">
              <c16:uniqueId val="{00000008-A9DB-4503-AC74-EB8BAF866132}"/>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11.99</c:v>
                </c:pt>
                <c:pt idx="2">
                  <c:v>#N/A</c:v>
                </c:pt>
                <c:pt idx="3">
                  <c:v>11.71</c:v>
                </c:pt>
                <c:pt idx="4">
                  <c:v>#N/A</c:v>
                </c:pt>
                <c:pt idx="5">
                  <c:v>12.39</c:v>
                </c:pt>
                <c:pt idx="6">
                  <c:v>#N/A</c:v>
                </c:pt>
                <c:pt idx="7">
                  <c:v>13.88</c:v>
                </c:pt>
                <c:pt idx="8">
                  <c:v>#N/A</c:v>
                </c:pt>
                <c:pt idx="9">
                  <c:v>15.58</c:v>
                </c:pt>
              </c:numCache>
            </c:numRef>
          </c:val>
          <c:extLst>
            <c:ext xmlns:c16="http://schemas.microsoft.com/office/drawing/2014/chart" uri="{C3380CC4-5D6E-409C-BE32-E72D297353CC}">
              <c16:uniqueId val="{00000009-A9DB-4503-AC74-EB8BAF8661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560</c:v>
                </c:pt>
                <c:pt idx="5">
                  <c:v>555</c:v>
                </c:pt>
                <c:pt idx="8">
                  <c:v>532</c:v>
                </c:pt>
                <c:pt idx="11">
                  <c:v>517</c:v>
                </c:pt>
                <c:pt idx="14">
                  <c:v>497</c:v>
                </c:pt>
              </c:numCache>
            </c:numRef>
          </c:val>
          <c:extLst>
            <c:ext xmlns:c16="http://schemas.microsoft.com/office/drawing/2014/chart" uri="{C3380CC4-5D6E-409C-BE32-E72D297353CC}">
              <c16:uniqueId val="{00000000-400D-4E5A-98D5-B4B78B8D37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0D-4E5A-98D5-B4B78B8D37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0D-4E5A-98D5-B4B78B8D37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81</c:v>
                </c:pt>
                <c:pt idx="6">
                  <c:v>94</c:v>
                </c:pt>
                <c:pt idx="9">
                  <c:v>99</c:v>
                </c:pt>
                <c:pt idx="12">
                  <c:v>110</c:v>
                </c:pt>
              </c:numCache>
            </c:numRef>
          </c:val>
          <c:extLst>
            <c:ext xmlns:c16="http://schemas.microsoft.com/office/drawing/2014/chart" uri="{C3380CC4-5D6E-409C-BE32-E72D297353CC}">
              <c16:uniqueId val="{00000003-400D-4E5A-98D5-B4B78B8D37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186</c:v>
                </c:pt>
                <c:pt idx="3">
                  <c:v>178</c:v>
                </c:pt>
                <c:pt idx="6">
                  <c:v>89</c:v>
                </c:pt>
                <c:pt idx="9">
                  <c:v>88</c:v>
                </c:pt>
                <c:pt idx="12">
                  <c:v>68</c:v>
                </c:pt>
              </c:numCache>
            </c:numRef>
          </c:val>
          <c:extLst>
            <c:ext xmlns:c16="http://schemas.microsoft.com/office/drawing/2014/chart" uri="{C3380CC4-5D6E-409C-BE32-E72D297353CC}">
              <c16:uniqueId val="{00000004-400D-4E5A-98D5-B4B78B8D37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0D-4E5A-98D5-B4B78B8D37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0D-4E5A-98D5-B4B78B8D37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711</c:v>
                </c:pt>
                <c:pt idx="3">
                  <c:v>720</c:v>
                </c:pt>
                <c:pt idx="6">
                  <c:v>698</c:v>
                </c:pt>
                <c:pt idx="9">
                  <c:v>716</c:v>
                </c:pt>
                <c:pt idx="12">
                  <c:v>720</c:v>
                </c:pt>
              </c:numCache>
            </c:numRef>
          </c:val>
          <c:extLst>
            <c:ext xmlns:c16="http://schemas.microsoft.com/office/drawing/2014/chart" uri="{C3380CC4-5D6E-409C-BE32-E72D297353CC}">
              <c16:uniqueId val="{00000007-400D-4E5A-98D5-B4B78B8D37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414</c:v>
                </c:pt>
                <c:pt idx="2">
                  <c:v>#N/A</c:v>
                </c:pt>
                <c:pt idx="3">
                  <c:v>#N/A</c:v>
                </c:pt>
                <c:pt idx="4">
                  <c:v>424</c:v>
                </c:pt>
                <c:pt idx="5">
                  <c:v>#N/A</c:v>
                </c:pt>
                <c:pt idx="6">
                  <c:v>#N/A</c:v>
                </c:pt>
                <c:pt idx="7">
                  <c:v>349</c:v>
                </c:pt>
                <c:pt idx="8">
                  <c:v>#N/A</c:v>
                </c:pt>
                <c:pt idx="9">
                  <c:v>#N/A</c:v>
                </c:pt>
                <c:pt idx="10">
                  <c:v>386</c:v>
                </c:pt>
                <c:pt idx="11">
                  <c:v>#N/A</c:v>
                </c:pt>
                <c:pt idx="12">
                  <c:v>#N/A</c:v>
                </c:pt>
                <c:pt idx="13">
                  <c:v>401</c:v>
                </c:pt>
                <c:pt idx="14">
                  <c:v>#N/A</c:v>
                </c:pt>
              </c:numCache>
            </c:numRef>
          </c:val>
          <c:smooth val="0"/>
          <c:extLst>
            <c:ext xmlns:c16="http://schemas.microsoft.com/office/drawing/2014/chart" uri="{C3380CC4-5D6E-409C-BE32-E72D297353CC}">
              <c16:uniqueId val="{00000008-400D-4E5A-98D5-B4B78B8D37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5271</c:v>
                </c:pt>
                <c:pt idx="5">
                  <c:v>5110</c:v>
                </c:pt>
                <c:pt idx="8">
                  <c:v>5035</c:v>
                </c:pt>
                <c:pt idx="11">
                  <c:v>4885</c:v>
                </c:pt>
                <c:pt idx="14">
                  <c:v>4632</c:v>
                </c:pt>
              </c:numCache>
            </c:numRef>
          </c:val>
          <c:extLst>
            <c:ext xmlns:c16="http://schemas.microsoft.com/office/drawing/2014/chart" uri="{C3380CC4-5D6E-409C-BE32-E72D297353CC}">
              <c16:uniqueId val="{00000000-B421-4650-9631-F5DF0F64E4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c:v>
                </c:pt>
                <c:pt idx="5">
                  <c:v>97</c:v>
                </c:pt>
                <c:pt idx="8">
                  <c:v>88</c:v>
                </c:pt>
                <c:pt idx="11">
                  <c:v>71</c:v>
                </c:pt>
                <c:pt idx="14">
                  <c:v>60</c:v>
                </c:pt>
              </c:numCache>
            </c:numRef>
          </c:val>
          <c:extLst>
            <c:ext xmlns:c16="http://schemas.microsoft.com/office/drawing/2014/chart" uri="{C3380CC4-5D6E-409C-BE32-E72D297353CC}">
              <c16:uniqueId val="{00000001-B421-4650-9631-F5DF0F64E4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855</c:v>
                </c:pt>
                <c:pt idx="5">
                  <c:v>636</c:v>
                </c:pt>
                <c:pt idx="8">
                  <c:v>775</c:v>
                </c:pt>
                <c:pt idx="11">
                  <c:v>1325</c:v>
                </c:pt>
                <c:pt idx="14">
                  <c:v>1531</c:v>
                </c:pt>
              </c:numCache>
            </c:numRef>
          </c:val>
          <c:extLst>
            <c:ext xmlns:c16="http://schemas.microsoft.com/office/drawing/2014/chart" uri="{C3380CC4-5D6E-409C-BE32-E72D297353CC}">
              <c16:uniqueId val="{00000002-B421-4650-9631-F5DF0F64E4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109</c:v>
                </c:pt>
                <c:pt idx="3">
                  <c:v>126</c:v>
                </c:pt>
                <c:pt idx="6">
                  <c:v>128</c:v>
                </c:pt>
                <c:pt idx="9">
                  <c:v>0</c:v>
                </c:pt>
                <c:pt idx="12">
                  <c:v>0</c:v>
                </c:pt>
              </c:numCache>
            </c:numRef>
          </c:val>
          <c:extLst>
            <c:ext xmlns:c16="http://schemas.microsoft.com/office/drawing/2014/chart" uri="{C3380CC4-5D6E-409C-BE32-E72D297353CC}">
              <c16:uniqueId val="{00000003-B421-4650-9631-F5DF0F64E4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21-4650-9631-F5DF0F64E4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1-4650-9631-F5DF0F64E4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685</c:v>
                </c:pt>
                <c:pt idx="3">
                  <c:v>695</c:v>
                </c:pt>
                <c:pt idx="6">
                  <c:v>673</c:v>
                </c:pt>
                <c:pt idx="9">
                  <c:v>671</c:v>
                </c:pt>
                <c:pt idx="12">
                  <c:v>701</c:v>
                </c:pt>
              </c:numCache>
            </c:numRef>
          </c:val>
          <c:extLst>
            <c:ext xmlns:c16="http://schemas.microsoft.com/office/drawing/2014/chart" uri="{C3380CC4-5D6E-409C-BE32-E72D297353CC}">
              <c16:uniqueId val="{00000006-B421-4650-9631-F5DF0F64E4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1251</c:v>
                </c:pt>
                <c:pt idx="3">
                  <c:v>1298</c:v>
                </c:pt>
                <c:pt idx="6">
                  <c:v>1213</c:v>
                </c:pt>
                <c:pt idx="9">
                  <c:v>1125</c:v>
                </c:pt>
                <c:pt idx="12">
                  <c:v>1032</c:v>
                </c:pt>
              </c:numCache>
            </c:numRef>
          </c:val>
          <c:extLst>
            <c:ext xmlns:c16="http://schemas.microsoft.com/office/drawing/2014/chart" uri="{C3380CC4-5D6E-409C-BE32-E72D297353CC}">
              <c16:uniqueId val="{00000007-B421-4650-9631-F5DF0F64E4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1612</c:v>
                </c:pt>
                <c:pt idx="3">
                  <c:v>1567</c:v>
                </c:pt>
                <c:pt idx="6">
                  <c:v>1189</c:v>
                </c:pt>
                <c:pt idx="9">
                  <c:v>838</c:v>
                </c:pt>
                <c:pt idx="12">
                  <c:v>590</c:v>
                </c:pt>
              </c:numCache>
            </c:numRef>
          </c:val>
          <c:extLst>
            <c:ext xmlns:c16="http://schemas.microsoft.com/office/drawing/2014/chart" uri="{C3380CC4-5D6E-409C-BE32-E72D297353CC}">
              <c16:uniqueId val="{00000008-B421-4650-9631-F5DF0F64E4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21-4650-9631-F5DF0F64E4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6518</c:v>
                </c:pt>
                <c:pt idx="3">
                  <c:v>6430</c:v>
                </c:pt>
                <c:pt idx="6">
                  <c:v>6442</c:v>
                </c:pt>
                <c:pt idx="9">
                  <c:v>6169</c:v>
                </c:pt>
                <c:pt idx="12">
                  <c:v>5867</c:v>
                </c:pt>
              </c:numCache>
            </c:numRef>
          </c:val>
          <c:extLst>
            <c:ext xmlns:c16="http://schemas.microsoft.com/office/drawing/2014/chart" uri="{C3380CC4-5D6E-409C-BE32-E72D297353CC}">
              <c16:uniqueId val="{0000000A-B421-4650-9631-F5DF0F64E4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3957</c:v>
                </c:pt>
                <c:pt idx="2">
                  <c:v>#N/A</c:v>
                </c:pt>
                <c:pt idx="3">
                  <c:v>#N/A</c:v>
                </c:pt>
                <c:pt idx="4">
                  <c:v>4273</c:v>
                </c:pt>
                <c:pt idx="5">
                  <c:v>#N/A</c:v>
                </c:pt>
                <c:pt idx="6">
                  <c:v>#N/A</c:v>
                </c:pt>
                <c:pt idx="7">
                  <c:v>3749</c:v>
                </c:pt>
                <c:pt idx="8">
                  <c:v>#N/A</c:v>
                </c:pt>
                <c:pt idx="9">
                  <c:v>#N/A</c:v>
                </c:pt>
                <c:pt idx="10">
                  <c:v>2522</c:v>
                </c:pt>
                <c:pt idx="11">
                  <c:v>#N/A</c:v>
                </c:pt>
                <c:pt idx="12">
                  <c:v>#N/A</c:v>
                </c:pt>
                <c:pt idx="13">
                  <c:v>1968</c:v>
                </c:pt>
                <c:pt idx="14">
                  <c:v>#N/A</c:v>
                </c:pt>
              </c:numCache>
            </c:numRef>
          </c:val>
          <c:smooth val="0"/>
          <c:extLst>
            <c:ext xmlns:c16="http://schemas.microsoft.com/office/drawing/2014/chart" uri="{C3380CC4-5D6E-409C-BE32-E72D297353CC}">
              <c16:uniqueId val="{0000000B-B421-4650-9631-F5DF0F64E4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249</c:v>
                </c:pt>
                <c:pt idx="1">
                  <c:v>425</c:v>
                </c:pt>
                <c:pt idx="2">
                  <c:v>617</c:v>
                </c:pt>
              </c:numCache>
            </c:numRef>
          </c:val>
          <c:extLst>
            <c:ext xmlns:c16="http://schemas.microsoft.com/office/drawing/2014/chart" uri="{C3380CC4-5D6E-409C-BE32-E72D297353CC}">
              <c16:uniqueId val="{00000000-24BE-48D1-81C1-7823059C33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c:v>
                </c:pt>
                <c:pt idx="1">
                  <c:v>153</c:v>
                </c:pt>
                <c:pt idx="2">
                  <c:v>153</c:v>
                </c:pt>
              </c:numCache>
            </c:numRef>
          </c:val>
          <c:extLst>
            <c:ext xmlns:c16="http://schemas.microsoft.com/office/drawing/2014/chart" uri="{C3380CC4-5D6E-409C-BE32-E72D297353CC}">
              <c16:uniqueId val="{00000001-24BE-48D1-81C1-7823059C33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c:v>
                </c:pt>
                <c:pt idx="1">
                  <c:v>367</c:v>
                </c:pt>
                <c:pt idx="2">
                  <c:v>383</c:v>
                </c:pt>
              </c:numCache>
            </c:numRef>
          </c:val>
          <c:extLst>
            <c:ext xmlns:c16="http://schemas.microsoft.com/office/drawing/2014/chart" uri="{C3380CC4-5D6E-409C-BE32-E72D297353CC}">
              <c16:uniqueId val="{00000002-24BE-48D1-81C1-7823059C33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実質公債費比率の分子に占める割合が最も高い元利償還金は、</a:t>
          </a:r>
          <a:endPar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年度及び平成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年度に借入れを行った臨時地方道路整備事業等の償還が終了したものの、令和２年度に借入れを行った公共施設等適正管理推進事業債等の償還が始まったことから、元利償還金の額は増となった。</a:t>
          </a:r>
          <a:endPar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年度に発行した臨時地方道整備事業等の償還が終了したものの、平成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年度に発行した学校教育施設等整備事業債等の償還が開始したことから、増加に転じた。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元利償還金が増加に転じた一方で、算入公債費等は減少傾向にあることから、令和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年度の実質公債費比率の分子は前年度から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依然として実質公債費比率は高い水準で推移していることから、財政健全化計画に基づき、普通建設事業に係る町債の新規発行を抑制し、公債費の縮減に努める。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将来負担比率の分子に占める割合が最も高い地方債の現在高は、令和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年度は増加に転じたものの、令和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年度に発行した公共施設等適正管理推進事業債等に係る元金償還が開始し、臨時財政対策債等の発行額が減となったことから、地方債の現在高は減となった。</a:t>
          </a:r>
          <a:endPar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公営企業債等繰入見込額は、令和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年度に下水道事業が法適用となったことで引き続き減少傾向にある。組合等連結実質赤字額負担見込額は、病院事業において令和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年度に引き続き赤字が解消したことから令和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年度と同様となった。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将来負担額が減少傾向にあることに加え、財政調整基金残高等の増加により、令和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年度の充当可能財源等が引き続き増加傾向にあることから、令和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年度の将来負担比率の分子は前年度から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554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依然として将来負担比率は高い水準で推移していることから、財政健全化計画に基づき、普通建設事業にかかる町債の新規発行を抑制し、町債残高の縮減に努める。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健全化へ向けた取り組みにより、特別職給与の削減など義務的経費の削減に努めるとともに、ふるさと納税制度や地方創生応援税制（企業版ふるさと納税制度）の積極的な活用や、廃校跡地の民間事業者への売却により自主財源を確保し、基金の積立てを行ったことから、財政調整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百万円、公共施設建設等基金は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年度以降、基金残高が減少傾向にあり、令和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年度には財政調整基金が枯渇し赤字決算となることが見込まれたことから、令和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月に財政非常事態宣言を発令し、同年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月に財政健全化計画を策定した。以降、財政健全化に向けた取り組みを徹底してきたことにより、財政調整基金残高は令和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百万円となり、当面の財政危機から脱したものと受けとめ令和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月に財政非常事態宣言を解除した。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引き続き財政健全化計画に基づき、ふるさと納税制度の積極的な活用や町有財産の有効活用による自主財源の確保、各種行政経費の縮減など、財政健全化に向けた取り組みを着実に実行し、安定的な財政基盤の確立のため、財政調整基金残高の維持・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公共施設建設等基金：公共施設の建設及び管理資金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役場庁舎建設等基金：役場庁舎建設及び修繕資金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地域振興基金：地域における福祉活動の促進、快適な生活環境の形成等、本格的な高齢化社会の到来に対応した施策の推進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森林環境整備基金：森林の間伐や林業の人材育成・担い手の確保、木材利用の促進や普及啓発等の森林整備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世紀の田園文化創造基金：緑豊かで活力ある田園形成のための地域活動の強化、支援</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公共施設建設等基金：今後の公共施設の改修及び維持管理経費に充てるため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百万円の積み立てを行ったことから、公共施設建設等基金は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百万円の積み立てを行ったことから、森林環境整備基金は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その他の基金は増減なし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公共施設建設等基金：公共施設等総合管理計画を踏まえ、計画的な積み立てに努める。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役場庁舎建設等基金：耐震化が済んでいない本庁舎の建替えに向けた検討状況を踏まえ、計画的な積み立てに努める。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地域振興基金：地域における福祉活動の促進、快適な生活環境の形成等、高齢化社会へ対応するため、適切な管理・運用に努める。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森林環境整備基金：今後の森林整備事業や普及啓発活動に充てるため、適切な管理・運用に努める。</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世紀の田園文化創造基金：活力ある田園形成のための地域活動の強化、支援に向け、適切な管理・運用に努める。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年度決算に係る歳計剰余金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百万円に加え、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百万円の積み立てを行ったことから、財政調整基金残高は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健全化計画に基づき、ふるさと納税制度の積極的な活用や町有財産の有効活用による自主財源の確保、各種行政経費の縮減など、財政健全化に向けた取り組みを着実に実行し、安定的な財形基盤の確立のため、財政調整基金残高の維持・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増減は発生しなかった。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将来の町債償還に備え、引き続き更なる残高の確保に努める。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10,241
10,187
78.38
6,314,215
6,051,023
192,597
3,795,077
5,899,748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新型コロナウイルス感染症による厳しい状況が緩和されつつあり、市町村民税の所得割及び法人税割、固定資産税が増加したものの、依然として地方交付税等の依存財源が歳入全体の約</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割を占めるなど、財政基盤が弱く、類似団体平均を下回っている。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経済社会活動の一部持ち直し等により、町民税法人税割、固定資産税及び法人事業税交付金等の増により基準財政収入額が増となったことから、基準財政収入額が増加した。また、臨時財政対策債償還基金費の皆減により基準財政需要額が減となったことで、財政力指数は単年度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増加したものの、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ヵ年平均では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減少し、やや悪化した。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財政健全化計画に基づき、自主財源の更なる確保に向け、ふるさと納税制度の積極的な活用、投資的経費の抑制、各種システムの利用実態の検証によるシステム関連経費の適正化など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115358</xdr:rowOff>
    </xdr:to>
    <xdr:cxnSp macro="">
      <xdr:nvCxnSpPr>
        <xdr:cNvPr id="72" name="直線コネクタ 71"/>
        <xdr:cNvCxnSpPr/>
      </xdr:nvCxnSpPr>
      <xdr:spPr>
        <a:xfrm>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105304</xdr:rowOff>
    </xdr:to>
    <xdr:cxnSp macro="">
      <xdr:nvCxnSpPr>
        <xdr:cNvPr id="75" name="直線コネクタ 74"/>
        <xdr:cNvCxnSpPr/>
      </xdr:nvCxnSpPr>
      <xdr:spPr>
        <a:xfrm>
          <a:off x="3225800" y="74575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85196</xdr:rowOff>
    </xdr:to>
    <xdr:cxnSp macro="">
      <xdr:nvCxnSpPr>
        <xdr:cNvPr id="78" name="直線コネクタ 77"/>
        <xdr:cNvCxnSpPr/>
      </xdr:nvCxnSpPr>
      <xdr:spPr>
        <a:xfrm>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81" name="直線コネクタ 80"/>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91" name="楕円 90"/>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92"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年度以降、物件費等が増加傾向にあり、類似団体平均を大幅に上回っている。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年度の経常収支比率は、人件費や扶助費が減となったものの、物件費及び一部事務組合に対する 負担金の増により、分子となる経常経費充当一般財源は対前年度比で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％の増となり、普通交付税及び臨時財政対策債の減により、分母となる経常一般財源は対前年度比で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％の減となったことから、</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財政健全化計画に基づき、町税滞納額の縮減による自主財源の確保、システム関連経費の適正化や事務事業の見直しによる経費の縮減、職員の効率的な配置による業務量の平準化など、人件費や物件費等の経常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64</xdr:row>
      <xdr:rowOff>150368</xdr:rowOff>
    </xdr:to>
    <xdr:cxnSp macro="">
      <xdr:nvCxnSpPr>
        <xdr:cNvPr id="133" name="直線コネクタ 132"/>
        <xdr:cNvCxnSpPr/>
      </xdr:nvCxnSpPr>
      <xdr:spPr>
        <a:xfrm>
          <a:off x="4114800" y="109494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123698</xdr:rowOff>
    </xdr:to>
    <xdr:cxnSp macro="">
      <xdr:nvCxnSpPr>
        <xdr:cNvPr id="136" name="直線コネクタ 135"/>
        <xdr:cNvCxnSpPr/>
      </xdr:nvCxnSpPr>
      <xdr:spPr>
        <a:xfrm flipV="1">
          <a:off x="3225800" y="1094943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66</xdr:row>
      <xdr:rowOff>68072</xdr:rowOff>
    </xdr:to>
    <xdr:cxnSp macro="">
      <xdr:nvCxnSpPr>
        <xdr:cNvPr id="139" name="直線コネクタ 138"/>
        <xdr:cNvCxnSpPr/>
      </xdr:nvCxnSpPr>
      <xdr:spPr>
        <a:xfrm flipV="1">
          <a:off x="2336800" y="112679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68072</xdr:rowOff>
    </xdr:to>
    <xdr:cxnSp macro="">
      <xdr:nvCxnSpPr>
        <xdr:cNvPr id="142" name="直線コネクタ 141"/>
        <xdr:cNvCxnSpPr/>
      </xdr:nvCxnSpPr>
      <xdr:spPr>
        <a:xfrm>
          <a:off x="1447800" y="112679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52" name="楕円 151"/>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3"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4" name="楕円 153"/>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5" name="テキスト ボックス 154"/>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6" name="楕円 155"/>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7" name="テキスト ボックス 156"/>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8" name="楕円 157"/>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9" name="テキスト ボックス 158"/>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60" name="楕円 159"/>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61" name="テキスト ボックス 160"/>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　再任用職員人件費が増となったものの、常勤 職員に係る期末・勤勉手当及び退職手当組合負担金が減となったほか、財政健全化に向 け、昨年度に引き続き</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特別職給料</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の削減に取り組んだことにより、人件費は減少したものの　行政手続きのオンライン化に向けたシステム改修事業費及び共通納税システム関連システム改修事業費が皆増となったことから、物件費は増加したことに加え、人口も減少傾向にあることから、人口</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人当たり決算額は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10,427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平均を上回る水準で推移していることから、定員適正化計画に基づく適正な定員管理による職員人件費の圧縮に加え、公共施設等総合管理計画に基づく施設総量の適正化に向けた取り組みにより、物件費や維持補修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87061</xdr:rowOff>
    </xdr:from>
    <xdr:to>
      <xdr:col>23</xdr:col>
      <xdr:colOff>133350</xdr:colOff>
      <xdr:row>82</xdr:row>
      <xdr:rowOff>123005</xdr:rowOff>
    </xdr:to>
    <xdr:cxnSp macro="">
      <xdr:nvCxnSpPr>
        <xdr:cNvPr id="198" name="直線コネクタ 197"/>
        <xdr:cNvCxnSpPr/>
      </xdr:nvCxnSpPr>
      <xdr:spPr>
        <a:xfrm>
          <a:off x="4114800" y="14145961"/>
          <a:ext cx="838200" cy="3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72994</xdr:rowOff>
    </xdr:from>
    <xdr:to>
      <xdr:col>19</xdr:col>
      <xdr:colOff>133350</xdr:colOff>
      <xdr:row>82</xdr:row>
      <xdr:rowOff>87061</xdr:rowOff>
    </xdr:to>
    <xdr:cxnSp macro="">
      <xdr:nvCxnSpPr>
        <xdr:cNvPr id="201" name="直線コネクタ 200"/>
        <xdr:cNvCxnSpPr/>
      </xdr:nvCxnSpPr>
      <xdr:spPr>
        <a:xfrm>
          <a:off x="3225800" y="14131894"/>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6446</xdr:rowOff>
    </xdr:from>
    <xdr:to>
      <xdr:col>15</xdr:col>
      <xdr:colOff>82550</xdr:colOff>
      <xdr:row>82</xdr:row>
      <xdr:rowOff>72994</xdr:rowOff>
    </xdr:to>
    <xdr:cxnSp macro="">
      <xdr:nvCxnSpPr>
        <xdr:cNvPr id="204" name="直線コネクタ 203"/>
        <xdr:cNvCxnSpPr/>
      </xdr:nvCxnSpPr>
      <xdr:spPr>
        <a:xfrm>
          <a:off x="2336800" y="14065346"/>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146786</xdr:rowOff>
    </xdr:from>
    <xdr:to>
      <xdr:col>11</xdr:col>
      <xdr:colOff>31750</xdr:colOff>
      <xdr:row>82</xdr:row>
      <xdr:rowOff>6446</xdr:rowOff>
    </xdr:to>
    <xdr:cxnSp macro="">
      <xdr:nvCxnSpPr>
        <xdr:cNvPr id="207" name="直線コネクタ 206"/>
        <xdr:cNvCxnSpPr/>
      </xdr:nvCxnSpPr>
      <xdr:spPr>
        <a:xfrm>
          <a:off x="1447800" y="14034236"/>
          <a:ext cx="88900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72205</xdr:rowOff>
    </xdr:from>
    <xdr:to>
      <xdr:col>23</xdr:col>
      <xdr:colOff>184150</xdr:colOff>
      <xdr:row>83</xdr:row>
      <xdr:rowOff>2355</xdr:rowOff>
    </xdr:to>
    <xdr:sp macro="" textlink="">
      <xdr:nvSpPr>
        <xdr:cNvPr id="217" name="楕円 216"/>
        <xdr:cNvSpPr/>
      </xdr:nvSpPr>
      <xdr:spPr>
        <a:xfrm>
          <a:off x="4902200" y="141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44282</xdr:rowOff>
    </xdr:from>
    <xdr:ext cx="762000" cy="259045"/>
    <xdr:sp macro="" textlink="">
      <xdr:nvSpPr>
        <xdr:cNvPr id="218" name="人件費・物件費等の状況該当値テキスト"/>
        <xdr:cNvSpPr txBox="1"/>
      </xdr:nvSpPr>
      <xdr:spPr>
        <a:xfrm>
          <a:off x="5041900" y="1410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36261</xdr:rowOff>
    </xdr:from>
    <xdr:to>
      <xdr:col>19</xdr:col>
      <xdr:colOff>184150</xdr:colOff>
      <xdr:row>82</xdr:row>
      <xdr:rowOff>137861</xdr:rowOff>
    </xdr:to>
    <xdr:sp macro="" textlink="">
      <xdr:nvSpPr>
        <xdr:cNvPr id="219" name="楕円 218"/>
        <xdr:cNvSpPr/>
      </xdr:nvSpPr>
      <xdr:spPr>
        <a:xfrm>
          <a:off x="4064000" y="140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122638</xdr:rowOff>
    </xdr:from>
    <xdr:ext cx="736600" cy="259045"/>
    <xdr:sp macro="" textlink="">
      <xdr:nvSpPr>
        <xdr:cNvPr id="220" name="テキスト ボックス 219"/>
        <xdr:cNvSpPr txBox="1"/>
      </xdr:nvSpPr>
      <xdr:spPr>
        <a:xfrm>
          <a:off x="3733800" y="1418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22194</xdr:rowOff>
    </xdr:from>
    <xdr:to>
      <xdr:col>15</xdr:col>
      <xdr:colOff>133350</xdr:colOff>
      <xdr:row>82</xdr:row>
      <xdr:rowOff>123794</xdr:rowOff>
    </xdr:to>
    <xdr:sp macro="" textlink="">
      <xdr:nvSpPr>
        <xdr:cNvPr id="221" name="楕円 220"/>
        <xdr:cNvSpPr/>
      </xdr:nvSpPr>
      <xdr:spPr>
        <a:xfrm>
          <a:off x="3175000" y="140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108571</xdr:rowOff>
    </xdr:from>
    <xdr:ext cx="762000" cy="259045"/>
    <xdr:sp macro="" textlink="">
      <xdr:nvSpPr>
        <xdr:cNvPr id="222" name="テキスト ボックス 221"/>
        <xdr:cNvSpPr txBox="1"/>
      </xdr:nvSpPr>
      <xdr:spPr>
        <a:xfrm>
          <a:off x="2844800" y="1416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127096</xdr:rowOff>
    </xdr:from>
    <xdr:to>
      <xdr:col>11</xdr:col>
      <xdr:colOff>82550</xdr:colOff>
      <xdr:row>82</xdr:row>
      <xdr:rowOff>57246</xdr:rowOff>
    </xdr:to>
    <xdr:sp macro="" textlink="">
      <xdr:nvSpPr>
        <xdr:cNvPr id="223" name="楕円 222"/>
        <xdr:cNvSpPr/>
      </xdr:nvSpPr>
      <xdr:spPr>
        <a:xfrm>
          <a:off x="2286000" y="140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42023</xdr:rowOff>
    </xdr:from>
    <xdr:ext cx="762000" cy="259045"/>
    <xdr:sp macro="" textlink="">
      <xdr:nvSpPr>
        <xdr:cNvPr id="224" name="テキスト ボックス 223"/>
        <xdr:cNvSpPr txBox="1"/>
      </xdr:nvSpPr>
      <xdr:spPr>
        <a:xfrm>
          <a:off x="1955800" y="141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95986</xdr:rowOff>
    </xdr:from>
    <xdr:to>
      <xdr:col>7</xdr:col>
      <xdr:colOff>31750</xdr:colOff>
      <xdr:row>82</xdr:row>
      <xdr:rowOff>26136</xdr:rowOff>
    </xdr:to>
    <xdr:sp macro="" textlink="">
      <xdr:nvSpPr>
        <xdr:cNvPr id="225" name="楕円 224"/>
        <xdr:cNvSpPr/>
      </xdr:nvSpPr>
      <xdr:spPr>
        <a:xfrm>
          <a:off x="1397000" y="13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10913</xdr:rowOff>
    </xdr:from>
    <xdr:ext cx="762000" cy="259045"/>
    <xdr:sp macro="" textlink="">
      <xdr:nvSpPr>
        <xdr:cNvPr id="226" name="テキスト ボックス 225"/>
        <xdr:cNvSpPr txBox="1"/>
      </xdr:nvSpPr>
      <xdr:spPr>
        <a:xfrm>
          <a:off x="1066800" y="140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人事員勧告に基づく適正な給与水準の維持に努めており、令和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依然として類似団体平均を下回り、低い水準で推移していることから、引き続き給与水準の適正化に努める。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84</xdr:row>
      <xdr:rowOff>136172</xdr:rowOff>
    </xdr:to>
    <xdr:cxnSp macro="">
      <xdr:nvCxnSpPr>
        <xdr:cNvPr id="260" name="直線コネクタ 259"/>
        <xdr:cNvCxnSpPr/>
      </xdr:nvCxnSpPr>
      <xdr:spPr>
        <a:xfrm>
          <a:off x="16179800" y="14176022"/>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117122</xdr:rowOff>
    </xdr:to>
    <xdr:cxnSp macro="">
      <xdr:nvCxnSpPr>
        <xdr:cNvPr id="263" name="直線コネクタ 262"/>
        <xdr:cNvCxnSpPr/>
      </xdr:nvCxnSpPr>
      <xdr:spPr>
        <a:xfrm>
          <a:off x="15290800" y="14162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84</xdr:row>
      <xdr:rowOff>136172</xdr:rowOff>
    </xdr:to>
    <xdr:cxnSp macro="">
      <xdr:nvCxnSpPr>
        <xdr:cNvPr id="266" name="直線コネクタ 265"/>
        <xdr:cNvCxnSpPr/>
      </xdr:nvCxnSpPr>
      <xdr:spPr>
        <a:xfrm flipV="1">
          <a:off x="14401800" y="14162616"/>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136172</xdr:rowOff>
    </xdr:to>
    <xdr:cxnSp macro="">
      <xdr:nvCxnSpPr>
        <xdr:cNvPr id="269" name="直線コネクタ 268"/>
        <xdr:cNvCxnSpPr/>
      </xdr:nvCxnSpPr>
      <xdr:spPr>
        <a:xfrm>
          <a:off x="13512800" y="144039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3" name="楕円 28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4" name="テキスト ボックス 283"/>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5" name="楕円 284"/>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6" name="テキスト ボックス 285"/>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7" name="楕円 286"/>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8" name="テキスト ボックス 287"/>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年度は、退職者数に対して新規採用職員が増加したことにより、職員数は増加し、人口も減少傾向にあることから、人口</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依然として類似団体を上回る高い水準にあることから、定員適正化計画に基づき、引き続き適正な定員管理に努める。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62</xdr:row>
      <xdr:rowOff>27215</xdr:rowOff>
    </xdr:to>
    <xdr:cxnSp macro="">
      <xdr:nvCxnSpPr>
        <xdr:cNvPr id="325" name="直線コネクタ 324"/>
        <xdr:cNvCxnSpPr/>
      </xdr:nvCxnSpPr>
      <xdr:spPr>
        <a:xfrm flipV="1">
          <a:off x="16179800" y="10612301"/>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786</xdr:rowOff>
    </xdr:from>
    <xdr:to>
      <xdr:col>77</xdr:col>
      <xdr:colOff>44450</xdr:colOff>
      <xdr:row>62</xdr:row>
      <xdr:rowOff>27215</xdr:rowOff>
    </xdr:to>
    <xdr:cxnSp macro="">
      <xdr:nvCxnSpPr>
        <xdr:cNvPr id="328" name="直線コネクタ 327"/>
        <xdr:cNvCxnSpPr/>
      </xdr:nvCxnSpPr>
      <xdr:spPr>
        <a:xfrm>
          <a:off x="15290800" y="10630686"/>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xdr:rowOff>
    </xdr:from>
    <xdr:to>
      <xdr:col>72</xdr:col>
      <xdr:colOff>203200</xdr:colOff>
      <xdr:row>62</xdr:row>
      <xdr:rowOff>28363</xdr:rowOff>
    </xdr:to>
    <xdr:cxnSp macro="">
      <xdr:nvCxnSpPr>
        <xdr:cNvPr id="331" name="直線コネクタ 330"/>
        <xdr:cNvCxnSpPr/>
      </xdr:nvCxnSpPr>
      <xdr:spPr>
        <a:xfrm flipV="1">
          <a:off x="14401800" y="1063068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65133</xdr:rowOff>
    </xdr:to>
    <xdr:cxnSp macro="">
      <xdr:nvCxnSpPr>
        <xdr:cNvPr id="334" name="直線コネクタ 333"/>
        <xdr:cNvCxnSpPr/>
      </xdr:nvCxnSpPr>
      <xdr:spPr>
        <a:xfrm flipV="1">
          <a:off x="13512800" y="1065826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4" name="楕円 343"/>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75128</xdr:rowOff>
    </xdr:from>
    <xdr:ext cx="762000" cy="259045"/>
    <xdr:sp macro="" textlink="">
      <xdr:nvSpPr>
        <xdr:cNvPr id="345" name="定員管理の状況該当値テキスト"/>
        <xdr:cNvSpPr txBox="1"/>
      </xdr:nvSpPr>
      <xdr:spPr>
        <a:xfrm>
          <a:off x="17106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6" name="楕円 345"/>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62792</xdr:rowOff>
    </xdr:from>
    <xdr:ext cx="736600" cy="259045"/>
    <xdr:sp macro="" textlink="">
      <xdr:nvSpPr>
        <xdr:cNvPr id="347" name="テキスト ボックス 346"/>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121436</xdr:rowOff>
    </xdr:from>
    <xdr:to>
      <xdr:col>73</xdr:col>
      <xdr:colOff>44450</xdr:colOff>
      <xdr:row>62</xdr:row>
      <xdr:rowOff>51586</xdr:rowOff>
    </xdr:to>
    <xdr:sp macro="" textlink="">
      <xdr:nvSpPr>
        <xdr:cNvPr id="348" name="楕円 347"/>
        <xdr:cNvSpPr/>
      </xdr:nvSpPr>
      <xdr:spPr>
        <a:xfrm>
          <a:off x="15240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49" name="テキスト ボックス 348"/>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50" name="楕円 349"/>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51" name="テキスト ボックス 350"/>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52" name="楕円 351"/>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53" name="テキスト ボックス 352"/>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年度は、分子となる公営企業に要する経費の財源とする地方債の償還の財源に充てたと認められる繰入金は減 となったものの、普通交付税の減により分母となる標準財政規模も減となったことから、単年度では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ポイント悪化したものの、</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ヵ年平均では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依然として類似団体平均を大幅に上回っている状況であるため、財政健全化計画に基づき、町債の新規発行を抑制し、償還金の縮減に努める。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15346</xdr:rowOff>
    </xdr:from>
    <xdr:to>
      <xdr:col>81</xdr:col>
      <xdr:colOff>44450</xdr:colOff>
      <xdr:row>42</xdr:row>
      <xdr:rowOff>65617</xdr:rowOff>
    </xdr:to>
    <xdr:cxnSp macro="">
      <xdr:nvCxnSpPr>
        <xdr:cNvPr id="391" name="直線コネクタ 390"/>
        <xdr:cNvCxnSpPr/>
      </xdr:nvCxnSpPr>
      <xdr:spPr>
        <a:xfrm flipV="1">
          <a:off x="16179800" y="7216246"/>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156104</xdr:rowOff>
    </xdr:to>
    <xdr:cxnSp macro="">
      <xdr:nvCxnSpPr>
        <xdr:cNvPr id="394" name="直線コネクタ 393"/>
        <xdr:cNvCxnSpPr/>
      </xdr:nvCxnSpPr>
      <xdr:spPr>
        <a:xfrm flipV="1">
          <a:off x="15290800" y="726651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156104</xdr:rowOff>
    </xdr:from>
    <xdr:to>
      <xdr:col>72</xdr:col>
      <xdr:colOff>203200</xdr:colOff>
      <xdr:row>43</xdr:row>
      <xdr:rowOff>75142</xdr:rowOff>
    </xdr:to>
    <xdr:cxnSp macro="">
      <xdr:nvCxnSpPr>
        <xdr:cNvPr id="397" name="直線コネクタ 396"/>
        <xdr:cNvCxnSpPr/>
      </xdr:nvCxnSpPr>
      <xdr:spPr>
        <a:xfrm flipV="1">
          <a:off x="14401800" y="735700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75142</xdr:rowOff>
    </xdr:from>
    <xdr:to>
      <xdr:col>68</xdr:col>
      <xdr:colOff>152400</xdr:colOff>
      <xdr:row>43</xdr:row>
      <xdr:rowOff>75142</xdr:rowOff>
    </xdr:to>
    <xdr:cxnSp macro="">
      <xdr:nvCxnSpPr>
        <xdr:cNvPr id="400" name="直線コネクタ 399"/>
        <xdr:cNvCxnSpPr/>
      </xdr:nvCxnSpPr>
      <xdr:spPr>
        <a:xfrm>
          <a:off x="13512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135996</xdr:rowOff>
    </xdr:from>
    <xdr:to>
      <xdr:col>81</xdr:col>
      <xdr:colOff>95250</xdr:colOff>
      <xdr:row>42</xdr:row>
      <xdr:rowOff>66146</xdr:rowOff>
    </xdr:to>
    <xdr:sp macro="" textlink="">
      <xdr:nvSpPr>
        <xdr:cNvPr id="410" name="楕円 409"/>
        <xdr:cNvSpPr/>
      </xdr:nvSpPr>
      <xdr:spPr>
        <a:xfrm>
          <a:off x="169672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108073</xdr:rowOff>
    </xdr:from>
    <xdr:ext cx="762000" cy="259045"/>
    <xdr:sp macro="" textlink="">
      <xdr:nvSpPr>
        <xdr:cNvPr id="411" name="公債費負担の状況該当値テキスト"/>
        <xdr:cNvSpPr txBox="1"/>
      </xdr:nvSpPr>
      <xdr:spPr>
        <a:xfrm>
          <a:off x="17106900" y="71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12" name="楕円 41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13" name="テキスト ボックス 41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105304</xdr:rowOff>
    </xdr:from>
    <xdr:to>
      <xdr:col>73</xdr:col>
      <xdr:colOff>44450</xdr:colOff>
      <xdr:row>43</xdr:row>
      <xdr:rowOff>35454</xdr:rowOff>
    </xdr:to>
    <xdr:sp macro="" textlink="">
      <xdr:nvSpPr>
        <xdr:cNvPr id="414" name="楕円 413"/>
        <xdr:cNvSpPr/>
      </xdr:nvSpPr>
      <xdr:spPr>
        <a:xfrm>
          <a:off x="15240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20231</xdr:rowOff>
    </xdr:from>
    <xdr:ext cx="762000" cy="259045"/>
    <xdr:sp macro="" textlink="">
      <xdr:nvSpPr>
        <xdr:cNvPr id="415" name="テキスト ボックス 414"/>
        <xdr:cNvSpPr txBox="1"/>
      </xdr:nvSpPr>
      <xdr:spPr>
        <a:xfrm>
          <a:off x="14909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24342</xdr:rowOff>
    </xdr:from>
    <xdr:to>
      <xdr:col>68</xdr:col>
      <xdr:colOff>203200</xdr:colOff>
      <xdr:row>43</xdr:row>
      <xdr:rowOff>125942</xdr:rowOff>
    </xdr:to>
    <xdr:sp macro="" textlink="">
      <xdr:nvSpPr>
        <xdr:cNvPr id="416" name="楕円 415"/>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110719</xdr:rowOff>
    </xdr:from>
    <xdr:ext cx="762000" cy="259045"/>
    <xdr:sp macro="" textlink="">
      <xdr:nvSpPr>
        <xdr:cNvPr id="417" name="テキスト ボックス 416"/>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18" name="楕円 417"/>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110719</xdr:rowOff>
    </xdr:from>
    <xdr:ext cx="762000" cy="259045"/>
    <xdr:sp macro="" textlink="">
      <xdr:nvSpPr>
        <xdr:cNvPr id="419" name="テキスト ボックス 418"/>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年度は、分母となる標準財政規模は減となったものの、分子となる地方債の現在高及び公営 企業債等繰入見込額も減となったことから、将来負担比率は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依然として類似団体平均を大幅に上回っている状況であるため、財政健全化計画に基づき、選択と集中による普通建設事業の抑制により、町債残高の縮減に努める。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81099</xdr:rowOff>
    </xdr:from>
    <xdr:to>
      <xdr:col>81</xdr:col>
      <xdr:colOff>44450</xdr:colOff>
      <xdr:row>18</xdr:row>
      <xdr:rowOff>59025</xdr:rowOff>
    </xdr:to>
    <xdr:cxnSp macro="">
      <xdr:nvCxnSpPr>
        <xdr:cNvPr id="455" name="直線コネクタ 454"/>
        <xdr:cNvCxnSpPr/>
      </xdr:nvCxnSpPr>
      <xdr:spPr>
        <a:xfrm flipV="1">
          <a:off x="16179800" y="299574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59025</xdr:rowOff>
    </xdr:from>
    <xdr:to>
      <xdr:col>77</xdr:col>
      <xdr:colOff>44450</xdr:colOff>
      <xdr:row>21</xdr:row>
      <xdr:rowOff>38765</xdr:rowOff>
    </xdr:to>
    <xdr:cxnSp macro="">
      <xdr:nvCxnSpPr>
        <xdr:cNvPr id="458" name="直線コネクタ 457"/>
        <xdr:cNvCxnSpPr/>
      </xdr:nvCxnSpPr>
      <xdr:spPr>
        <a:xfrm flipV="1">
          <a:off x="15290800" y="3145125"/>
          <a:ext cx="8890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38765</xdr:rowOff>
    </xdr:from>
    <xdr:to>
      <xdr:col>72</xdr:col>
      <xdr:colOff>203200</xdr:colOff>
      <xdr:row>22</xdr:row>
      <xdr:rowOff>148832</xdr:rowOff>
    </xdr:to>
    <xdr:cxnSp macro="">
      <xdr:nvCxnSpPr>
        <xdr:cNvPr id="461" name="直線コネクタ 460"/>
        <xdr:cNvCxnSpPr/>
      </xdr:nvCxnSpPr>
      <xdr:spPr>
        <a:xfrm flipV="1">
          <a:off x="14401800" y="363921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31629</xdr:rowOff>
    </xdr:from>
    <xdr:to>
      <xdr:col>68</xdr:col>
      <xdr:colOff>152400</xdr:colOff>
      <xdr:row>22</xdr:row>
      <xdr:rowOff>148832</xdr:rowOff>
    </xdr:to>
    <xdr:cxnSp macro="">
      <xdr:nvCxnSpPr>
        <xdr:cNvPr id="464" name="直線コネクタ 463"/>
        <xdr:cNvCxnSpPr/>
      </xdr:nvCxnSpPr>
      <xdr:spPr>
        <a:xfrm>
          <a:off x="13512800" y="380352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30299</xdr:rowOff>
    </xdr:from>
    <xdr:to>
      <xdr:col>81</xdr:col>
      <xdr:colOff>95250</xdr:colOff>
      <xdr:row>17</xdr:row>
      <xdr:rowOff>131899</xdr:rowOff>
    </xdr:to>
    <xdr:sp macro="" textlink="">
      <xdr:nvSpPr>
        <xdr:cNvPr id="474" name="楕円 473"/>
        <xdr:cNvSpPr/>
      </xdr:nvSpPr>
      <xdr:spPr>
        <a:xfrm>
          <a:off x="169672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2376</xdr:rowOff>
    </xdr:from>
    <xdr:ext cx="762000" cy="259045"/>
    <xdr:sp macro="" textlink="">
      <xdr:nvSpPr>
        <xdr:cNvPr id="475" name="将来負担の状況該当値テキスト"/>
        <xdr:cNvSpPr txBox="1"/>
      </xdr:nvSpPr>
      <xdr:spPr>
        <a:xfrm>
          <a:off x="17106900" y="29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8225</xdr:rowOff>
    </xdr:from>
    <xdr:to>
      <xdr:col>77</xdr:col>
      <xdr:colOff>95250</xdr:colOff>
      <xdr:row>18</xdr:row>
      <xdr:rowOff>109825</xdr:rowOff>
    </xdr:to>
    <xdr:sp macro="" textlink="">
      <xdr:nvSpPr>
        <xdr:cNvPr id="476" name="楕円 475"/>
        <xdr:cNvSpPr/>
      </xdr:nvSpPr>
      <xdr:spPr>
        <a:xfrm>
          <a:off x="16129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94602</xdr:rowOff>
    </xdr:from>
    <xdr:ext cx="736600" cy="259045"/>
    <xdr:sp macro="" textlink="">
      <xdr:nvSpPr>
        <xdr:cNvPr id="477" name="テキスト ボックス 476"/>
        <xdr:cNvSpPr txBox="1"/>
      </xdr:nvSpPr>
      <xdr:spPr>
        <a:xfrm>
          <a:off x="15798800" y="318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159415</xdr:rowOff>
    </xdr:from>
    <xdr:to>
      <xdr:col>73</xdr:col>
      <xdr:colOff>44450</xdr:colOff>
      <xdr:row>21</xdr:row>
      <xdr:rowOff>89565</xdr:rowOff>
    </xdr:to>
    <xdr:sp macro="" textlink="">
      <xdr:nvSpPr>
        <xdr:cNvPr id="478" name="楕円 477"/>
        <xdr:cNvSpPr/>
      </xdr:nvSpPr>
      <xdr:spPr>
        <a:xfrm>
          <a:off x="15240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74342</xdr:rowOff>
    </xdr:from>
    <xdr:ext cx="762000" cy="259045"/>
    <xdr:sp macro="" textlink="">
      <xdr:nvSpPr>
        <xdr:cNvPr id="479" name="テキスト ボックス 478"/>
        <xdr:cNvSpPr txBox="1"/>
      </xdr:nvSpPr>
      <xdr:spPr>
        <a:xfrm>
          <a:off x="14909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98032</xdr:rowOff>
    </xdr:from>
    <xdr:to>
      <xdr:col>68</xdr:col>
      <xdr:colOff>203200</xdr:colOff>
      <xdr:row>23</xdr:row>
      <xdr:rowOff>28182</xdr:rowOff>
    </xdr:to>
    <xdr:sp macro="" textlink="">
      <xdr:nvSpPr>
        <xdr:cNvPr id="480" name="楕円 479"/>
        <xdr:cNvSpPr/>
      </xdr:nvSpPr>
      <xdr:spPr>
        <a:xfrm>
          <a:off x="143510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12959</xdr:rowOff>
    </xdr:from>
    <xdr:ext cx="762000" cy="259045"/>
    <xdr:sp macro="" textlink="">
      <xdr:nvSpPr>
        <xdr:cNvPr id="481" name="テキスト ボックス 480"/>
        <xdr:cNvSpPr txBox="1"/>
      </xdr:nvSpPr>
      <xdr:spPr>
        <a:xfrm>
          <a:off x="14020800" y="395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152279</xdr:rowOff>
    </xdr:from>
    <xdr:to>
      <xdr:col>64</xdr:col>
      <xdr:colOff>152400</xdr:colOff>
      <xdr:row>22</xdr:row>
      <xdr:rowOff>82429</xdr:rowOff>
    </xdr:to>
    <xdr:sp macro="" textlink="">
      <xdr:nvSpPr>
        <xdr:cNvPr id="482" name="楕円 481"/>
        <xdr:cNvSpPr/>
      </xdr:nvSpPr>
      <xdr:spPr>
        <a:xfrm>
          <a:off x="13462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67206</xdr:rowOff>
    </xdr:from>
    <xdr:ext cx="762000" cy="259045"/>
    <xdr:sp macro="" textlink="">
      <xdr:nvSpPr>
        <xdr:cNvPr id="483" name="テキスト ボックス 482"/>
        <xdr:cNvSpPr txBox="1"/>
      </xdr:nvSpPr>
      <xdr:spPr>
        <a:xfrm>
          <a:off x="13131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10,241
10,187
78.38
6,314,215
6,051,023
192,597
3,795,077
5,899,748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人件費に係る経常収支比率は、職員数が類似団体と比較して多いため、依然として高い水準で推移している。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年度は、再任用職員人件費が増となったものの、常勤 職員に係る期末・勤勉手当及び退職手当組合負担金が減となったほか、財政健全化に向 け、昨年度に引き続き</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特別職給料</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の削減に取り組んだことにより、人件費は減少したものの比率は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令和元年度以降、比率は減少傾向にあるものの、依然として類似団体平均を大幅に上回る水準であることから、引き続き定員適正化計画に基づく適正な定員管理による職員人件費の圧縮につとめる。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157480</xdr:rowOff>
    </xdr:to>
    <xdr:cxnSp macro="">
      <xdr:nvCxnSpPr>
        <xdr:cNvPr id="66" name="直線コネクタ 65"/>
        <xdr:cNvCxnSpPr/>
      </xdr:nvCxnSpPr>
      <xdr:spPr>
        <a:xfrm>
          <a:off x="3987800" y="6619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161290</xdr:rowOff>
    </xdr:to>
    <xdr:cxnSp macro="">
      <xdr:nvCxnSpPr>
        <xdr:cNvPr id="69" name="直線コネクタ 68"/>
        <xdr:cNvCxnSpPr/>
      </xdr:nvCxnSpPr>
      <xdr:spPr>
        <a:xfrm flipV="1">
          <a:off x="3098800" y="6619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73660</xdr:rowOff>
    </xdr:to>
    <xdr:cxnSp macro="">
      <xdr:nvCxnSpPr>
        <xdr:cNvPr id="72" name="直線コネクタ 71"/>
        <xdr:cNvCxnSpPr/>
      </xdr:nvCxnSpPr>
      <xdr:spPr>
        <a:xfrm flipV="1">
          <a:off x="2209800" y="684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88900</xdr:rowOff>
    </xdr:to>
    <xdr:cxnSp macro="">
      <xdr:nvCxnSpPr>
        <xdr:cNvPr id="75" name="直線コネクタ 74"/>
        <xdr:cNvCxnSpPr/>
      </xdr:nvCxnSpPr>
      <xdr:spPr>
        <a:xfrm flipV="1">
          <a:off x="1320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年度は、ふるさと納税関連事業費が減少したが、普通交付税等の減少により経常一般財源も減少したことから、比率は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依然として類似団体平均を上回る水準にあることから、財政健全化計画に基づき、各種システムの利用実態の検証によるシステム関連経費の適正化を図るなど、引き続き物件費の削減に努める。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15</xdr:row>
      <xdr:rowOff>155575</xdr:rowOff>
    </xdr:to>
    <xdr:cxnSp macro="">
      <xdr:nvCxnSpPr>
        <xdr:cNvPr id="123" name="直線コネクタ 122"/>
        <xdr:cNvCxnSpPr/>
      </xdr:nvCxnSpPr>
      <xdr:spPr>
        <a:xfrm>
          <a:off x="15671800" y="2681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109855</xdr:rowOff>
    </xdr:from>
    <xdr:to>
      <xdr:col>78</xdr:col>
      <xdr:colOff>69850</xdr:colOff>
      <xdr:row>16</xdr:row>
      <xdr:rowOff>1270</xdr:rowOff>
    </xdr:to>
    <xdr:cxnSp macro="">
      <xdr:nvCxnSpPr>
        <xdr:cNvPr id="126" name="直線コネクタ 125"/>
        <xdr:cNvCxnSpPr/>
      </xdr:nvCxnSpPr>
      <xdr:spPr>
        <a:xfrm flipV="1">
          <a:off x="14782800" y="2681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16</xdr:row>
      <xdr:rowOff>1270</xdr:rowOff>
    </xdr:to>
    <xdr:cxnSp macro="">
      <xdr:nvCxnSpPr>
        <xdr:cNvPr id="129" name="直線コネクタ 128"/>
        <xdr:cNvCxnSpPr/>
      </xdr:nvCxnSpPr>
      <xdr:spPr>
        <a:xfrm>
          <a:off x="13893800" y="26587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64135</xdr:rowOff>
    </xdr:from>
    <xdr:to>
      <xdr:col>69</xdr:col>
      <xdr:colOff>92075</xdr:colOff>
      <xdr:row>15</xdr:row>
      <xdr:rowOff>86995</xdr:rowOff>
    </xdr:to>
    <xdr:cxnSp macro="">
      <xdr:nvCxnSpPr>
        <xdr:cNvPr id="132" name="直線コネクタ 131"/>
        <xdr:cNvCxnSpPr/>
      </xdr:nvCxnSpPr>
      <xdr:spPr>
        <a:xfrm>
          <a:off x="13004800" y="24644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2" name="楕円 141"/>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3" name="物件費該当値テキスト"/>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59055</xdr:rowOff>
    </xdr:from>
    <xdr:to>
      <xdr:col>78</xdr:col>
      <xdr:colOff>120650</xdr:colOff>
      <xdr:row>15</xdr:row>
      <xdr:rowOff>160655</xdr:rowOff>
    </xdr:to>
    <xdr:sp macro="" textlink="">
      <xdr:nvSpPr>
        <xdr:cNvPr id="144" name="楕円 143"/>
        <xdr:cNvSpPr/>
      </xdr:nvSpPr>
      <xdr:spPr>
        <a:xfrm>
          <a:off x="15621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145432</xdr:rowOff>
    </xdr:from>
    <xdr:ext cx="736600" cy="259045"/>
    <xdr:sp macro="" textlink="">
      <xdr:nvSpPr>
        <xdr:cNvPr id="145" name="テキスト ボックス 144"/>
        <xdr:cNvSpPr txBox="1"/>
      </xdr:nvSpPr>
      <xdr:spPr>
        <a:xfrm>
          <a:off x="15290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6" name="楕円 145"/>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7" name="テキスト ボックス 146"/>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8" name="楕円 147"/>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147972</xdr:rowOff>
    </xdr:from>
    <xdr:ext cx="762000" cy="259045"/>
    <xdr:sp macro="" textlink="">
      <xdr:nvSpPr>
        <xdr:cNvPr id="149" name="テキスト ボックス 148"/>
        <xdr:cNvSpPr txBox="1"/>
      </xdr:nvSpPr>
      <xdr:spPr>
        <a:xfrm>
          <a:off x="13512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xdr:rowOff>
    </xdr:from>
    <xdr:to>
      <xdr:col>65</xdr:col>
      <xdr:colOff>53975</xdr:colOff>
      <xdr:row>14</xdr:row>
      <xdr:rowOff>114935</xdr:rowOff>
    </xdr:to>
    <xdr:sp macro="" textlink="">
      <xdr:nvSpPr>
        <xdr:cNvPr id="150" name="楕円 149"/>
        <xdr:cNvSpPr/>
      </xdr:nvSpPr>
      <xdr:spPr>
        <a:xfrm>
          <a:off x="12954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125112</xdr:rowOff>
    </xdr:from>
    <xdr:ext cx="762000" cy="259045"/>
    <xdr:sp macro="" textlink="">
      <xdr:nvSpPr>
        <xdr:cNvPr id="151" name="テキスト ボックス 150"/>
        <xdr:cNvSpPr txBox="1"/>
      </xdr:nvSpPr>
      <xdr:spPr>
        <a:xfrm>
          <a:off x="12623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　扶助費は、電力・ガス・食料品等価格高騰緊急支援給付金事業費が皆増となったものの、住民税非課税世帯等臨時特別給付金事業費が減となり、子育て世帯等臨時特別支援事業費が皆減となったものの、比率は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依然として類似団体平均を下回る低い水準にあるものの、財政圧迫につながらないよう扶助費の推移に注視し、引き続き各種社会保障サービスの適切な運用に努める。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4" name="直線コネクタ 183"/>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7" name="直線コネクタ 186"/>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0" name="直線コネクタ 189"/>
        <xdr:cNvCxnSpPr/>
      </xdr:nvCxnSpPr>
      <xdr:spPr>
        <a:xfrm flipV="1">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3" name="直線コネクタ 192"/>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その他に係る経常収支比率は、令和元年度以降類似団体平均を下回る水準で推移している。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年度は、下水道事業や病院事業に対する出資金が増加し、普通交付税等の減少により経常一般財源も減少したことから、比率は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比率は減少傾向にあるものの、今後、施設の老朽化による維持補修費等の増加が見込まれることから、公共施設等総合管理計画等を踏まえ、適切な財政運営に努める。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79375</xdr:rowOff>
    </xdr:to>
    <xdr:cxnSp macro="">
      <xdr:nvCxnSpPr>
        <xdr:cNvPr id="249" name="直線コネクタ 248"/>
        <xdr:cNvCxnSpPr/>
      </xdr:nvCxnSpPr>
      <xdr:spPr>
        <a:xfrm>
          <a:off x="15671800" y="9480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117475</xdr:rowOff>
    </xdr:to>
    <xdr:cxnSp macro="">
      <xdr:nvCxnSpPr>
        <xdr:cNvPr id="252" name="直線コネクタ 251"/>
        <xdr:cNvCxnSpPr/>
      </xdr:nvCxnSpPr>
      <xdr:spPr>
        <a:xfrm flipV="1">
          <a:off x="14782800" y="94805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117475</xdr:rowOff>
    </xdr:from>
    <xdr:to>
      <xdr:col>73</xdr:col>
      <xdr:colOff>180975</xdr:colOff>
      <xdr:row>57</xdr:row>
      <xdr:rowOff>12700</xdr:rowOff>
    </xdr:to>
    <xdr:cxnSp macro="">
      <xdr:nvCxnSpPr>
        <xdr:cNvPr id="255" name="直線コネクタ 254"/>
        <xdr:cNvCxnSpPr/>
      </xdr:nvCxnSpPr>
      <xdr:spPr>
        <a:xfrm flipV="1">
          <a:off x="13893800" y="95472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146050</xdr:rowOff>
    </xdr:to>
    <xdr:cxnSp macro="">
      <xdr:nvCxnSpPr>
        <xdr:cNvPr id="258" name="直線コネクタ 257"/>
        <xdr:cNvCxnSpPr/>
      </xdr:nvCxnSpPr>
      <xdr:spPr>
        <a:xfrm flipV="1">
          <a:off x="13004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28575</xdr:rowOff>
    </xdr:from>
    <xdr:to>
      <xdr:col>82</xdr:col>
      <xdr:colOff>158750</xdr:colOff>
      <xdr:row>55</xdr:row>
      <xdr:rowOff>130175</xdr:rowOff>
    </xdr:to>
    <xdr:sp macro="" textlink="">
      <xdr:nvSpPr>
        <xdr:cNvPr id="268" name="楕円 267"/>
        <xdr:cNvSpPr/>
      </xdr:nvSpPr>
      <xdr:spPr>
        <a:xfrm>
          <a:off x="16459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45102</xdr:rowOff>
    </xdr:from>
    <xdr:ext cx="762000" cy="259045"/>
    <xdr:sp macro="" textlink="">
      <xdr:nvSpPr>
        <xdr:cNvPr id="269" name="その他該当値テキスト"/>
        <xdr:cNvSpPr txBox="1"/>
      </xdr:nvSpPr>
      <xdr:spPr>
        <a:xfrm>
          <a:off x="16598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0" name="楕円 269"/>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1" name="テキスト ボックス 270"/>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66675</xdr:rowOff>
    </xdr:from>
    <xdr:to>
      <xdr:col>74</xdr:col>
      <xdr:colOff>31750</xdr:colOff>
      <xdr:row>55</xdr:row>
      <xdr:rowOff>168275</xdr:rowOff>
    </xdr:to>
    <xdr:sp macro="" textlink="">
      <xdr:nvSpPr>
        <xdr:cNvPr id="272" name="楕円 271"/>
        <xdr:cNvSpPr/>
      </xdr:nvSpPr>
      <xdr:spPr>
        <a:xfrm>
          <a:off x="14732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7002</xdr:rowOff>
    </xdr:from>
    <xdr:ext cx="762000" cy="259045"/>
    <xdr:sp macro="" textlink="">
      <xdr:nvSpPr>
        <xdr:cNvPr id="273" name="テキスト ボックス 272"/>
        <xdr:cNvSpPr txBox="1"/>
      </xdr:nvSpPr>
      <xdr:spPr>
        <a:xfrm>
          <a:off x="14401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5" name="テキスト ボックス 274"/>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年度は、一部事務組合に対する負担金等が増加したことから、比率は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依然として類似団体平均を下回る水準で推移しているものの、今後、一部事務組合に対する負担金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のさらなる</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増加が見込まれることから、引き続き各種補助制度の適切な運用に努める。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127000</xdr:rowOff>
    </xdr:to>
    <xdr:cxnSp macro="">
      <xdr:nvCxnSpPr>
        <xdr:cNvPr id="310" name="直線コネクタ 309"/>
        <xdr:cNvCxnSpPr/>
      </xdr:nvCxnSpPr>
      <xdr:spPr>
        <a:xfrm>
          <a:off x="15671800" y="588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119380</xdr:rowOff>
    </xdr:to>
    <xdr:cxnSp macro="">
      <xdr:nvCxnSpPr>
        <xdr:cNvPr id="313" name="直線コネクタ 312"/>
        <xdr:cNvCxnSpPr/>
      </xdr:nvCxnSpPr>
      <xdr:spPr>
        <a:xfrm flipV="1">
          <a:off x="14782800" y="588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119380</xdr:rowOff>
    </xdr:to>
    <xdr:cxnSp macro="">
      <xdr:nvCxnSpPr>
        <xdr:cNvPr id="316" name="直線コネクタ 315"/>
        <xdr:cNvCxnSpPr/>
      </xdr:nvCxnSpPr>
      <xdr:spPr>
        <a:xfrm>
          <a:off x="13893800" y="5849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34</xdr:row>
      <xdr:rowOff>20320</xdr:rowOff>
    </xdr:to>
    <xdr:cxnSp macro="">
      <xdr:nvCxnSpPr>
        <xdr:cNvPr id="319" name="直線コネクタ 318"/>
        <xdr:cNvCxnSpPr/>
      </xdr:nvCxnSpPr>
      <xdr:spPr>
        <a:xfrm>
          <a:off x="13004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1" name="楕円 33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2" name="テキスト ボックス 33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33" name="楕円 332"/>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34" name="テキスト ボックス 333"/>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5" name="楕円 334"/>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6" name="テキスト ボックス 335"/>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102870</xdr:rowOff>
    </xdr:from>
    <xdr:to>
      <xdr:col>65</xdr:col>
      <xdr:colOff>53975</xdr:colOff>
      <xdr:row>34</xdr:row>
      <xdr:rowOff>33020</xdr:rowOff>
    </xdr:to>
    <xdr:sp macro="" textlink="">
      <xdr:nvSpPr>
        <xdr:cNvPr id="337" name="楕円 336"/>
        <xdr:cNvSpPr/>
      </xdr:nvSpPr>
      <xdr:spPr>
        <a:xfrm>
          <a:off x="12954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43197</xdr:rowOff>
    </xdr:from>
    <xdr:ext cx="762000" cy="259045"/>
    <xdr:sp macro="" textlink="">
      <xdr:nvSpPr>
        <xdr:cNvPr id="338" name="テキスト ボックス 337"/>
        <xdr:cNvSpPr txBox="1"/>
      </xdr:nvSpPr>
      <xdr:spPr>
        <a:xfrm>
          <a:off x="12623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年度は、元利償還金が増加し、普通交付税等の減少により経常一般財源も減少したことから、比率は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依然として類似団体平均を上回る水準にあることから、財政健全化計画に基づき、町債の新規発行を抑制し、償還金の縮減に努める。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53848</xdr:rowOff>
    </xdr:to>
    <xdr:cxnSp macro="">
      <xdr:nvCxnSpPr>
        <xdr:cNvPr id="368" name="直線コネクタ 367"/>
        <xdr:cNvCxnSpPr/>
      </xdr:nvCxnSpPr>
      <xdr:spPr>
        <a:xfrm>
          <a:off x="3987800" y="13390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58420</xdr:rowOff>
    </xdr:to>
    <xdr:cxnSp macro="">
      <xdr:nvCxnSpPr>
        <xdr:cNvPr id="371" name="直線コネクタ 370"/>
        <xdr:cNvCxnSpPr/>
      </xdr:nvCxnSpPr>
      <xdr:spPr>
        <a:xfrm flipV="1">
          <a:off x="3098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113285</xdr:rowOff>
    </xdr:to>
    <xdr:cxnSp macro="">
      <xdr:nvCxnSpPr>
        <xdr:cNvPr id="374" name="直線コネクタ 373"/>
        <xdr:cNvCxnSpPr/>
      </xdr:nvCxnSpPr>
      <xdr:spPr>
        <a:xfrm flipV="1">
          <a:off x="2209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113285</xdr:rowOff>
    </xdr:to>
    <xdr:cxnSp macro="">
      <xdr:nvCxnSpPr>
        <xdr:cNvPr id="377" name="直線コネクタ 376"/>
        <xdr:cNvCxnSpPr/>
      </xdr:nvCxnSpPr>
      <xdr:spPr>
        <a:xfrm>
          <a:off x="1320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7" name="楕円 386"/>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8"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9" name="楕円 388"/>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0" name="テキスト ボックス 389"/>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1" name="楕円 39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2" name="テキスト ボックス 39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93" name="楕円 392"/>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94" name="テキスト ボックス 393"/>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5" name="楕円 394"/>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6" name="テキスト ボックス 39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公債費以外に係る経常収支比率は、類似団体平均を上回る水準で推移している。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行政手続オンライン化事業費及び共通納税システム税目拡大対応システム改修事業費等が増加傾向にあることから比率は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今後は、財政健全化計画に基づく財政の健全化に向けた各種取り組みを徹底し、自主財源の確保及び歳出抑制に努める。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168148</xdr:rowOff>
    </xdr:to>
    <xdr:cxnSp macro="">
      <xdr:nvCxnSpPr>
        <xdr:cNvPr id="427" name="直線コネクタ 426"/>
        <xdr:cNvCxnSpPr/>
      </xdr:nvCxnSpPr>
      <xdr:spPr>
        <a:xfrm>
          <a:off x="15671800" y="130703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129287</xdr:rowOff>
    </xdr:to>
    <xdr:cxnSp macro="">
      <xdr:nvCxnSpPr>
        <xdr:cNvPr id="430" name="直線コネクタ 429"/>
        <xdr:cNvCxnSpPr/>
      </xdr:nvCxnSpPr>
      <xdr:spPr>
        <a:xfrm flipV="1">
          <a:off x="14782800" y="1307033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12700</xdr:rowOff>
    </xdr:to>
    <xdr:cxnSp macro="">
      <xdr:nvCxnSpPr>
        <xdr:cNvPr id="433" name="直線コネクタ 432"/>
        <xdr:cNvCxnSpPr/>
      </xdr:nvCxnSpPr>
      <xdr:spPr>
        <a:xfrm flipV="1">
          <a:off x="13893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12700</xdr:rowOff>
    </xdr:to>
    <xdr:cxnSp macro="">
      <xdr:nvCxnSpPr>
        <xdr:cNvPr id="436" name="直線コネクタ 435"/>
        <xdr:cNvCxnSpPr/>
      </xdr:nvCxnSpPr>
      <xdr:spPr>
        <a:xfrm>
          <a:off x="13004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6" name="楕円 44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47"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8" name="楕円 447"/>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75709</xdr:rowOff>
    </xdr:from>
    <xdr:ext cx="736600" cy="259045"/>
    <xdr:sp macro="" textlink="">
      <xdr:nvSpPr>
        <xdr:cNvPr id="449" name="テキスト ボックス 448"/>
        <xdr:cNvSpPr txBox="1"/>
      </xdr:nvSpPr>
      <xdr:spPr>
        <a:xfrm>
          <a:off x="15290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0" name="楕円 449"/>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1" name="テキスト ボックス 450"/>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124051</xdr:rowOff>
    </xdr:from>
    <xdr:to>
      <xdr:col>29</xdr:col>
      <xdr:colOff>127000</xdr:colOff>
      <xdr:row>16</xdr:row>
      <xdr:rowOff>156489</xdr:rowOff>
    </xdr:to>
    <xdr:cxnSp macro="">
      <xdr:nvCxnSpPr>
        <xdr:cNvPr id="50" name="直線コネクタ 49"/>
        <xdr:cNvCxnSpPr/>
      </xdr:nvCxnSpPr>
      <xdr:spPr bwMode="auto">
        <a:xfrm flipV="1">
          <a:off x="5003800" y="2914876"/>
          <a:ext cx="6477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156489</xdr:rowOff>
    </xdr:from>
    <xdr:to>
      <xdr:col>26</xdr:col>
      <xdr:colOff>50800</xdr:colOff>
      <xdr:row>17</xdr:row>
      <xdr:rowOff>12517</xdr:rowOff>
    </xdr:to>
    <xdr:cxnSp macro="">
      <xdr:nvCxnSpPr>
        <xdr:cNvPr id="53" name="直線コネクタ 52"/>
        <xdr:cNvCxnSpPr/>
      </xdr:nvCxnSpPr>
      <xdr:spPr bwMode="auto">
        <a:xfrm flipV="1">
          <a:off x="4305300" y="2947314"/>
          <a:ext cx="6985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154485</xdr:rowOff>
    </xdr:from>
    <xdr:to>
      <xdr:col>22</xdr:col>
      <xdr:colOff>114300</xdr:colOff>
      <xdr:row>17</xdr:row>
      <xdr:rowOff>12517</xdr:rowOff>
    </xdr:to>
    <xdr:cxnSp macro="">
      <xdr:nvCxnSpPr>
        <xdr:cNvPr id="56" name="直線コネクタ 55"/>
        <xdr:cNvCxnSpPr/>
      </xdr:nvCxnSpPr>
      <xdr:spPr bwMode="auto">
        <a:xfrm>
          <a:off x="3606800" y="2945310"/>
          <a:ext cx="698500" cy="2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154485</xdr:rowOff>
    </xdr:from>
    <xdr:to>
      <xdr:col>18</xdr:col>
      <xdr:colOff>177800</xdr:colOff>
      <xdr:row>17</xdr:row>
      <xdr:rowOff>5568</xdr:rowOff>
    </xdr:to>
    <xdr:cxnSp macro="">
      <xdr:nvCxnSpPr>
        <xdr:cNvPr id="59" name="直線コネクタ 58"/>
        <xdr:cNvCxnSpPr/>
      </xdr:nvCxnSpPr>
      <xdr:spPr bwMode="auto">
        <a:xfrm flipV="1">
          <a:off x="2908300" y="2945310"/>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73251</xdr:rowOff>
    </xdr:from>
    <xdr:to>
      <xdr:col>29</xdr:col>
      <xdr:colOff>177800</xdr:colOff>
      <xdr:row>17</xdr:row>
      <xdr:rowOff>3401</xdr:rowOff>
    </xdr:to>
    <xdr:sp macro="" textlink="">
      <xdr:nvSpPr>
        <xdr:cNvPr id="69" name="楕円 68"/>
        <xdr:cNvSpPr/>
      </xdr:nvSpPr>
      <xdr:spPr bwMode="auto">
        <a:xfrm>
          <a:off x="5600700" y="286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89778</xdr:rowOff>
    </xdr:from>
    <xdr:ext cx="762000" cy="259045"/>
    <xdr:sp macro="" textlink="">
      <xdr:nvSpPr>
        <xdr:cNvPr id="70" name="人口1人当たり決算額の推移該当値テキスト130"/>
        <xdr:cNvSpPr txBox="1"/>
      </xdr:nvSpPr>
      <xdr:spPr>
        <a:xfrm>
          <a:off x="5740400" y="270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105689</xdr:rowOff>
    </xdr:from>
    <xdr:to>
      <xdr:col>26</xdr:col>
      <xdr:colOff>101600</xdr:colOff>
      <xdr:row>17</xdr:row>
      <xdr:rowOff>35839</xdr:rowOff>
    </xdr:to>
    <xdr:sp macro="" textlink="">
      <xdr:nvSpPr>
        <xdr:cNvPr id="71" name="楕円 70"/>
        <xdr:cNvSpPr/>
      </xdr:nvSpPr>
      <xdr:spPr bwMode="auto">
        <a:xfrm>
          <a:off x="4953000" y="289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46016</xdr:rowOff>
    </xdr:from>
    <xdr:ext cx="736600" cy="259045"/>
    <xdr:sp macro="" textlink="">
      <xdr:nvSpPr>
        <xdr:cNvPr id="72" name="テキスト ボックス 71"/>
        <xdr:cNvSpPr txBox="1"/>
      </xdr:nvSpPr>
      <xdr:spPr>
        <a:xfrm>
          <a:off x="4622800" y="266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133167</xdr:rowOff>
    </xdr:from>
    <xdr:to>
      <xdr:col>22</xdr:col>
      <xdr:colOff>165100</xdr:colOff>
      <xdr:row>17</xdr:row>
      <xdr:rowOff>63317</xdr:rowOff>
    </xdr:to>
    <xdr:sp macro="" textlink="">
      <xdr:nvSpPr>
        <xdr:cNvPr id="73" name="楕円 72"/>
        <xdr:cNvSpPr/>
      </xdr:nvSpPr>
      <xdr:spPr bwMode="auto">
        <a:xfrm>
          <a:off x="4254500" y="29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73494</xdr:rowOff>
    </xdr:from>
    <xdr:ext cx="762000" cy="259045"/>
    <xdr:sp macro="" textlink="">
      <xdr:nvSpPr>
        <xdr:cNvPr id="74" name="テキスト ボックス 73"/>
        <xdr:cNvSpPr txBox="1"/>
      </xdr:nvSpPr>
      <xdr:spPr>
        <a:xfrm>
          <a:off x="3924300" y="26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103685</xdr:rowOff>
    </xdr:from>
    <xdr:to>
      <xdr:col>19</xdr:col>
      <xdr:colOff>38100</xdr:colOff>
      <xdr:row>17</xdr:row>
      <xdr:rowOff>33835</xdr:rowOff>
    </xdr:to>
    <xdr:sp macro="" textlink="">
      <xdr:nvSpPr>
        <xdr:cNvPr id="75" name="楕円 74"/>
        <xdr:cNvSpPr/>
      </xdr:nvSpPr>
      <xdr:spPr bwMode="auto">
        <a:xfrm>
          <a:off x="35560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44012</xdr:rowOff>
    </xdr:from>
    <xdr:ext cx="762000" cy="259045"/>
    <xdr:sp macro="" textlink="">
      <xdr:nvSpPr>
        <xdr:cNvPr id="76" name="テキスト ボックス 75"/>
        <xdr:cNvSpPr txBox="1"/>
      </xdr:nvSpPr>
      <xdr:spPr>
        <a:xfrm>
          <a:off x="3225800" y="266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126218</xdr:rowOff>
    </xdr:from>
    <xdr:to>
      <xdr:col>15</xdr:col>
      <xdr:colOff>101600</xdr:colOff>
      <xdr:row>17</xdr:row>
      <xdr:rowOff>56368</xdr:rowOff>
    </xdr:to>
    <xdr:sp macro="" textlink="">
      <xdr:nvSpPr>
        <xdr:cNvPr id="77" name="楕円 76"/>
        <xdr:cNvSpPr/>
      </xdr:nvSpPr>
      <xdr:spPr bwMode="auto">
        <a:xfrm>
          <a:off x="28575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66545</xdr:rowOff>
    </xdr:from>
    <xdr:ext cx="762000" cy="259045"/>
    <xdr:sp macro="" textlink="">
      <xdr:nvSpPr>
        <xdr:cNvPr id="78" name="テキスト ボックス 77"/>
        <xdr:cNvSpPr txBox="1"/>
      </xdr:nvSpPr>
      <xdr:spPr>
        <a:xfrm>
          <a:off x="2527300" y="2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199199</xdr:rowOff>
    </xdr:from>
    <xdr:to>
      <xdr:col>29</xdr:col>
      <xdr:colOff>127000</xdr:colOff>
      <xdr:row>35</xdr:row>
      <xdr:rowOff>239357</xdr:rowOff>
    </xdr:to>
    <xdr:cxnSp macro="">
      <xdr:nvCxnSpPr>
        <xdr:cNvPr id="112" name="直線コネクタ 111"/>
        <xdr:cNvCxnSpPr/>
      </xdr:nvCxnSpPr>
      <xdr:spPr bwMode="auto">
        <a:xfrm flipV="1">
          <a:off x="5003800" y="6809549"/>
          <a:ext cx="6477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239357</xdr:rowOff>
    </xdr:from>
    <xdr:to>
      <xdr:col>26</xdr:col>
      <xdr:colOff>50800</xdr:colOff>
      <xdr:row>35</xdr:row>
      <xdr:rowOff>319881</xdr:rowOff>
    </xdr:to>
    <xdr:cxnSp macro="">
      <xdr:nvCxnSpPr>
        <xdr:cNvPr id="115" name="直線コネクタ 114"/>
        <xdr:cNvCxnSpPr/>
      </xdr:nvCxnSpPr>
      <xdr:spPr bwMode="auto">
        <a:xfrm flipV="1">
          <a:off x="4305300" y="6849707"/>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200399</xdr:rowOff>
    </xdr:from>
    <xdr:to>
      <xdr:col>22</xdr:col>
      <xdr:colOff>114300</xdr:colOff>
      <xdr:row>35</xdr:row>
      <xdr:rowOff>319881</xdr:rowOff>
    </xdr:to>
    <xdr:cxnSp macro="">
      <xdr:nvCxnSpPr>
        <xdr:cNvPr id="118" name="直線コネクタ 117"/>
        <xdr:cNvCxnSpPr/>
      </xdr:nvCxnSpPr>
      <xdr:spPr bwMode="auto">
        <a:xfrm>
          <a:off x="3606800" y="6810749"/>
          <a:ext cx="698500" cy="11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200399</xdr:rowOff>
    </xdr:from>
    <xdr:to>
      <xdr:col>18</xdr:col>
      <xdr:colOff>177800</xdr:colOff>
      <xdr:row>35</xdr:row>
      <xdr:rowOff>236309</xdr:rowOff>
    </xdr:to>
    <xdr:cxnSp macro="">
      <xdr:nvCxnSpPr>
        <xdr:cNvPr id="121" name="直線コネクタ 120"/>
        <xdr:cNvCxnSpPr/>
      </xdr:nvCxnSpPr>
      <xdr:spPr bwMode="auto">
        <a:xfrm flipV="1">
          <a:off x="2908300" y="6810749"/>
          <a:ext cx="6985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148399</xdr:rowOff>
    </xdr:from>
    <xdr:to>
      <xdr:col>29</xdr:col>
      <xdr:colOff>177800</xdr:colOff>
      <xdr:row>35</xdr:row>
      <xdr:rowOff>249999</xdr:rowOff>
    </xdr:to>
    <xdr:sp macro="" textlink="">
      <xdr:nvSpPr>
        <xdr:cNvPr id="131" name="楕円 130"/>
        <xdr:cNvSpPr/>
      </xdr:nvSpPr>
      <xdr:spPr bwMode="auto">
        <a:xfrm>
          <a:off x="5600700" y="675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336376</xdr:rowOff>
    </xdr:from>
    <xdr:ext cx="762000" cy="259045"/>
    <xdr:sp macro="" textlink="">
      <xdr:nvSpPr>
        <xdr:cNvPr id="132" name="人口1人当たり決算額の推移該当値テキスト445"/>
        <xdr:cNvSpPr txBox="1"/>
      </xdr:nvSpPr>
      <xdr:spPr>
        <a:xfrm>
          <a:off x="5740400" y="66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188557</xdr:rowOff>
    </xdr:from>
    <xdr:to>
      <xdr:col>26</xdr:col>
      <xdr:colOff>101600</xdr:colOff>
      <xdr:row>35</xdr:row>
      <xdr:rowOff>290157</xdr:rowOff>
    </xdr:to>
    <xdr:sp macro="" textlink="">
      <xdr:nvSpPr>
        <xdr:cNvPr id="133" name="楕円 132"/>
        <xdr:cNvSpPr/>
      </xdr:nvSpPr>
      <xdr:spPr bwMode="auto">
        <a:xfrm>
          <a:off x="4953000" y="679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300334</xdr:rowOff>
    </xdr:from>
    <xdr:ext cx="736600" cy="259045"/>
    <xdr:sp macro="" textlink="">
      <xdr:nvSpPr>
        <xdr:cNvPr id="134" name="テキスト ボックス 133"/>
        <xdr:cNvSpPr txBox="1"/>
      </xdr:nvSpPr>
      <xdr:spPr>
        <a:xfrm>
          <a:off x="4622800" y="656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269081</xdr:rowOff>
    </xdr:from>
    <xdr:to>
      <xdr:col>22</xdr:col>
      <xdr:colOff>165100</xdr:colOff>
      <xdr:row>36</xdr:row>
      <xdr:rowOff>27781</xdr:rowOff>
    </xdr:to>
    <xdr:sp macro="" textlink="">
      <xdr:nvSpPr>
        <xdr:cNvPr id="135" name="楕円 134"/>
        <xdr:cNvSpPr/>
      </xdr:nvSpPr>
      <xdr:spPr bwMode="auto">
        <a:xfrm>
          <a:off x="4254500" y="687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37958</xdr:rowOff>
    </xdr:from>
    <xdr:ext cx="762000" cy="259045"/>
    <xdr:sp macro="" textlink="">
      <xdr:nvSpPr>
        <xdr:cNvPr id="136" name="テキスト ボックス 135"/>
        <xdr:cNvSpPr txBox="1"/>
      </xdr:nvSpPr>
      <xdr:spPr>
        <a:xfrm>
          <a:off x="3924300" y="66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149599</xdr:rowOff>
    </xdr:from>
    <xdr:to>
      <xdr:col>19</xdr:col>
      <xdr:colOff>38100</xdr:colOff>
      <xdr:row>35</xdr:row>
      <xdr:rowOff>251199</xdr:rowOff>
    </xdr:to>
    <xdr:sp macro="" textlink="">
      <xdr:nvSpPr>
        <xdr:cNvPr id="137" name="楕円 136"/>
        <xdr:cNvSpPr/>
      </xdr:nvSpPr>
      <xdr:spPr bwMode="auto">
        <a:xfrm>
          <a:off x="3556000" y="67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261376</xdr:rowOff>
    </xdr:from>
    <xdr:ext cx="762000" cy="259045"/>
    <xdr:sp macro="" textlink="">
      <xdr:nvSpPr>
        <xdr:cNvPr id="138" name="テキスト ボックス 137"/>
        <xdr:cNvSpPr txBox="1"/>
      </xdr:nvSpPr>
      <xdr:spPr>
        <a:xfrm>
          <a:off x="3225800" y="65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185509</xdr:rowOff>
    </xdr:from>
    <xdr:to>
      <xdr:col>15</xdr:col>
      <xdr:colOff>101600</xdr:colOff>
      <xdr:row>35</xdr:row>
      <xdr:rowOff>287109</xdr:rowOff>
    </xdr:to>
    <xdr:sp macro="" textlink="">
      <xdr:nvSpPr>
        <xdr:cNvPr id="139" name="楕円 138"/>
        <xdr:cNvSpPr/>
      </xdr:nvSpPr>
      <xdr:spPr bwMode="auto">
        <a:xfrm>
          <a:off x="28575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297286</xdr:rowOff>
    </xdr:from>
    <xdr:ext cx="762000" cy="259045"/>
    <xdr:sp macro="" textlink="">
      <xdr:nvSpPr>
        <xdr:cNvPr id="140" name="テキスト ボックス 139"/>
        <xdr:cNvSpPr txBox="1"/>
      </xdr:nvSpPr>
      <xdr:spPr>
        <a:xfrm>
          <a:off x="2527300" y="656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10,241
10,187
78.38
6,314,215
6,051,023
192,597
3,795,077
5,899,748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19634</xdr:rowOff>
    </xdr:from>
    <xdr:to>
      <xdr:col>24</xdr:col>
      <xdr:colOff>63500</xdr:colOff>
      <xdr:row>35</xdr:row>
      <xdr:rowOff>31305</xdr:rowOff>
    </xdr:to>
    <xdr:cxnSp macro="">
      <xdr:nvCxnSpPr>
        <xdr:cNvPr id="61" name="直線コネクタ 60"/>
        <xdr:cNvCxnSpPr/>
      </xdr:nvCxnSpPr>
      <xdr:spPr>
        <a:xfrm flipV="1">
          <a:off x="3797300" y="6020384"/>
          <a:ext cx="8382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31305</xdr:rowOff>
    </xdr:from>
    <xdr:to>
      <xdr:col>19</xdr:col>
      <xdr:colOff>177800</xdr:colOff>
      <xdr:row>35</xdr:row>
      <xdr:rowOff>47371</xdr:rowOff>
    </xdr:to>
    <xdr:cxnSp macro="">
      <xdr:nvCxnSpPr>
        <xdr:cNvPr id="64" name="直線コネクタ 63"/>
        <xdr:cNvCxnSpPr/>
      </xdr:nvCxnSpPr>
      <xdr:spPr>
        <a:xfrm flipV="1">
          <a:off x="2908300" y="6032055"/>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47371</xdr:rowOff>
    </xdr:from>
    <xdr:to>
      <xdr:col>15</xdr:col>
      <xdr:colOff>50800</xdr:colOff>
      <xdr:row>35</xdr:row>
      <xdr:rowOff>74650</xdr:rowOff>
    </xdr:to>
    <xdr:cxnSp macro="">
      <xdr:nvCxnSpPr>
        <xdr:cNvPr id="67" name="直線コネクタ 66"/>
        <xdr:cNvCxnSpPr/>
      </xdr:nvCxnSpPr>
      <xdr:spPr>
        <a:xfrm flipV="1">
          <a:off x="2019300" y="604812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74650</xdr:rowOff>
    </xdr:from>
    <xdr:to>
      <xdr:col>10</xdr:col>
      <xdr:colOff>114300</xdr:colOff>
      <xdr:row>35</xdr:row>
      <xdr:rowOff>99060</xdr:rowOff>
    </xdr:to>
    <xdr:cxnSp macro="">
      <xdr:nvCxnSpPr>
        <xdr:cNvPr id="70" name="直線コネクタ 69"/>
        <xdr:cNvCxnSpPr/>
      </xdr:nvCxnSpPr>
      <xdr:spPr>
        <a:xfrm flipV="1">
          <a:off x="1130300" y="6075400"/>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140284</xdr:rowOff>
    </xdr:from>
    <xdr:to>
      <xdr:col>24</xdr:col>
      <xdr:colOff>114300</xdr:colOff>
      <xdr:row>35</xdr:row>
      <xdr:rowOff>70434</xdr:rowOff>
    </xdr:to>
    <xdr:sp macro="" textlink="">
      <xdr:nvSpPr>
        <xdr:cNvPr id="80" name="楕円 79"/>
        <xdr:cNvSpPr/>
      </xdr:nvSpPr>
      <xdr:spPr>
        <a:xfrm>
          <a:off x="4584700" y="59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163161</xdr:rowOff>
    </xdr:from>
    <xdr:ext cx="599010" cy="259045"/>
    <xdr:sp macro="" textlink="">
      <xdr:nvSpPr>
        <xdr:cNvPr id="81" name="人件費該当値テキスト"/>
        <xdr:cNvSpPr txBox="1"/>
      </xdr:nvSpPr>
      <xdr:spPr>
        <a:xfrm>
          <a:off x="4686300" y="582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151955</xdr:rowOff>
    </xdr:from>
    <xdr:to>
      <xdr:col>20</xdr:col>
      <xdr:colOff>38100</xdr:colOff>
      <xdr:row>35</xdr:row>
      <xdr:rowOff>82105</xdr:rowOff>
    </xdr:to>
    <xdr:sp macro="" textlink="">
      <xdr:nvSpPr>
        <xdr:cNvPr id="82" name="楕円 81"/>
        <xdr:cNvSpPr/>
      </xdr:nvSpPr>
      <xdr:spPr>
        <a:xfrm>
          <a:off x="37465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98632</xdr:rowOff>
    </xdr:from>
    <xdr:ext cx="599010" cy="259045"/>
    <xdr:sp macro="" textlink="">
      <xdr:nvSpPr>
        <xdr:cNvPr id="83" name="テキスト ボックス 82"/>
        <xdr:cNvSpPr txBox="1"/>
      </xdr:nvSpPr>
      <xdr:spPr>
        <a:xfrm>
          <a:off x="3497795" y="57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168021</xdr:rowOff>
    </xdr:from>
    <xdr:to>
      <xdr:col>15</xdr:col>
      <xdr:colOff>101600</xdr:colOff>
      <xdr:row>35</xdr:row>
      <xdr:rowOff>98171</xdr:rowOff>
    </xdr:to>
    <xdr:sp macro="" textlink="">
      <xdr:nvSpPr>
        <xdr:cNvPr id="84" name="楕円 83"/>
        <xdr:cNvSpPr/>
      </xdr:nvSpPr>
      <xdr:spPr>
        <a:xfrm>
          <a:off x="2857500" y="59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114698</xdr:rowOff>
    </xdr:from>
    <xdr:ext cx="599010" cy="259045"/>
    <xdr:sp macro="" textlink="">
      <xdr:nvSpPr>
        <xdr:cNvPr id="85" name="テキスト ボックス 84"/>
        <xdr:cNvSpPr txBox="1"/>
      </xdr:nvSpPr>
      <xdr:spPr>
        <a:xfrm>
          <a:off x="2608795" y="577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23850</xdr:rowOff>
    </xdr:from>
    <xdr:to>
      <xdr:col>10</xdr:col>
      <xdr:colOff>165100</xdr:colOff>
      <xdr:row>35</xdr:row>
      <xdr:rowOff>125450</xdr:rowOff>
    </xdr:to>
    <xdr:sp macro="" textlink="">
      <xdr:nvSpPr>
        <xdr:cNvPr id="86" name="楕円 85"/>
        <xdr:cNvSpPr/>
      </xdr:nvSpPr>
      <xdr:spPr>
        <a:xfrm>
          <a:off x="1968500" y="60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141977</xdr:rowOff>
    </xdr:from>
    <xdr:ext cx="599010" cy="259045"/>
    <xdr:sp macro="" textlink="">
      <xdr:nvSpPr>
        <xdr:cNvPr id="87" name="テキスト ボックス 86"/>
        <xdr:cNvSpPr txBox="1"/>
      </xdr:nvSpPr>
      <xdr:spPr>
        <a:xfrm>
          <a:off x="1719795" y="57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48260</xdr:rowOff>
    </xdr:from>
    <xdr:to>
      <xdr:col>6</xdr:col>
      <xdr:colOff>38100</xdr:colOff>
      <xdr:row>35</xdr:row>
      <xdr:rowOff>149860</xdr:rowOff>
    </xdr:to>
    <xdr:sp macro="" textlink="">
      <xdr:nvSpPr>
        <xdr:cNvPr id="88" name="楕円 87"/>
        <xdr:cNvSpPr/>
      </xdr:nvSpPr>
      <xdr:spPr>
        <a:xfrm>
          <a:off x="1079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166387</xdr:rowOff>
    </xdr:from>
    <xdr:ext cx="599010" cy="259045"/>
    <xdr:sp macro="" textlink="">
      <xdr:nvSpPr>
        <xdr:cNvPr id="89" name="テキスト ボックス 88"/>
        <xdr:cNvSpPr txBox="1"/>
      </xdr:nvSpPr>
      <xdr:spPr>
        <a:xfrm>
          <a:off x="830795" y="58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142459</xdr:rowOff>
    </xdr:from>
    <xdr:to>
      <xdr:col>24</xdr:col>
      <xdr:colOff>63500</xdr:colOff>
      <xdr:row>56</xdr:row>
      <xdr:rowOff>165848</xdr:rowOff>
    </xdr:to>
    <xdr:cxnSp macro="">
      <xdr:nvCxnSpPr>
        <xdr:cNvPr id="118" name="直線コネクタ 117"/>
        <xdr:cNvCxnSpPr/>
      </xdr:nvCxnSpPr>
      <xdr:spPr>
        <a:xfrm flipV="1">
          <a:off x="3797300" y="9743659"/>
          <a:ext cx="838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165848</xdr:rowOff>
    </xdr:from>
    <xdr:to>
      <xdr:col>19</xdr:col>
      <xdr:colOff>177800</xdr:colOff>
      <xdr:row>57</xdr:row>
      <xdr:rowOff>2063</xdr:rowOff>
    </xdr:to>
    <xdr:cxnSp macro="">
      <xdr:nvCxnSpPr>
        <xdr:cNvPr id="121" name="直線コネクタ 120"/>
        <xdr:cNvCxnSpPr/>
      </xdr:nvCxnSpPr>
      <xdr:spPr>
        <a:xfrm flipV="1">
          <a:off x="2908300" y="9767048"/>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2063</xdr:rowOff>
    </xdr:from>
    <xdr:to>
      <xdr:col>15</xdr:col>
      <xdr:colOff>50800</xdr:colOff>
      <xdr:row>57</xdr:row>
      <xdr:rowOff>60048</xdr:rowOff>
    </xdr:to>
    <xdr:cxnSp macro="">
      <xdr:nvCxnSpPr>
        <xdr:cNvPr id="124" name="直線コネクタ 123"/>
        <xdr:cNvCxnSpPr/>
      </xdr:nvCxnSpPr>
      <xdr:spPr>
        <a:xfrm flipV="1">
          <a:off x="2019300" y="9774713"/>
          <a:ext cx="889000" cy="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60048</xdr:rowOff>
    </xdr:from>
    <xdr:to>
      <xdr:col>10</xdr:col>
      <xdr:colOff>114300</xdr:colOff>
      <xdr:row>57</xdr:row>
      <xdr:rowOff>97668</xdr:rowOff>
    </xdr:to>
    <xdr:cxnSp macro="">
      <xdr:nvCxnSpPr>
        <xdr:cNvPr id="127" name="直線コネクタ 126"/>
        <xdr:cNvCxnSpPr/>
      </xdr:nvCxnSpPr>
      <xdr:spPr>
        <a:xfrm flipV="1">
          <a:off x="1130300" y="9832698"/>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91659</xdr:rowOff>
    </xdr:from>
    <xdr:to>
      <xdr:col>24</xdr:col>
      <xdr:colOff>114300</xdr:colOff>
      <xdr:row>57</xdr:row>
      <xdr:rowOff>21809</xdr:rowOff>
    </xdr:to>
    <xdr:sp macro="" textlink="">
      <xdr:nvSpPr>
        <xdr:cNvPr id="137" name="楕円 136"/>
        <xdr:cNvSpPr/>
      </xdr:nvSpPr>
      <xdr:spPr>
        <a:xfrm>
          <a:off x="4584700" y="96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114536</xdr:rowOff>
    </xdr:from>
    <xdr:ext cx="599010" cy="259045"/>
    <xdr:sp macro="" textlink="">
      <xdr:nvSpPr>
        <xdr:cNvPr id="138" name="物件費該当値テキスト"/>
        <xdr:cNvSpPr txBox="1"/>
      </xdr:nvSpPr>
      <xdr:spPr>
        <a:xfrm>
          <a:off x="4686300" y="954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115048</xdr:rowOff>
    </xdr:from>
    <xdr:to>
      <xdr:col>20</xdr:col>
      <xdr:colOff>38100</xdr:colOff>
      <xdr:row>57</xdr:row>
      <xdr:rowOff>45198</xdr:rowOff>
    </xdr:to>
    <xdr:sp macro="" textlink="">
      <xdr:nvSpPr>
        <xdr:cNvPr id="139" name="楕円 138"/>
        <xdr:cNvSpPr/>
      </xdr:nvSpPr>
      <xdr:spPr>
        <a:xfrm>
          <a:off x="3746500" y="97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61725</xdr:rowOff>
    </xdr:from>
    <xdr:ext cx="599010" cy="259045"/>
    <xdr:sp macro="" textlink="">
      <xdr:nvSpPr>
        <xdr:cNvPr id="140" name="テキスト ボックス 139"/>
        <xdr:cNvSpPr txBox="1"/>
      </xdr:nvSpPr>
      <xdr:spPr>
        <a:xfrm>
          <a:off x="3497795" y="9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122713</xdr:rowOff>
    </xdr:from>
    <xdr:to>
      <xdr:col>15</xdr:col>
      <xdr:colOff>101600</xdr:colOff>
      <xdr:row>57</xdr:row>
      <xdr:rowOff>52863</xdr:rowOff>
    </xdr:to>
    <xdr:sp macro="" textlink="">
      <xdr:nvSpPr>
        <xdr:cNvPr id="141" name="楕円 140"/>
        <xdr:cNvSpPr/>
      </xdr:nvSpPr>
      <xdr:spPr>
        <a:xfrm>
          <a:off x="2857500" y="97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69390</xdr:rowOff>
    </xdr:from>
    <xdr:ext cx="599010" cy="259045"/>
    <xdr:sp macro="" textlink="">
      <xdr:nvSpPr>
        <xdr:cNvPr id="142" name="テキスト ボックス 141"/>
        <xdr:cNvSpPr txBox="1"/>
      </xdr:nvSpPr>
      <xdr:spPr>
        <a:xfrm>
          <a:off x="2608795" y="94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9248</xdr:rowOff>
    </xdr:from>
    <xdr:to>
      <xdr:col>10</xdr:col>
      <xdr:colOff>165100</xdr:colOff>
      <xdr:row>57</xdr:row>
      <xdr:rowOff>110848</xdr:rowOff>
    </xdr:to>
    <xdr:sp macro="" textlink="">
      <xdr:nvSpPr>
        <xdr:cNvPr id="143" name="楕円 142"/>
        <xdr:cNvSpPr/>
      </xdr:nvSpPr>
      <xdr:spPr>
        <a:xfrm>
          <a:off x="1968500" y="97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101975</xdr:rowOff>
    </xdr:from>
    <xdr:ext cx="534377" cy="259045"/>
    <xdr:sp macro="" textlink="">
      <xdr:nvSpPr>
        <xdr:cNvPr id="144" name="テキスト ボックス 143"/>
        <xdr:cNvSpPr txBox="1"/>
      </xdr:nvSpPr>
      <xdr:spPr>
        <a:xfrm>
          <a:off x="1752111" y="98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46868</xdr:rowOff>
    </xdr:from>
    <xdr:to>
      <xdr:col>6</xdr:col>
      <xdr:colOff>38100</xdr:colOff>
      <xdr:row>57</xdr:row>
      <xdr:rowOff>148468</xdr:rowOff>
    </xdr:to>
    <xdr:sp macro="" textlink="">
      <xdr:nvSpPr>
        <xdr:cNvPr id="145" name="楕円 144"/>
        <xdr:cNvSpPr/>
      </xdr:nvSpPr>
      <xdr:spPr>
        <a:xfrm>
          <a:off x="1079500" y="98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139595</xdr:rowOff>
    </xdr:from>
    <xdr:ext cx="534377" cy="259045"/>
    <xdr:sp macro="" textlink="">
      <xdr:nvSpPr>
        <xdr:cNvPr id="146" name="テキスト ボックス 145"/>
        <xdr:cNvSpPr txBox="1"/>
      </xdr:nvSpPr>
      <xdr:spPr>
        <a:xfrm>
          <a:off x="863111" y="9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145252</xdr:rowOff>
    </xdr:from>
    <xdr:to>
      <xdr:col>24</xdr:col>
      <xdr:colOff>63500</xdr:colOff>
      <xdr:row>79</xdr:row>
      <xdr:rowOff>10606</xdr:rowOff>
    </xdr:to>
    <xdr:cxnSp macro="">
      <xdr:nvCxnSpPr>
        <xdr:cNvPr id="177" name="直線コネクタ 176"/>
        <xdr:cNvCxnSpPr/>
      </xdr:nvCxnSpPr>
      <xdr:spPr>
        <a:xfrm flipV="1">
          <a:off x="3797300" y="13518352"/>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10606</xdr:rowOff>
    </xdr:from>
    <xdr:to>
      <xdr:col>19</xdr:col>
      <xdr:colOff>177800</xdr:colOff>
      <xdr:row>79</xdr:row>
      <xdr:rowOff>13709</xdr:rowOff>
    </xdr:to>
    <xdr:cxnSp macro="">
      <xdr:nvCxnSpPr>
        <xdr:cNvPr id="180" name="直線コネクタ 179"/>
        <xdr:cNvCxnSpPr/>
      </xdr:nvCxnSpPr>
      <xdr:spPr>
        <a:xfrm flipV="1">
          <a:off x="2908300" y="1355515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13709</xdr:rowOff>
    </xdr:from>
    <xdr:to>
      <xdr:col>15</xdr:col>
      <xdr:colOff>50800</xdr:colOff>
      <xdr:row>79</xdr:row>
      <xdr:rowOff>60571</xdr:rowOff>
    </xdr:to>
    <xdr:cxnSp macro="">
      <xdr:nvCxnSpPr>
        <xdr:cNvPr id="183" name="直線コネクタ 182"/>
        <xdr:cNvCxnSpPr/>
      </xdr:nvCxnSpPr>
      <xdr:spPr>
        <a:xfrm flipV="1">
          <a:off x="2019300" y="13558259"/>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148975</xdr:rowOff>
    </xdr:from>
    <xdr:to>
      <xdr:col>10</xdr:col>
      <xdr:colOff>114300</xdr:colOff>
      <xdr:row>79</xdr:row>
      <xdr:rowOff>60571</xdr:rowOff>
    </xdr:to>
    <xdr:cxnSp macro="">
      <xdr:nvCxnSpPr>
        <xdr:cNvPr id="186" name="直線コネクタ 185"/>
        <xdr:cNvCxnSpPr/>
      </xdr:nvCxnSpPr>
      <xdr:spPr>
        <a:xfrm>
          <a:off x="1130300" y="13522075"/>
          <a:ext cx="889000" cy="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94452</xdr:rowOff>
    </xdr:from>
    <xdr:to>
      <xdr:col>24</xdr:col>
      <xdr:colOff>114300</xdr:colOff>
      <xdr:row>79</xdr:row>
      <xdr:rowOff>24602</xdr:rowOff>
    </xdr:to>
    <xdr:sp macro="" textlink="">
      <xdr:nvSpPr>
        <xdr:cNvPr id="196" name="楕円 195"/>
        <xdr:cNvSpPr/>
      </xdr:nvSpPr>
      <xdr:spPr>
        <a:xfrm>
          <a:off x="4584700" y="134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9379</xdr:rowOff>
    </xdr:from>
    <xdr:ext cx="469744" cy="259045"/>
    <xdr:sp macro="" textlink="">
      <xdr:nvSpPr>
        <xdr:cNvPr id="197" name="維持補修費該当値テキスト"/>
        <xdr:cNvSpPr txBox="1"/>
      </xdr:nvSpPr>
      <xdr:spPr>
        <a:xfrm>
          <a:off x="4686300" y="133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131256</xdr:rowOff>
    </xdr:from>
    <xdr:to>
      <xdr:col>20</xdr:col>
      <xdr:colOff>38100</xdr:colOff>
      <xdr:row>79</xdr:row>
      <xdr:rowOff>61406</xdr:rowOff>
    </xdr:to>
    <xdr:sp macro="" textlink="">
      <xdr:nvSpPr>
        <xdr:cNvPr id="198" name="楕円 197"/>
        <xdr:cNvSpPr/>
      </xdr:nvSpPr>
      <xdr:spPr>
        <a:xfrm>
          <a:off x="3746500" y="135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52533</xdr:rowOff>
    </xdr:from>
    <xdr:ext cx="469744" cy="259045"/>
    <xdr:sp macro="" textlink="">
      <xdr:nvSpPr>
        <xdr:cNvPr id="199" name="テキスト ボックス 198"/>
        <xdr:cNvSpPr txBox="1"/>
      </xdr:nvSpPr>
      <xdr:spPr>
        <a:xfrm>
          <a:off x="3562428" y="135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134359</xdr:rowOff>
    </xdr:from>
    <xdr:to>
      <xdr:col>15</xdr:col>
      <xdr:colOff>101600</xdr:colOff>
      <xdr:row>79</xdr:row>
      <xdr:rowOff>64509</xdr:rowOff>
    </xdr:to>
    <xdr:sp macro="" textlink="">
      <xdr:nvSpPr>
        <xdr:cNvPr id="200" name="楕円 199"/>
        <xdr:cNvSpPr/>
      </xdr:nvSpPr>
      <xdr:spPr>
        <a:xfrm>
          <a:off x="2857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55636</xdr:rowOff>
    </xdr:from>
    <xdr:ext cx="469744" cy="259045"/>
    <xdr:sp macro="" textlink="">
      <xdr:nvSpPr>
        <xdr:cNvPr id="201" name="テキスト ボックス 200"/>
        <xdr:cNvSpPr txBox="1"/>
      </xdr:nvSpPr>
      <xdr:spPr>
        <a:xfrm>
          <a:off x="2673428"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9771</xdr:rowOff>
    </xdr:from>
    <xdr:to>
      <xdr:col>10</xdr:col>
      <xdr:colOff>165100</xdr:colOff>
      <xdr:row>79</xdr:row>
      <xdr:rowOff>111371</xdr:rowOff>
    </xdr:to>
    <xdr:sp macro="" textlink="">
      <xdr:nvSpPr>
        <xdr:cNvPr id="202" name="楕円 201"/>
        <xdr:cNvSpPr/>
      </xdr:nvSpPr>
      <xdr:spPr>
        <a:xfrm>
          <a:off x="1968500" y="135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102498</xdr:rowOff>
    </xdr:from>
    <xdr:ext cx="469744" cy="259045"/>
    <xdr:sp macro="" textlink="">
      <xdr:nvSpPr>
        <xdr:cNvPr id="203" name="テキスト ボックス 202"/>
        <xdr:cNvSpPr txBox="1"/>
      </xdr:nvSpPr>
      <xdr:spPr>
        <a:xfrm>
          <a:off x="1784428" y="1364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98175</xdr:rowOff>
    </xdr:from>
    <xdr:to>
      <xdr:col>6</xdr:col>
      <xdr:colOff>38100</xdr:colOff>
      <xdr:row>79</xdr:row>
      <xdr:rowOff>28325</xdr:rowOff>
    </xdr:to>
    <xdr:sp macro="" textlink="">
      <xdr:nvSpPr>
        <xdr:cNvPr id="204" name="楕円 203"/>
        <xdr:cNvSpPr/>
      </xdr:nvSpPr>
      <xdr:spPr>
        <a:xfrm>
          <a:off x="10795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19452</xdr:rowOff>
    </xdr:from>
    <xdr:ext cx="469744" cy="259045"/>
    <xdr:sp macro="" textlink="">
      <xdr:nvSpPr>
        <xdr:cNvPr id="205" name="テキスト ボックス 204"/>
        <xdr:cNvSpPr txBox="1"/>
      </xdr:nvSpPr>
      <xdr:spPr>
        <a:xfrm>
          <a:off x="895428" y="1356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151343</xdr:rowOff>
    </xdr:from>
    <xdr:to>
      <xdr:col>24</xdr:col>
      <xdr:colOff>63500</xdr:colOff>
      <xdr:row>98</xdr:row>
      <xdr:rowOff>31948</xdr:rowOff>
    </xdr:to>
    <xdr:cxnSp macro="">
      <xdr:nvCxnSpPr>
        <xdr:cNvPr id="237" name="直線コネクタ 236"/>
        <xdr:cNvCxnSpPr/>
      </xdr:nvCxnSpPr>
      <xdr:spPr>
        <a:xfrm>
          <a:off x="3797300" y="16610543"/>
          <a:ext cx="838200" cy="22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151343</xdr:rowOff>
    </xdr:from>
    <xdr:to>
      <xdr:col>19</xdr:col>
      <xdr:colOff>177800</xdr:colOff>
      <xdr:row>98</xdr:row>
      <xdr:rowOff>166511</xdr:rowOff>
    </xdr:to>
    <xdr:cxnSp macro="">
      <xdr:nvCxnSpPr>
        <xdr:cNvPr id="240" name="直線コネクタ 239"/>
        <xdr:cNvCxnSpPr/>
      </xdr:nvCxnSpPr>
      <xdr:spPr>
        <a:xfrm flipV="1">
          <a:off x="2908300" y="16610543"/>
          <a:ext cx="889000" cy="35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166511</xdr:rowOff>
    </xdr:from>
    <xdr:to>
      <xdr:col>15</xdr:col>
      <xdr:colOff>50800</xdr:colOff>
      <xdr:row>99</xdr:row>
      <xdr:rowOff>1854</xdr:rowOff>
    </xdr:to>
    <xdr:cxnSp macro="">
      <xdr:nvCxnSpPr>
        <xdr:cNvPr id="243" name="直線コネクタ 242"/>
        <xdr:cNvCxnSpPr/>
      </xdr:nvCxnSpPr>
      <xdr:spPr>
        <a:xfrm flipV="1">
          <a:off x="2019300" y="1696861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1854</xdr:rowOff>
    </xdr:from>
    <xdr:to>
      <xdr:col>10</xdr:col>
      <xdr:colOff>114300</xdr:colOff>
      <xdr:row>99</xdr:row>
      <xdr:rowOff>25155</xdr:rowOff>
    </xdr:to>
    <xdr:cxnSp macro="">
      <xdr:nvCxnSpPr>
        <xdr:cNvPr id="246" name="直線コネクタ 245"/>
        <xdr:cNvCxnSpPr/>
      </xdr:nvCxnSpPr>
      <xdr:spPr>
        <a:xfrm flipV="1">
          <a:off x="1130300" y="16975404"/>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152598</xdr:rowOff>
    </xdr:from>
    <xdr:to>
      <xdr:col>24</xdr:col>
      <xdr:colOff>114300</xdr:colOff>
      <xdr:row>98</xdr:row>
      <xdr:rowOff>82748</xdr:rowOff>
    </xdr:to>
    <xdr:sp macro="" textlink="">
      <xdr:nvSpPr>
        <xdr:cNvPr id="256" name="楕円 255"/>
        <xdr:cNvSpPr/>
      </xdr:nvSpPr>
      <xdr:spPr>
        <a:xfrm>
          <a:off x="45847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67525</xdr:rowOff>
    </xdr:from>
    <xdr:ext cx="534377" cy="259045"/>
    <xdr:sp macro="" textlink="">
      <xdr:nvSpPr>
        <xdr:cNvPr id="257" name="扶助費該当値テキスト"/>
        <xdr:cNvSpPr txBox="1"/>
      </xdr:nvSpPr>
      <xdr:spPr>
        <a:xfrm>
          <a:off x="4686300" y="166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100543</xdr:rowOff>
    </xdr:from>
    <xdr:to>
      <xdr:col>20</xdr:col>
      <xdr:colOff>38100</xdr:colOff>
      <xdr:row>97</xdr:row>
      <xdr:rowOff>30693</xdr:rowOff>
    </xdr:to>
    <xdr:sp macro="" textlink="">
      <xdr:nvSpPr>
        <xdr:cNvPr id="258" name="楕円 257"/>
        <xdr:cNvSpPr/>
      </xdr:nvSpPr>
      <xdr:spPr>
        <a:xfrm>
          <a:off x="3746500" y="16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21820</xdr:rowOff>
    </xdr:from>
    <xdr:ext cx="534377" cy="259045"/>
    <xdr:sp macro="" textlink="">
      <xdr:nvSpPr>
        <xdr:cNvPr id="259" name="テキスト ボックス 258"/>
        <xdr:cNvSpPr txBox="1"/>
      </xdr:nvSpPr>
      <xdr:spPr>
        <a:xfrm>
          <a:off x="3530111" y="166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115711</xdr:rowOff>
    </xdr:from>
    <xdr:to>
      <xdr:col>15</xdr:col>
      <xdr:colOff>101600</xdr:colOff>
      <xdr:row>99</xdr:row>
      <xdr:rowOff>45861</xdr:rowOff>
    </xdr:to>
    <xdr:sp macro="" textlink="">
      <xdr:nvSpPr>
        <xdr:cNvPr id="260" name="楕円 259"/>
        <xdr:cNvSpPr/>
      </xdr:nvSpPr>
      <xdr:spPr>
        <a:xfrm>
          <a:off x="2857500" y="169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36988</xdr:rowOff>
    </xdr:from>
    <xdr:ext cx="534377" cy="259045"/>
    <xdr:sp macro="" textlink="">
      <xdr:nvSpPr>
        <xdr:cNvPr id="261" name="テキスト ボックス 260"/>
        <xdr:cNvSpPr txBox="1"/>
      </xdr:nvSpPr>
      <xdr:spPr>
        <a:xfrm>
          <a:off x="2641111" y="170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122504</xdr:rowOff>
    </xdr:from>
    <xdr:to>
      <xdr:col>10</xdr:col>
      <xdr:colOff>165100</xdr:colOff>
      <xdr:row>99</xdr:row>
      <xdr:rowOff>52654</xdr:rowOff>
    </xdr:to>
    <xdr:sp macro="" textlink="">
      <xdr:nvSpPr>
        <xdr:cNvPr id="262" name="楕円 261"/>
        <xdr:cNvSpPr/>
      </xdr:nvSpPr>
      <xdr:spPr>
        <a:xfrm>
          <a:off x="1968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43781</xdr:rowOff>
    </xdr:from>
    <xdr:ext cx="534377" cy="259045"/>
    <xdr:sp macro="" textlink="">
      <xdr:nvSpPr>
        <xdr:cNvPr id="263" name="テキスト ボックス 262"/>
        <xdr:cNvSpPr txBox="1"/>
      </xdr:nvSpPr>
      <xdr:spPr>
        <a:xfrm>
          <a:off x="1752111" y="170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145805</xdr:rowOff>
    </xdr:from>
    <xdr:to>
      <xdr:col>6</xdr:col>
      <xdr:colOff>38100</xdr:colOff>
      <xdr:row>99</xdr:row>
      <xdr:rowOff>75955</xdr:rowOff>
    </xdr:to>
    <xdr:sp macro="" textlink="">
      <xdr:nvSpPr>
        <xdr:cNvPr id="264" name="楕円 263"/>
        <xdr:cNvSpPr/>
      </xdr:nvSpPr>
      <xdr:spPr>
        <a:xfrm>
          <a:off x="1079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67082</xdr:rowOff>
    </xdr:from>
    <xdr:ext cx="534377" cy="259045"/>
    <xdr:sp macro="" textlink="">
      <xdr:nvSpPr>
        <xdr:cNvPr id="265" name="テキスト ボックス 264"/>
        <xdr:cNvSpPr txBox="1"/>
      </xdr:nvSpPr>
      <xdr:spPr>
        <a:xfrm>
          <a:off x="863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83871</xdr:rowOff>
    </xdr:from>
    <xdr:to>
      <xdr:col>55</xdr:col>
      <xdr:colOff>0</xdr:colOff>
      <xdr:row>36</xdr:row>
      <xdr:rowOff>124013</xdr:rowOff>
    </xdr:to>
    <xdr:cxnSp macro="">
      <xdr:nvCxnSpPr>
        <xdr:cNvPr id="292" name="直線コネクタ 291"/>
        <xdr:cNvCxnSpPr/>
      </xdr:nvCxnSpPr>
      <xdr:spPr>
        <a:xfrm flipV="1">
          <a:off x="9639300" y="6256071"/>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30146</xdr:rowOff>
    </xdr:from>
    <xdr:to>
      <xdr:col>50</xdr:col>
      <xdr:colOff>114300</xdr:colOff>
      <xdr:row>36</xdr:row>
      <xdr:rowOff>124013</xdr:rowOff>
    </xdr:to>
    <xdr:cxnSp macro="">
      <xdr:nvCxnSpPr>
        <xdr:cNvPr id="295" name="直線コネクタ 294"/>
        <xdr:cNvCxnSpPr/>
      </xdr:nvCxnSpPr>
      <xdr:spPr>
        <a:xfrm>
          <a:off x="8750300" y="5859446"/>
          <a:ext cx="889000" cy="4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30146</xdr:rowOff>
    </xdr:from>
    <xdr:to>
      <xdr:col>45</xdr:col>
      <xdr:colOff>177800</xdr:colOff>
      <xdr:row>37</xdr:row>
      <xdr:rowOff>27480</xdr:rowOff>
    </xdr:to>
    <xdr:cxnSp macro="">
      <xdr:nvCxnSpPr>
        <xdr:cNvPr id="298" name="直線コネクタ 297"/>
        <xdr:cNvCxnSpPr/>
      </xdr:nvCxnSpPr>
      <xdr:spPr>
        <a:xfrm flipV="1">
          <a:off x="7861300" y="5859446"/>
          <a:ext cx="889000" cy="5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27480</xdr:rowOff>
    </xdr:from>
    <xdr:to>
      <xdr:col>41</xdr:col>
      <xdr:colOff>50800</xdr:colOff>
      <xdr:row>37</xdr:row>
      <xdr:rowOff>37904</xdr:rowOff>
    </xdr:to>
    <xdr:cxnSp macro="">
      <xdr:nvCxnSpPr>
        <xdr:cNvPr id="301" name="直線コネクタ 300"/>
        <xdr:cNvCxnSpPr/>
      </xdr:nvCxnSpPr>
      <xdr:spPr>
        <a:xfrm flipV="1">
          <a:off x="6972300" y="63711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33071</xdr:rowOff>
    </xdr:from>
    <xdr:to>
      <xdr:col>55</xdr:col>
      <xdr:colOff>50800</xdr:colOff>
      <xdr:row>36</xdr:row>
      <xdr:rowOff>134671</xdr:rowOff>
    </xdr:to>
    <xdr:sp macro="" textlink="">
      <xdr:nvSpPr>
        <xdr:cNvPr id="311" name="楕円 310"/>
        <xdr:cNvSpPr/>
      </xdr:nvSpPr>
      <xdr:spPr>
        <a:xfrm>
          <a:off x="10426700" y="6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11498</xdr:rowOff>
    </xdr:from>
    <xdr:ext cx="534377" cy="259045"/>
    <xdr:sp macro="" textlink="">
      <xdr:nvSpPr>
        <xdr:cNvPr id="312" name="補助費等該当値テキスト"/>
        <xdr:cNvSpPr txBox="1"/>
      </xdr:nvSpPr>
      <xdr:spPr>
        <a:xfrm>
          <a:off x="10528300" y="61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73213</xdr:rowOff>
    </xdr:from>
    <xdr:to>
      <xdr:col>50</xdr:col>
      <xdr:colOff>165100</xdr:colOff>
      <xdr:row>37</xdr:row>
      <xdr:rowOff>3363</xdr:rowOff>
    </xdr:to>
    <xdr:sp macro="" textlink="">
      <xdr:nvSpPr>
        <xdr:cNvPr id="313" name="楕円 312"/>
        <xdr:cNvSpPr/>
      </xdr:nvSpPr>
      <xdr:spPr>
        <a:xfrm>
          <a:off x="9588500" y="62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165940</xdr:rowOff>
    </xdr:from>
    <xdr:ext cx="534377" cy="259045"/>
    <xdr:sp macro="" textlink="">
      <xdr:nvSpPr>
        <xdr:cNvPr id="314" name="テキスト ボックス 313"/>
        <xdr:cNvSpPr txBox="1"/>
      </xdr:nvSpPr>
      <xdr:spPr>
        <a:xfrm>
          <a:off x="9372111" y="63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150796</xdr:rowOff>
    </xdr:from>
    <xdr:to>
      <xdr:col>46</xdr:col>
      <xdr:colOff>38100</xdr:colOff>
      <xdr:row>34</xdr:row>
      <xdr:rowOff>80946</xdr:rowOff>
    </xdr:to>
    <xdr:sp macro="" textlink="">
      <xdr:nvSpPr>
        <xdr:cNvPr id="315" name="楕円 314"/>
        <xdr:cNvSpPr/>
      </xdr:nvSpPr>
      <xdr:spPr>
        <a:xfrm>
          <a:off x="86995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72073</xdr:rowOff>
    </xdr:from>
    <xdr:ext cx="599010" cy="259045"/>
    <xdr:sp macro="" textlink="">
      <xdr:nvSpPr>
        <xdr:cNvPr id="316" name="テキスト ボックス 315"/>
        <xdr:cNvSpPr txBox="1"/>
      </xdr:nvSpPr>
      <xdr:spPr>
        <a:xfrm>
          <a:off x="8450795" y="590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148130</xdr:rowOff>
    </xdr:from>
    <xdr:to>
      <xdr:col>41</xdr:col>
      <xdr:colOff>101600</xdr:colOff>
      <xdr:row>37</xdr:row>
      <xdr:rowOff>78280</xdr:rowOff>
    </xdr:to>
    <xdr:sp macro="" textlink="">
      <xdr:nvSpPr>
        <xdr:cNvPr id="317" name="楕円 316"/>
        <xdr:cNvSpPr/>
      </xdr:nvSpPr>
      <xdr:spPr>
        <a:xfrm>
          <a:off x="7810500" y="6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69407</xdr:rowOff>
    </xdr:from>
    <xdr:ext cx="534377" cy="259045"/>
    <xdr:sp macro="" textlink="">
      <xdr:nvSpPr>
        <xdr:cNvPr id="318" name="テキスト ボックス 317"/>
        <xdr:cNvSpPr txBox="1"/>
      </xdr:nvSpPr>
      <xdr:spPr>
        <a:xfrm>
          <a:off x="7594111" y="64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158554</xdr:rowOff>
    </xdr:from>
    <xdr:to>
      <xdr:col>36</xdr:col>
      <xdr:colOff>165100</xdr:colOff>
      <xdr:row>37</xdr:row>
      <xdr:rowOff>88704</xdr:rowOff>
    </xdr:to>
    <xdr:sp macro="" textlink="">
      <xdr:nvSpPr>
        <xdr:cNvPr id="319" name="楕円 318"/>
        <xdr:cNvSpPr/>
      </xdr:nvSpPr>
      <xdr:spPr>
        <a:xfrm>
          <a:off x="6921500" y="63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79831</xdr:rowOff>
    </xdr:from>
    <xdr:ext cx="534377" cy="259045"/>
    <xdr:sp macro="" textlink="">
      <xdr:nvSpPr>
        <xdr:cNvPr id="320" name="テキスト ボックス 319"/>
        <xdr:cNvSpPr txBox="1"/>
      </xdr:nvSpPr>
      <xdr:spPr>
        <a:xfrm>
          <a:off x="6705111" y="64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73958</xdr:rowOff>
    </xdr:from>
    <xdr:to>
      <xdr:col>55</xdr:col>
      <xdr:colOff>0</xdr:colOff>
      <xdr:row>58</xdr:row>
      <xdr:rowOff>83112</xdr:rowOff>
    </xdr:to>
    <xdr:cxnSp macro="">
      <xdr:nvCxnSpPr>
        <xdr:cNvPr id="351" name="直線コネクタ 350"/>
        <xdr:cNvCxnSpPr/>
      </xdr:nvCxnSpPr>
      <xdr:spPr>
        <a:xfrm>
          <a:off x="9639300" y="10018058"/>
          <a:ext cx="8382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57052</xdr:rowOff>
    </xdr:from>
    <xdr:to>
      <xdr:col>50</xdr:col>
      <xdr:colOff>114300</xdr:colOff>
      <xdr:row>58</xdr:row>
      <xdr:rowOff>73958</xdr:rowOff>
    </xdr:to>
    <xdr:cxnSp macro="">
      <xdr:nvCxnSpPr>
        <xdr:cNvPr id="354" name="直線コネクタ 353"/>
        <xdr:cNvCxnSpPr/>
      </xdr:nvCxnSpPr>
      <xdr:spPr>
        <a:xfrm>
          <a:off x="8750300" y="10001152"/>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57052</xdr:rowOff>
    </xdr:from>
    <xdr:to>
      <xdr:col>45</xdr:col>
      <xdr:colOff>177800</xdr:colOff>
      <xdr:row>58</xdr:row>
      <xdr:rowOff>99323</xdr:rowOff>
    </xdr:to>
    <xdr:cxnSp macro="">
      <xdr:nvCxnSpPr>
        <xdr:cNvPr id="357" name="直線コネクタ 356"/>
        <xdr:cNvCxnSpPr/>
      </xdr:nvCxnSpPr>
      <xdr:spPr>
        <a:xfrm flipV="1">
          <a:off x="7861300" y="10001152"/>
          <a:ext cx="889000" cy="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99323</xdr:rowOff>
    </xdr:from>
    <xdr:to>
      <xdr:col>41</xdr:col>
      <xdr:colOff>50800</xdr:colOff>
      <xdr:row>58</xdr:row>
      <xdr:rowOff>112918</xdr:rowOff>
    </xdr:to>
    <xdr:cxnSp macro="">
      <xdr:nvCxnSpPr>
        <xdr:cNvPr id="360" name="直線コネクタ 359"/>
        <xdr:cNvCxnSpPr/>
      </xdr:nvCxnSpPr>
      <xdr:spPr>
        <a:xfrm flipV="1">
          <a:off x="6972300" y="10043423"/>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32312</xdr:rowOff>
    </xdr:from>
    <xdr:to>
      <xdr:col>55</xdr:col>
      <xdr:colOff>50800</xdr:colOff>
      <xdr:row>58</xdr:row>
      <xdr:rowOff>133912</xdr:rowOff>
    </xdr:to>
    <xdr:sp macro="" textlink="">
      <xdr:nvSpPr>
        <xdr:cNvPr id="370" name="楕円 369"/>
        <xdr:cNvSpPr/>
      </xdr:nvSpPr>
      <xdr:spPr>
        <a:xfrm>
          <a:off x="10426700" y="99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118689</xdr:rowOff>
    </xdr:from>
    <xdr:ext cx="534377" cy="259045"/>
    <xdr:sp macro="" textlink="">
      <xdr:nvSpPr>
        <xdr:cNvPr id="371" name="普通建設事業費該当値テキスト"/>
        <xdr:cNvSpPr txBox="1"/>
      </xdr:nvSpPr>
      <xdr:spPr>
        <a:xfrm>
          <a:off x="10528300" y="989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23158</xdr:rowOff>
    </xdr:from>
    <xdr:to>
      <xdr:col>50</xdr:col>
      <xdr:colOff>165100</xdr:colOff>
      <xdr:row>58</xdr:row>
      <xdr:rowOff>124758</xdr:rowOff>
    </xdr:to>
    <xdr:sp macro="" textlink="">
      <xdr:nvSpPr>
        <xdr:cNvPr id="372" name="楕円 371"/>
        <xdr:cNvSpPr/>
      </xdr:nvSpPr>
      <xdr:spPr>
        <a:xfrm>
          <a:off x="9588500" y="99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115885</xdr:rowOff>
    </xdr:from>
    <xdr:ext cx="534377" cy="259045"/>
    <xdr:sp macro="" textlink="">
      <xdr:nvSpPr>
        <xdr:cNvPr id="373" name="テキスト ボックス 372"/>
        <xdr:cNvSpPr txBox="1"/>
      </xdr:nvSpPr>
      <xdr:spPr>
        <a:xfrm>
          <a:off x="9372111" y="10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6252</xdr:rowOff>
    </xdr:from>
    <xdr:to>
      <xdr:col>46</xdr:col>
      <xdr:colOff>38100</xdr:colOff>
      <xdr:row>58</xdr:row>
      <xdr:rowOff>107852</xdr:rowOff>
    </xdr:to>
    <xdr:sp macro="" textlink="">
      <xdr:nvSpPr>
        <xdr:cNvPr id="374" name="楕円 373"/>
        <xdr:cNvSpPr/>
      </xdr:nvSpPr>
      <xdr:spPr>
        <a:xfrm>
          <a:off x="8699500" y="99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98979</xdr:rowOff>
    </xdr:from>
    <xdr:ext cx="534377" cy="259045"/>
    <xdr:sp macro="" textlink="">
      <xdr:nvSpPr>
        <xdr:cNvPr id="375" name="テキスト ボックス 374"/>
        <xdr:cNvSpPr txBox="1"/>
      </xdr:nvSpPr>
      <xdr:spPr>
        <a:xfrm>
          <a:off x="8483111" y="100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48523</xdr:rowOff>
    </xdr:from>
    <xdr:to>
      <xdr:col>41</xdr:col>
      <xdr:colOff>101600</xdr:colOff>
      <xdr:row>58</xdr:row>
      <xdr:rowOff>150123</xdr:rowOff>
    </xdr:to>
    <xdr:sp macro="" textlink="">
      <xdr:nvSpPr>
        <xdr:cNvPr id="376" name="楕円 375"/>
        <xdr:cNvSpPr/>
      </xdr:nvSpPr>
      <xdr:spPr>
        <a:xfrm>
          <a:off x="7810500" y="99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141250</xdr:rowOff>
    </xdr:from>
    <xdr:ext cx="534377" cy="259045"/>
    <xdr:sp macro="" textlink="">
      <xdr:nvSpPr>
        <xdr:cNvPr id="377" name="テキスト ボックス 376"/>
        <xdr:cNvSpPr txBox="1"/>
      </xdr:nvSpPr>
      <xdr:spPr>
        <a:xfrm>
          <a:off x="7594111" y="100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62118</xdr:rowOff>
    </xdr:from>
    <xdr:to>
      <xdr:col>36</xdr:col>
      <xdr:colOff>165100</xdr:colOff>
      <xdr:row>58</xdr:row>
      <xdr:rowOff>163718</xdr:rowOff>
    </xdr:to>
    <xdr:sp macro="" textlink="">
      <xdr:nvSpPr>
        <xdr:cNvPr id="378" name="楕円 377"/>
        <xdr:cNvSpPr/>
      </xdr:nvSpPr>
      <xdr:spPr>
        <a:xfrm>
          <a:off x="6921500" y="100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154845</xdr:rowOff>
    </xdr:from>
    <xdr:ext cx="534377" cy="259045"/>
    <xdr:sp macro="" textlink="">
      <xdr:nvSpPr>
        <xdr:cNvPr id="379" name="テキスト ボックス 378"/>
        <xdr:cNvSpPr txBox="1"/>
      </xdr:nvSpPr>
      <xdr:spPr>
        <a:xfrm>
          <a:off x="6705111" y="100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112588</xdr:rowOff>
    </xdr:from>
    <xdr:to>
      <xdr:col>55</xdr:col>
      <xdr:colOff>0</xdr:colOff>
      <xdr:row>78</xdr:row>
      <xdr:rowOff>122830</xdr:rowOff>
    </xdr:to>
    <xdr:cxnSp macro="">
      <xdr:nvCxnSpPr>
        <xdr:cNvPr id="406" name="直線コネクタ 405"/>
        <xdr:cNvCxnSpPr/>
      </xdr:nvCxnSpPr>
      <xdr:spPr>
        <a:xfrm>
          <a:off x="9639300" y="13485688"/>
          <a:ext cx="8382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85637</xdr:rowOff>
    </xdr:from>
    <xdr:to>
      <xdr:col>50</xdr:col>
      <xdr:colOff>114300</xdr:colOff>
      <xdr:row>78</xdr:row>
      <xdr:rowOff>112588</xdr:rowOff>
    </xdr:to>
    <xdr:cxnSp macro="">
      <xdr:nvCxnSpPr>
        <xdr:cNvPr id="409" name="直線コネクタ 408"/>
        <xdr:cNvCxnSpPr/>
      </xdr:nvCxnSpPr>
      <xdr:spPr>
        <a:xfrm>
          <a:off x="8750300" y="13458737"/>
          <a:ext cx="889000" cy="2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85637</xdr:rowOff>
    </xdr:from>
    <xdr:to>
      <xdr:col>45</xdr:col>
      <xdr:colOff>177800</xdr:colOff>
      <xdr:row>78</xdr:row>
      <xdr:rowOff>127615</xdr:rowOff>
    </xdr:to>
    <xdr:cxnSp macro="">
      <xdr:nvCxnSpPr>
        <xdr:cNvPr id="412" name="直線コネクタ 411"/>
        <xdr:cNvCxnSpPr/>
      </xdr:nvCxnSpPr>
      <xdr:spPr>
        <a:xfrm flipV="1">
          <a:off x="7861300" y="13458737"/>
          <a:ext cx="889000" cy="4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102315</xdr:rowOff>
    </xdr:from>
    <xdr:to>
      <xdr:col>41</xdr:col>
      <xdr:colOff>50800</xdr:colOff>
      <xdr:row>78</xdr:row>
      <xdr:rowOff>127615</xdr:rowOff>
    </xdr:to>
    <xdr:cxnSp macro="">
      <xdr:nvCxnSpPr>
        <xdr:cNvPr id="415" name="直線コネクタ 414"/>
        <xdr:cNvCxnSpPr/>
      </xdr:nvCxnSpPr>
      <xdr:spPr>
        <a:xfrm>
          <a:off x="6972300" y="13475415"/>
          <a:ext cx="889000" cy="2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72030</xdr:rowOff>
    </xdr:from>
    <xdr:to>
      <xdr:col>55</xdr:col>
      <xdr:colOff>50800</xdr:colOff>
      <xdr:row>79</xdr:row>
      <xdr:rowOff>2180</xdr:rowOff>
    </xdr:to>
    <xdr:sp macro="" textlink="">
      <xdr:nvSpPr>
        <xdr:cNvPr id="425" name="楕円 424"/>
        <xdr:cNvSpPr/>
      </xdr:nvSpPr>
      <xdr:spPr>
        <a:xfrm>
          <a:off x="104267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158407</xdr:rowOff>
    </xdr:from>
    <xdr:ext cx="469744" cy="259045"/>
    <xdr:sp macro="" textlink="">
      <xdr:nvSpPr>
        <xdr:cNvPr id="426" name="普通建設事業費 （ うち新規整備　）該当値テキスト"/>
        <xdr:cNvSpPr txBox="1"/>
      </xdr:nvSpPr>
      <xdr:spPr>
        <a:xfrm>
          <a:off x="10528300" y="133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61788</xdr:rowOff>
    </xdr:from>
    <xdr:to>
      <xdr:col>50</xdr:col>
      <xdr:colOff>165100</xdr:colOff>
      <xdr:row>78</xdr:row>
      <xdr:rowOff>163388</xdr:rowOff>
    </xdr:to>
    <xdr:sp macro="" textlink="">
      <xdr:nvSpPr>
        <xdr:cNvPr id="427" name="楕円 426"/>
        <xdr:cNvSpPr/>
      </xdr:nvSpPr>
      <xdr:spPr>
        <a:xfrm>
          <a:off x="9588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154515</xdr:rowOff>
    </xdr:from>
    <xdr:ext cx="469744" cy="259045"/>
    <xdr:sp macro="" textlink="">
      <xdr:nvSpPr>
        <xdr:cNvPr id="428" name="テキスト ボックス 427"/>
        <xdr:cNvSpPr txBox="1"/>
      </xdr:nvSpPr>
      <xdr:spPr>
        <a:xfrm>
          <a:off x="9404428" y="135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34837</xdr:rowOff>
    </xdr:from>
    <xdr:to>
      <xdr:col>46</xdr:col>
      <xdr:colOff>38100</xdr:colOff>
      <xdr:row>78</xdr:row>
      <xdr:rowOff>136437</xdr:rowOff>
    </xdr:to>
    <xdr:sp macro="" textlink="">
      <xdr:nvSpPr>
        <xdr:cNvPr id="429" name="楕円 428"/>
        <xdr:cNvSpPr/>
      </xdr:nvSpPr>
      <xdr:spPr>
        <a:xfrm>
          <a:off x="8699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127564</xdr:rowOff>
    </xdr:from>
    <xdr:ext cx="534377" cy="259045"/>
    <xdr:sp macro="" textlink="">
      <xdr:nvSpPr>
        <xdr:cNvPr id="430" name="テキスト ボックス 429"/>
        <xdr:cNvSpPr txBox="1"/>
      </xdr:nvSpPr>
      <xdr:spPr>
        <a:xfrm>
          <a:off x="8483111" y="135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76815</xdr:rowOff>
    </xdr:from>
    <xdr:to>
      <xdr:col>41</xdr:col>
      <xdr:colOff>101600</xdr:colOff>
      <xdr:row>79</xdr:row>
      <xdr:rowOff>6965</xdr:rowOff>
    </xdr:to>
    <xdr:sp macro="" textlink="">
      <xdr:nvSpPr>
        <xdr:cNvPr id="431" name="楕円 430"/>
        <xdr:cNvSpPr/>
      </xdr:nvSpPr>
      <xdr:spPr>
        <a:xfrm>
          <a:off x="7810500" y="134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169542</xdr:rowOff>
    </xdr:from>
    <xdr:ext cx="469744" cy="259045"/>
    <xdr:sp macro="" textlink="">
      <xdr:nvSpPr>
        <xdr:cNvPr id="432" name="テキスト ボックス 431"/>
        <xdr:cNvSpPr txBox="1"/>
      </xdr:nvSpPr>
      <xdr:spPr>
        <a:xfrm>
          <a:off x="7626428" y="135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51515</xdr:rowOff>
    </xdr:from>
    <xdr:to>
      <xdr:col>36</xdr:col>
      <xdr:colOff>165100</xdr:colOff>
      <xdr:row>78</xdr:row>
      <xdr:rowOff>153115</xdr:rowOff>
    </xdr:to>
    <xdr:sp macro="" textlink="">
      <xdr:nvSpPr>
        <xdr:cNvPr id="433" name="楕円 432"/>
        <xdr:cNvSpPr/>
      </xdr:nvSpPr>
      <xdr:spPr>
        <a:xfrm>
          <a:off x="6921500" y="134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144242</xdr:rowOff>
    </xdr:from>
    <xdr:ext cx="469744" cy="259045"/>
    <xdr:sp macro="" textlink="">
      <xdr:nvSpPr>
        <xdr:cNvPr id="434" name="テキスト ボックス 433"/>
        <xdr:cNvSpPr txBox="1"/>
      </xdr:nvSpPr>
      <xdr:spPr>
        <a:xfrm>
          <a:off x="6737428" y="1351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82513</xdr:rowOff>
    </xdr:from>
    <xdr:to>
      <xdr:col>55</xdr:col>
      <xdr:colOff>0</xdr:colOff>
      <xdr:row>97</xdr:row>
      <xdr:rowOff>99293</xdr:rowOff>
    </xdr:to>
    <xdr:cxnSp macro="">
      <xdr:nvCxnSpPr>
        <xdr:cNvPr id="461" name="直線コネクタ 460"/>
        <xdr:cNvCxnSpPr/>
      </xdr:nvCxnSpPr>
      <xdr:spPr>
        <a:xfrm flipV="1">
          <a:off x="9639300" y="16713163"/>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98775</xdr:rowOff>
    </xdr:from>
    <xdr:to>
      <xdr:col>50</xdr:col>
      <xdr:colOff>114300</xdr:colOff>
      <xdr:row>97</xdr:row>
      <xdr:rowOff>99293</xdr:rowOff>
    </xdr:to>
    <xdr:cxnSp macro="">
      <xdr:nvCxnSpPr>
        <xdr:cNvPr id="464" name="直線コネクタ 463"/>
        <xdr:cNvCxnSpPr/>
      </xdr:nvCxnSpPr>
      <xdr:spPr>
        <a:xfrm>
          <a:off x="8750300" y="16729425"/>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98775</xdr:rowOff>
    </xdr:from>
    <xdr:to>
      <xdr:col>45</xdr:col>
      <xdr:colOff>177800</xdr:colOff>
      <xdr:row>97</xdr:row>
      <xdr:rowOff>118966</xdr:rowOff>
    </xdr:to>
    <xdr:cxnSp macro="">
      <xdr:nvCxnSpPr>
        <xdr:cNvPr id="467" name="直線コネクタ 466"/>
        <xdr:cNvCxnSpPr/>
      </xdr:nvCxnSpPr>
      <xdr:spPr>
        <a:xfrm flipV="1">
          <a:off x="7861300" y="16729425"/>
          <a:ext cx="889000" cy="2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118966</xdr:rowOff>
    </xdr:from>
    <xdr:to>
      <xdr:col>41</xdr:col>
      <xdr:colOff>50800</xdr:colOff>
      <xdr:row>97</xdr:row>
      <xdr:rowOff>151688</xdr:rowOff>
    </xdr:to>
    <xdr:cxnSp macro="">
      <xdr:nvCxnSpPr>
        <xdr:cNvPr id="470" name="直線コネクタ 469"/>
        <xdr:cNvCxnSpPr/>
      </xdr:nvCxnSpPr>
      <xdr:spPr>
        <a:xfrm flipV="1">
          <a:off x="6972300" y="16749616"/>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31713</xdr:rowOff>
    </xdr:from>
    <xdr:to>
      <xdr:col>55</xdr:col>
      <xdr:colOff>50800</xdr:colOff>
      <xdr:row>97</xdr:row>
      <xdr:rowOff>133313</xdr:rowOff>
    </xdr:to>
    <xdr:sp macro="" textlink="">
      <xdr:nvSpPr>
        <xdr:cNvPr id="480" name="楕円 479"/>
        <xdr:cNvSpPr/>
      </xdr:nvSpPr>
      <xdr:spPr>
        <a:xfrm>
          <a:off x="10426700" y="16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10140</xdr:rowOff>
    </xdr:from>
    <xdr:ext cx="534377" cy="259045"/>
    <xdr:sp macro="" textlink="">
      <xdr:nvSpPr>
        <xdr:cNvPr id="481" name="普通建設事業費 （ うち更新整備　）該当値テキスト"/>
        <xdr:cNvSpPr txBox="1"/>
      </xdr:nvSpPr>
      <xdr:spPr>
        <a:xfrm>
          <a:off x="10528300" y="166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48493</xdr:rowOff>
    </xdr:from>
    <xdr:to>
      <xdr:col>50</xdr:col>
      <xdr:colOff>165100</xdr:colOff>
      <xdr:row>97</xdr:row>
      <xdr:rowOff>150093</xdr:rowOff>
    </xdr:to>
    <xdr:sp macro="" textlink="">
      <xdr:nvSpPr>
        <xdr:cNvPr id="482" name="楕円 481"/>
        <xdr:cNvSpPr/>
      </xdr:nvSpPr>
      <xdr:spPr>
        <a:xfrm>
          <a:off x="9588500" y="166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141220</xdr:rowOff>
    </xdr:from>
    <xdr:ext cx="534377" cy="259045"/>
    <xdr:sp macro="" textlink="">
      <xdr:nvSpPr>
        <xdr:cNvPr id="483" name="テキスト ボックス 482"/>
        <xdr:cNvSpPr txBox="1"/>
      </xdr:nvSpPr>
      <xdr:spPr>
        <a:xfrm>
          <a:off x="9372111" y="167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47975</xdr:rowOff>
    </xdr:from>
    <xdr:to>
      <xdr:col>46</xdr:col>
      <xdr:colOff>38100</xdr:colOff>
      <xdr:row>97</xdr:row>
      <xdr:rowOff>149575</xdr:rowOff>
    </xdr:to>
    <xdr:sp macro="" textlink="">
      <xdr:nvSpPr>
        <xdr:cNvPr id="484" name="楕円 483"/>
        <xdr:cNvSpPr/>
      </xdr:nvSpPr>
      <xdr:spPr>
        <a:xfrm>
          <a:off x="8699500" y="166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140702</xdr:rowOff>
    </xdr:from>
    <xdr:ext cx="534377" cy="259045"/>
    <xdr:sp macro="" textlink="">
      <xdr:nvSpPr>
        <xdr:cNvPr id="485" name="テキスト ボックス 484"/>
        <xdr:cNvSpPr txBox="1"/>
      </xdr:nvSpPr>
      <xdr:spPr>
        <a:xfrm>
          <a:off x="8483111" y="1677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68166</xdr:rowOff>
    </xdr:from>
    <xdr:to>
      <xdr:col>41</xdr:col>
      <xdr:colOff>101600</xdr:colOff>
      <xdr:row>97</xdr:row>
      <xdr:rowOff>169766</xdr:rowOff>
    </xdr:to>
    <xdr:sp macro="" textlink="">
      <xdr:nvSpPr>
        <xdr:cNvPr id="486" name="楕円 485"/>
        <xdr:cNvSpPr/>
      </xdr:nvSpPr>
      <xdr:spPr>
        <a:xfrm>
          <a:off x="7810500" y="166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160893</xdr:rowOff>
    </xdr:from>
    <xdr:ext cx="534377" cy="259045"/>
    <xdr:sp macro="" textlink="">
      <xdr:nvSpPr>
        <xdr:cNvPr id="487" name="テキスト ボックス 486"/>
        <xdr:cNvSpPr txBox="1"/>
      </xdr:nvSpPr>
      <xdr:spPr>
        <a:xfrm>
          <a:off x="7594111" y="167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100888</xdr:rowOff>
    </xdr:from>
    <xdr:to>
      <xdr:col>36</xdr:col>
      <xdr:colOff>165100</xdr:colOff>
      <xdr:row>98</xdr:row>
      <xdr:rowOff>31038</xdr:rowOff>
    </xdr:to>
    <xdr:sp macro="" textlink="">
      <xdr:nvSpPr>
        <xdr:cNvPr id="488" name="楕円 487"/>
        <xdr:cNvSpPr/>
      </xdr:nvSpPr>
      <xdr:spPr>
        <a:xfrm>
          <a:off x="6921500" y="167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22165</xdr:rowOff>
    </xdr:from>
    <xdr:ext cx="534377" cy="259045"/>
    <xdr:sp macro="" textlink="">
      <xdr:nvSpPr>
        <xdr:cNvPr id="489" name="テキスト ボックス 488"/>
        <xdr:cNvSpPr txBox="1"/>
      </xdr:nvSpPr>
      <xdr:spPr>
        <a:xfrm>
          <a:off x="6705111" y="168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49530</xdr:rowOff>
    </xdr:from>
    <xdr:to>
      <xdr:col>85</xdr:col>
      <xdr:colOff>127000</xdr:colOff>
      <xdr:row>39</xdr:row>
      <xdr:rowOff>70607</xdr:rowOff>
    </xdr:to>
    <xdr:cxnSp macro="">
      <xdr:nvCxnSpPr>
        <xdr:cNvPr id="520" name="直線コネクタ 519"/>
        <xdr:cNvCxnSpPr/>
      </xdr:nvCxnSpPr>
      <xdr:spPr>
        <a:xfrm flipV="1">
          <a:off x="15481300" y="6736080"/>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125997</xdr:rowOff>
    </xdr:from>
    <xdr:to>
      <xdr:col>81</xdr:col>
      <xdr:colOff>50800</xdr:colOff>
      <xdr:row>39</xdr:row>
      <xdr:rowOff>70607</xdr:rowOff>
    </xdr:to>
    <xdr:cxnSp macro="">
      <xdr:nvCxnSpPr>
        <xdr:cNvPr id="523" name="直線コネクタ 522"/>
        <xdr:cNvCxnSpPr/>
      </xdr:nvCxnSpPr>
      <xdr:spPr>
        <a:xfrm>
          <a:off x="14592300" y="6641097"/>
          <a:ext cx="8890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125997</xdr:rowOff>
    </xdr:from>
    <xdr:to>
      <xdr:col>76</xdr:col>
      <xdr:colOff>114300</xdr:colOff>
      <xdr:row>39</xdr:row>
      <xdr:rowOff>54811</xdr:rowOff>
    </xdr:to>
    <xdr:cxnSp macro="">
      <xdr:nvCxnSpPr>
        <xdr:cNvPr id="526" name="直線コネクタ 525"/>
        <xdr:cNvCxnSpPr/>
      </xdr:nvCxnSpPr>
      <xdr:spPr>
        <a:xfrm flipV="1">
          <a:off x="13703300" y="6641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54811</xdr:rowOff>
    </xdr:from>
    <xdr:to>
      <xdr:col>71</xdr:col>
      <xdr:colOff>177800</xdr:colOff>
      <xdr:row>39</xdr:row>
      <xdr:rowOff>98878</xdr:rowOff>
    </xdr:to>
    <xdr:cxnSp macro="">
      <xdr:nvCxnSpPr>
        <xdr:cNvPr id="529" name="直線コネクタ 528"/>
        <xdr:cNvCxnSpPr/>
      </xdr:nvCxnSpPr>
      <xdr:spPr>
        <a:xfrm flipV="1">
          <a:off x="12814300" y="6741361"/>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539" name="楕円 538"/>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129557</xdr:rowOff>
    </xdr:from>
    <xdr:ext cx="534377" cy="259045"/>
    <xdr:sp macro="" textlink="">
      <xdr:nvSpPr>
        <xdr:cNvPr id="540" name="災害復旧事業費該当値テキスト"/>
        <xdr:cNvSpPr txBox="1"/>
      </xdr:nvSpPr>
      <xdr:spPr>
        <a:xfrm>
          <a:off x="16370300" y="64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19807</xdr:rowOff>
    </xdr:from>
    <xdr:to>
      <xdr:col>81</xdr:col>
      <xdr:colOff>101600</xdr:colOff>
      <xdr:row>39</xdr:row>
      <xdr:rowOff>121407</xdr:rowOff>
    </xdr:to>
    <xdr:sp macro="" textlink="">
      <xdr:nvSpPr>
        <xdr:cNvPr id="541" name="楕円 540"/>
        <xdr:cNvSpPr/>
      </xdr:nvSpPr>
      <xdr:spPr>
        <a:xfrm>
          <a:off x="15430500" y="67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112534</xdr:rowOff>
    </xdr:from>
    <xdr:ext cx="469744" cy="259045"/>
    <xdr:sp macro="" textlink="">
      <xdr:nvSpPr>
        <xdr:cNvPr id="542" name="テキスト ボックス 541"/>
        <xdr:cNvSpPr txBox="1"/>
      </xdr:nvSpPr>
      <xdr:spPr>
        <a:xfrm>
          <a:off x="15246428" y="67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75197</xdr:rowOff>
    </xdr:from>
    <xdr:to>
      <xdr:col>76</xdr:col>
      <xdr:colOff>165100</xdr:colOff>
      <xdr:row>39</xdr:row>
      <xdr:rowOff>5347</xdr:rowOff>
    </xdr:to>
    <xdr:sp macro="" textlink="">
      <xdr:nvSpPr>
        <xdr:cNvPr id="543" name="楕円 542"/>
        <xdr:cNvSpPr/>
      </xdr:nvSpPr>
      <xdr:spPr>
        <a:xfrm>
          <a:off x="14541500" y="65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21874</xdr:rowOff>
    </xdr:from>
    <xdr:ext cx="534377" cy="259045"/>
    <xdr:sp macro="" textlink="">
      <xdr:nvSpPr>
        <xdr:cNvPr id="544" name="テキスト ボックス 543"/>
        <xdr:cNvSpPr txBox="1"/>
      </xdr:nvSpPr>
      <xdr:spPr>
        <a:xfrm>
          <a:off x="14325111" y="636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4011</xdr:rowOff>
    </xdr:from>
    <xdr:to>
      <xdr:col>72</xdr:col>
      <xdr:colOff>38100</xdr:colOff>
      <xdr:row>39</xdr:row>
      <xdr:rowOff>105611</xdr:rowOff>
    </xdr:to>
    <xdr:sp macro="" textlink="">
      <xdr:nvSpPr>
        <xdr:cNvPr id="545" name="楕円 544"/>
        <xdr:cNvSpPr/>
      </xdr:nvSpPr>
      <xdr:spPr>
        <a:xfrm>
          <a:off x="13652500" y="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96738</xdr:rowOff>
    </xdr:from>
    <xdr:ext cx="534377" cy="259045"/>
    <xdr:sp macro="" textlink="">
      <xdr:nvSpPr>
        <xdr:cNvPr id="546" name="テキスト ボックス 545"/>
        <xdr:cNvSpPr txBox="1"/>
      </xdr:nvSpPr>
      <xdr:spPr>
        <a:xfrm>
          <a:off x="13436111" y="67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23296</xdr:rowOff>
    </xdr:from>
    <xdr:to>
      <xdr:col>85</xdr:col>
      <xdr:colOff>127000</xdr:colOff>
      <xdr:row>76</xdr:row>
      <xdr:rowOff>34162</xdr:rowOff>
    </xdr:to>
    <xdr:cxnSp macro="">
      <xdr:nvCxnSpPr>
        <xdr:cNvPr id="636" name="直線コネクタ 635"/>
        <xdr:cNvCxnSpPr/>
      </xdr:nvCxnSpPr>
      <xdr:spPr>
        <a:xfrm flipV="1">
          <a:off x="15481300" y="13053496"/>
          <a:ext cx="8382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34162</xdr:rowOff>
    </xdr:from>
    <xdr:to>
      <xdr:col>81</xdr:col>
      <xdr:colOff>50800</xdr:colOff>
      <xdr:row>76</xdr:row>
      <xdr:rowOff>57610</xdr:rowOff>
    </xdr:to>
    <xdr:cxnSp macro="">
      <xdr:nvCxnSpPr>
        <xdr:cNvPr id="639" name="直線コネクタ 638"/>
        <xdr:cNvCxnSpPr/>
      </xdr:nvCxnSpPr>
      <xdr:spPr>
        <a:xfrm flipV="1">
          <a:off x="14592300" y="13064362"/>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51003</xdr:rowOff>
    </xdr:from>
    <xdr:to>
      <xdr:col>76</xdr:col>
      <xdr:colOff>114300</xdr:colOff>
      <xdr:row>76</xdr:row>
      <xdr:rowOff>57610</xdr:rowOff>
    </xdr:to>
    <xdr:cxnSp macro="">
      <xdr:nvCxnSpPr>
        <xdr:cNvPr id="642" name="直線コネクタ 641"/>
        <xdr:cNvCxnSpPr/>
      </xdr:nvCxnSpPr>
      <xdr:spPr>
        <a:xfrm>
          <a:off x="13703300" y="13081203"/>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51003</xdr:rowOff>
    </xdr:from>
    <xdr:to>
      <xdr:col>71</xdr:col>
      <xdr:colOff>177800</xdr:colOff>
      <xdr:row>76</xdr:row>
      <xdr:rowOff>69931</xdr:rowOff>
    </xdr:to>
    <xdr:cxnSp macro="">
      <xdr:nvCxnSpPr>
        <xdr:cNvPr id="645" name="直線コネクタ 644"/>
        <xdr:cNvCxnSpPr/>
      </xdr:nvCxnSpPr>
      <xdr:spPr>
        <a:xfrm flipV="1">
          <a:off x="12814300" y="1308120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143947</xdr:rowOff>
    </xdr:from>
    <xdr:to>
      <xdr:col>85</xdr:col>
      <xdr:colOff>177800</xdr:colOff>
      <xdr:row>76</xdr:row>
      <xdr:rowOff>74098</xdr:rowOff>
    </xdr:to>
    <xdr:sp macro="" textlink="">
      <xdr:nvSpPr>
        <xdr:cNvPr id="655" name="楕円 654"/>
        <xdr:cNvSpPr/>
      </xdr:nvSpPr>
      <xdr:spPr>
        <a:xfrm>
          <a:off x="16268700" y="130026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166824</xdr:rowOff>
    </xdr:from>
    <xdr:ext cx="534377" cy="259045"/>
    <xdr:sp macro="" textlink="">
      <xdr:nvSpPr>
        <xdr:cNvPr id="656" name="公債費該当値テキスト"/>
        <xdr:cNvSpPr txBox="1"/>
      </xdr:nvSpPr>
      <xdr:spPr>
        <a:xfrm>
          <a:off x="16370300" y="128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154812</xdr:rowOff>
    </xdr:from>
    <xdr:to>
      <xdr:col>81</xdr:col>
      <xdr:colOff>101600</xdr:colOff>
      <xdr:row>76</xdr:row>
      <xdr:rowOff>84962</xdr:rowOff>
    </xdr:to>
    <xdr:sp macro="" textlink="">
      <xdr:nvSpPr>
        <xdr:cNvPr id="657" name="楕円 656"/>
        <xdr:cNvSpPr/>
      </xdr:nvSpPr>
      <xdr:spPr>
        <a:xfrm>
          <a:off x="15430500" y="130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101490</xdr:rowOff>
    </xdr:from>
    <xdr:ext cx="534377" cy="259045"/>
    <xdr:sp macro="" textlink="">
      <xdr:nvSpPr>
        <xdr:cNvPr id="658" name="テキスト ボックス 657"/>
        <xdr:cNvSpPr txBox="1"/>
      </xdr:nvSpPr>
      <xdr:spPr>
        <a:xfrm>
          <a:off x="15214111" y="127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6810</xdr:rowOff>
    </xdr:from>
    <xdr:to>
      <xdr:col>76</xdr:col>
      <xdr:colOff>165100</xdr:colOff>
      <xdr:row>76</xdr:row>
      <xdr:rowOff>108410</xdr:rowOff>
    </xdr:to>
    <xdr:sp macro="" textlink="">
      <xdr:nvSpPr>
        <xdr:cNvPr id="659" name="楕円 658"/>
        <xdr:cNvSpPr/>
      </xdr:nvSpPr>
      <xdr:spPr>
        <a:xfrm>
          <a:off x="14541500" y="130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124937</xdr:rowOff>
    </xdr:from>
    <xdr:ext cx="534377" cy="259045"/>
    <xdr:sp macro="" textlink="">
      <xdr:nvSpPr>
        <xdr:cNvPr id="660" name="テキスト ボックス 659"/>
        <xdr:cNvSpPr txBox="1"/>
      </xdr:nvSpPr>
      <xdr:spPr>
        <a:xfrm>
          <a:off x="14325111" y="128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203</xdr:rowOff>
    </xdr:from>
    <xdr:to>
      <xdr:col>72</xdr:col>
      <xdr:colOff>38100</xdr:colOff>
      <xdr:row>76</xdr:row>
      <xdr:rowOff>101803</xdr:rowOff>
    </xdr:to>
    <xdr:sp macro="" textlink="">
      <xdr:nvSpPr>
        <xdr:cNvPr id="661" name="楕円 660"/>
        <xdr:cNvSpPr/>
      </xdr:nvSpPr>
      <xdr:spPr>
        <a:xfrm>
          <a:off x="136525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118330</xdr:rowOff>
    </xdr:from>
    <xdr:ext cx="534377" cy="259045"/>
    <xdr:sp macro="" textlink="">
      <xdr:nvSpPr>
        <xdr:cNvPr id="662" name="テキスト ボックス 661"/>
        <xdr:cNvSpPr txBox="1"/>
      </xdr:nvSpPr>
      <xdr:spPr>
        <a:xfrm>
          <a:off x="13436111" y="128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19131</xdr:rowOff>
    </xdr:from>
    <xdr:to>
      <xdr:col>67</xdr:col>
      <xdr:colOff>101600</xdr:colOff>
      <xdr:row>76</xdr:row>
      <xdr:rowOff>120731</xdr:rowOff>
    </xdr:to>
    <xdr:sp macro="" textlink="">
      <xdr:nvSpPr>
        <xdr:cNvPr id="663" name="楕円 662"/>
        <xdr:cNvSpPr/>
      </xdr:nvSpPr>
      <xdr:spPr>
        <a:xfrm>
          <a:off x="12763500" y="130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137258</xdr:rowOff>
    </xdr:from>
    <xdr:ext cx="534377" cy="259045"/>
    <xdr:sp macro="" textlink="">
      <xdr:nvSpPr>
        <xdr:cNvPr id="664" name="テキスト ボックス 663"/>
        <xdr:cNvSpPr txBox="1"/>
      </xdr:nvSpPr>
      <xdr:spPr>
        <a:xfrm>
          <a:off x="12547111" y="128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113503</xdr:rowOff>
    </xdr:from>
    <xdr:to>
      <xdr:col>85</xdr:col>
      <xdr:colOff>127000</xdr:colOff>
      <xdr:row>98</xdr:row>
      <xdr:rowOff>89838</xdr:rowOff>
    </xdr:to>
    <xdr:cxnSp macro="">
      <xdr:nvCxnSpPr>
        <xdr:cNvPr id="691" name="直線コネクタ 690"/>
        <xdr:cNvCxnSpPr/>
      </xdr:nvCxnSpPr>
      <xdr:spPr>
        <a:xfrm>
          <a:off x="15481300" y="16744153"/>
          <a:ext cx="838200" cy="14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113503</xdr:rowOff>
    </xdr:from>
    <xdr:to>
      <xdr:col>81</xdr:col>
      <xdr:colOff>50800</xdr:colOff>
      <xdr:row>98</xdr:row>
      <xdr:rowOff>110147</xdr:rowOff>
    </xdr:to>
    <xdr:cxnSp macro="">
      <xdr:nvCxnSpPr>
        <xdr:cNvPr id="694" name="直線コネクタ 693"/>
        <xdr:cNvCxnSpPr/>
      </xdr:nvCxnSpPr>
      <xdr:spPr>
        <a:xfrm flipV="1">
          <a:off x="14592300" y="16744153"/>
          <a:ext cx="889000" cy="16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110147</xdr:rowOff>
    </xdr:from>
    <xdr:to>
      <xdr:col>76</xdr:col>
      <xdr:colOff>114300</xdr:colOff>
      <xdr:row>98</xdr:row>
      <xdr:rowOff>138543</xdr:rowOff>
    </xdr:to>
    <xdr:cxnSp macro="">
      <xdr:nvCxnSpPr>
        <xdr:cNvPr id="697" name="直線コネクタ 696"/>
        <xdr:cNvCxnSpPr/>
      </xdr:nvCxnSpPr>
      <xdr:spPr>
        <a:xfrm flipV="1">
          <a:off x="13703300" y="16912247"/>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138543</xdr:rowOff>
    </xdr:from>
    <xdr:to>
      <xdr:col>71</xdr:col>
      <xdr:colOff>177800</xdr:colOff>
      <xdr:row>98</xdr:row>
      <xdr:rowOff>139672</xdr:rowOff>
    </xdr:to>
    <xdr:cxnSp macro="">
      <xdr:nvCxnSpPr>
        <xdr:cNvPr id="700" name="直線コネクタ 699"/>
        <xdr:cNvCxnSpPr/>
      </xdr:nvCxnSpPr>
      <xdr:spPr>
        <a:xfrm flipV="1">
          <a:off x="12814300" y="16940643"/>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39038</xdr:rowOff>
    </xdr:from>
    <xdr:to>
      <xdr:col>85</xdr:col>
      <xdr:colOff>177800</xdr:colOff>
      <xdr:row>98</xdr:row>
      <xdr:rowOff>140638</xdr:rowOff>
    </xdr:to>
    <xdr:sp macro="" textlink="">
      <xdr:nvSpPr>
        <xdr:cNvPr id="710" name="楕円 709"/>
        <xdr:cNvSpPr/>
      </xdr:nvSpPr>
      <xdr:spPr>
        <a:xfrm>
          <a:off x="16268700" y="168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125415</xdr:rowOff>
    </xdr:from>
    <xdr:ext cx="534377" cy="259045"/>
    <xdr:sp macro="" textlink="">
      <xdr:nvSpPr>
        <xdr:cNvPr id="711" name="積立金該当値テキスト"/>
        <xdr:cNvSpPr txBox="1"/>
      </xdr:nvSpPr>
      <xdr:spPr>
        <a:xfrm>
          <a:off x="16370300" y="167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62703</xdr:rowOff>
    </xdr:from>
    <xdr:to>
      <xdr:col>81</xdr:col>
      <xdr:colOff>101600</xdr:colOff>
      <xdr:row>97</xdr:row>
      <xdr:rowOff>164303</xdr:rowOff>
    </xdr:to>
    <xdr:sp macro="" textlink="">
      <xdr:nvSpPr>
        <xdr:cNvPr id="712" name="楕円 711"/>
        <xdr:cNvSpPr/>
      </xdr:nvSpPr>
      <xdr:spPr>
        <a:xfrm>
          <a:off x="15430500" y="166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155430</xdr:rowOff>
    </xdr:from>
    <xdr:ext cx="534377" cy="259045"/>
    <xdr:sp macro="" textlink="">
      <xdr:nvSpPr>
        <xdr:cNvPr id="713" name="テキスト ボックス 712"/>
        <xdr:cNvSpPr txBox="1"/>
      </xdr:nvSpPr>
      <xdr:spPr>
        <a:xfrm>
          <a:off x="15214111" y="167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59347</xdr:rowOff>
    </xdr:from>
    <xdr:to>
      <xdr:col>76</xdr:col>
      <xdr:colOff>165100</xdr:colOff>
      <xdr:row>98</xdr:row>
      <xdr:rowOff>160947</xdr:rowOff>
    </xdr:to>
    <xdr:sp macro="" textlink="">
      <xdr:nvSpPr>
        <xdr:cNvPr id="714" name="楕円 713"/>
        <xdr:cNvSpPr/>
      </xdr:nvSpPr>
      <xdr:spPr>
        <a:xfrm>
          <a:off x="14541500" y="168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152074</xdr:rowOff>
    </xdr:from>
    <xdr:ext cx="469744" cy="259045"/>
    <xdr:sp macro="" textlink="">
      <xdr:nvSpPr>
        <xdr:cNvPr id="715" name="テキスト ボックス 714"/>
        <xdr:cNvSpPr txBox="1"/>
      </xdr:nvSpPr>
      <xdr:spPr>
        <a:xfrm>
          <a:off x="14357428" y="1695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87743</xdr:rowOff>
    </xdr:from>
    <xdr:to>
      <xdr:col>72</xdr:col>
      <xdr:colOff>38100</xdr:colOff>
      <xdr:row>99</xdr:row>
      <xdr:rowOff>17893</xdr:rowOff>
    </xdr:to>
    <xdr:sp macro="" textlink="">
      <xdr:nvSpPr>
        <xdr:cNvPr id="716" name="楕円 715"/>
        <xdr:cNvSpPr/>
      </xdr:nvSpPr>
      <xdr:spPr>
        <a:xfrm>
          <a:off x="13652500" y="168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9020</xdr:rowOff>
    </xdr:from>
    <xdr:ext cx="378565" cy="259045"/>
    <xdr:sp macro="" textlink="">
      <xdr:nvSpPr>
        <xdr:cNvPr id="717" name="テキスト ボックス 716"/>
        <xdr:cNvSpPr txBox="1"/>
      </xdr:nvSpPr>
      <xdr:spPr>
        <a:xfrm>
          <a:off x="13514017" y="16982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88872</xdr:rowOff>
    </xdr:from>
    <xdr:to>
      <xdr:col>67</xdr:col>
      <xdr:colOff>101600</xdr:colOff>
      <xdr:row>99</xdr:row>
      <xdr:rowOff>19022</xdr:rowOff>
    </xdr:to>
    <xdr:sp macro="" textlink="">
      <xdr:nvSpPr>
        <xdr:cNvPr id="718" name="楕円 717"/>
        <xdr:cNvSpPr/>
      </xdr:nvSpPr>
      <xdr:spPr>
        <a:xfrm>
          <a:off x="12763500" y="168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10149</xdr:rowOff>
    </xdr:from>
    <xdr:ext cx="249299" cy="259045"/>
    <xdr:sp macro="" textlink="">
      <xdr:nvSpPr>
        <xdr:cNvPr id="719" name="テキスト ボックス 718"/>
        <xdr:cNvSpPr txBox="1"/>
      </xdr:nvSpPr>
      <xdr:spPr>
        <a:xfrm>
          <a:off x="12689650" y="1698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26589</xdr:rowOff>
    </xdr:from>
    <xdr:to>
      <xdr:col>116</xdr:col>
      <xdr:colOff>63500</xdr:colOff>
      <xdr:row>36</xdr:row>
      <xdr:rowOff>37516</xdr:rowOff>
    </xdr:to>
    <xdr:cxnSp macro="">
      <xdr:nvCxnSpPr>
        <xdr:cNvPr id="746" name="直線コネクタ 745"/>
        <xdr:cNvCxnSpPr/>
      </xdr:nvCxnSpPr>
      <xdr:spPr>
        <a:xfrm flipV="1">
          <a:off x="21323300" y="6198789"/>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37516</xdr:rowOff>
    </xdr:from>
    <xdr:to>
      <xdr:col>111</xdr:col>
      <xdr:colOff>177800</xdr:colOff>
      <xdr:row>36</xdr:row>
      <xdr:rowOff>66799</xdr:rowOff>
    </xdr:to>
    <xdr:cxnSp macro="">
      <xdr:nvCxnSpPr>
        <xdr:cNvPr id="749" name="直線コネクタ 748"/>
        <xdr:cNvCxnSpPr/>
      </xdr:nvCxnSpPr>
      <xdr:spPr>
        <a:xfrm flipV="1">
          <a:off x="20434300" y="6209716"/>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66799</xdr:rowOff>
    </xdr:from>
    <xdr:to>
      <xdr:col>107</xdr:col>
      <xdr:colOff>50800</xdr:colOff>
      <xdr:row>37</xdr:row>
      <xdr:rowOff>144775</xdr:rowOff>
    </xdr:to>
    <xdr:cxnSp macro="">
      <xdr:nvCxnSpPr>
        <xdr:cNvPr id="752" name="直線コネクタ 751"/>
        <xdr:cNvCxnSpPr/>
      </xdr:nvCxnSpPr>
      <xdr:spPr>
        <a:xfrm flipV="1">
          <a:off x="19545300" y="6238999"/>
          <a:ext cx="889000" cy="2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140272</xdr:rowOff>
    </xdr:from>
    <xdr:to>
      <xdr:col>102</xdr:col>
      <xdr:colOff>114300</xdr:colOff>
      <xdr:row>37</xdr:row>
      <xdr:rowOff>144775</xdr:rowOff>
    </xdr:to>
    <xdr:cxnSp macro="">
      <xdr:nvCxnSpPr>
        <xdr:cNvPr id="755" name="直線コネクタ 754"/>
        <xdr:cNvCxnSpPr/>
      </xdr:nvCxnSpPr>
      <xdr:spPr>
        <a:xfrm>
          <a:off x="18656300" y="6483922"/>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147239</xdr:rowOff>
    </xdr:from>
    <xdr:to>
      <xdr:col>116</xdr:col>
      <xdr:colOff>114300</xdr:colOff>
      <xdr:row>36</xdr:row>
      <xdr:rowOff>77389</xdr:rowOff>
    </xdr:to>
    <xdr:sp macro="" textlink="">
      <xdr:nvSpPr>
        <xdr:cNvPr id="765" name="楕円 764"/>
        <xdr:cNvSpPr/>
      </xdr:nvSpPr>
      <xdr:spPr>
        <a:xfrm>
          <a:off x="22110700" y="61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170116</xdr:rowOff>
    </xdr:from>
    <xdr:ext cx="534377" cy="259045"/>
    <xdr:sp macro="" textlink="">
      <xdr:nvSpPr>
        <xdr:cNvPr id="766" name="投資及び出資金該当値テキスト"/>
        <xdr:cNvSpPr txBox="1"/>
      </xdr:nvSpPr>
      <xdr:spPr>
        <a:xfrm>
          <a:off x="22212300" y="59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158166</xdr:rowOff>
    </xdr:from>
    <xdr:to>
      <xdr:col>112</xdr:col>
      <xdr:colOff>38100</xdr:colOff>
      <xdr:row>36</xdr:row>
      <xdr:rowOff>88316</xdr:rowOff>
    </xdr:to>
    <xdr:sp macro="" textlink="">
      <xdr:nvSpPr>
        <xdr:cNvPr id="767" name="楕円 766"/>
        <xdr:cNvSpPr/>
      </xdr:nvSpPr>
      <xdr:spPr>
        <a:xfrm>
          <a:off x="21272500" y="61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104843</xdr:rowOff>
    </xdr:from>
    <xdr:ext cx="534377" cy="259045"/>
    <xdr:sp macro="" textlink="">
      <xdr:nvSpPr>
        <xdr:cNvPr id="768" name="テキスト ボックス 767"/>
        <xdr:cNvSpPr txBox="1"/>
      </xdr:nvSpPr>
      <xdr:spPr>
        <a:xfrm>
          <a:off x="21056111" y="59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15999</xdr:rowOff>
    </xdr:from>
    <xdr:to>
      <xdr:col>107</xdr:col>
      <xdr:colOff>101600</xdr:colOff>
      <xdr:row>36</xdr:row>
      <xdr:rowOff>117599</xdr:rowOff>
    </xdr:to>
    <xdr:sp macro="" textlink="">
      <xdr:nvSpPr>
        <xdr:cNvPr id="769" name="楕円 768"/>
        <xdr:cNvSpPr/>
      </xdr:nvSpPr>
      <xdr:spPr>
        <a:xfrm>
          <a:off x="203835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134126</xdr:rowOff>
    </xdr:from>
    <xdr:ext cx="534377" cy="259045"/>
    <xdr:sp macro="" textlink="">
      <xdr:nvSpPr>
        <xdr:cNvPr id="770" name="テキスト ボックス 769"/>
        <xdr:cNvSpPr txBox="1"/>
      </xdr:nvSpPr>
      <xdr:spPr>
        <a:xfrm>
          <a:off x="20167111" y="5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93975</xdr:rowOff>
    </xdr:from>
    <xdr:to>
      <xdr:col>102</xdr:col>
      <xdr:colOff>165100</xdr:colOff>
      <xdr:row>38</xdr:row>
      <xdr:rowOff>24125</xdr:rowOff>
    </xdr:to>
    <xdr:sp macro="" textlink="">
      <xdr:nvSpPr>
        <xdr:cNvPr id="771" name="楕円 770"/>
        <xdr:cNvSpPr/>
      </xdr:nvSpPr>
      <xdr:spPr>
        <a:xfrm>
          <a:off x="19494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40652</xdr:rowOff>
    </xdr:from>
    <xdr:ext cx="469744" cy="259045"/>
    <xdr:sp macro="" textlink="">
      <xdr:nvSpPr>
        <xdr:cNvPr id="772" name="テキスト ボックス 771"/>
        <xdr:cNvSpPr txBox="1"/>
      </xdr:nvSpPr>
      <xdr:spPr>
        <a:xfrm>
          <a:off x="19310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89472</xdr:rowOff>
    </xdr:from>
    <xdr:to>
      <xdr:col>98</xdr:col>
      <xdr:colOff>38100</xdr:colOff>
      <xdr:row>38</xdr:row>
      <xdr:rowOff>19622</xdr:rowOff>
    </xdr:to>
    <xdr:sp macro="" textlink="">
      <xdr:nvSpPr>
        <xdr:cNvPr id="773" name="楕円 772"/>
        <xdr:cNvSpPr/>
      </xdr:nvSpPr>
      <xdr:spPr>
        <a:xfrm>
          <a:off x="18605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36149</xdr:rowOff>
    </xdr:from>
    <xdr:ext cx="469744" cy="259045"/>
    <xdr:sp macro="" textlink="">
      <xdr:nvSpPr>
        <xdr:cNvPr id="774" name="テキスト ボックス 773"/>
        <xdr:cNvSpPr txBox="1"/>
      </xdr:nvSpPr>
      <xdr:spPr>
        <a:xfrm>
          <a:off x="18421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119164</xdr:rowOff>
    </xdr:from>
    <xdr:to>
      <xdr:col>116</xdr:col>
      <xdr:colOff>63500</xdr:colOff>
      <xdr:row>58</xdr:row>
      <xdr:rowOff>120688</xdr:rowOff>
    </xdr:to>
    <xdr:cxnSp macro="">
      <xdr:nvCxnSpPr>
        <xdr:cNvPr id="803" name="直線コネクタ 802"/>
        <xdr:cNvCxnSpPr/>
      </xdr:nvCxnSpPr>
      <xdr:spPr>
        <a:xfrm flipV="1">
          <a:off x="21323300" y="100632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120688</xdr:rowOff>
    </xdr:from>
    <xdr:to>
      <xdr:col>111</xdr:col>
      <xdr:colOff>177800</xdr:colOff>
      <xdr:row>58</xdr:row>
      <xdr:rowOff>122517</xdr:rowOff>
    </xdr:to>
    <xdr:cxnSp macro="">
      <xdr:nvCxnSpPr>
        <xdr:cNvPr id="806" name="直線コネクタ 805"/>
        <xdr:cNvCxnSpPr/>
      </xdr:nvCxnSpPr>
      <xdr:spPr>
        <a:xfrm flipV="1">
          <a:off x="20434300" y="1006478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92799</xdr:rowOff>
    </xdr:from>
    <xdr:to>
      <xdr:col>107</xdr:col>
      <xdr:colOff>50800</xdr:colOff>
      <xdr:row>58</xdr:row>
      <xdr:rowOff>122517</xdr:rowOff>
    </xdr:to>
    <xdr:cxnSp macro="">
      <xdr:nvCxnSpPr>
        <xdr:cNvPr id="809" name="直線コネクタ 808"/>
        <xdr:cNvCxnSpPr/>
      </xdr:nvCxnSpPr>
      <xdr:spPr>
        <a:xfrm>
          <a:off x="19545300" y="10036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92799</xdr:rowOff>
    </xdr:from>
    <xdr:to>
      <xdr:col>102</xdr:col>
      <xdr:colOff>114300</xdr:colOff>
      <xdr:row>58</xdr:row>
      <xdr:rowOff>126556</xdr:rowOff>
    </xdr:to>
    <xdr:cxnSp macro="">
      <xdr:nvCxnSpPr>
        <xdr:cNvPr id="812" name="直線コネクタ 811"/>
        <xdr:cNvCxnSpPr/>
      </xdr:nvCxnSpPr>
      <xdr:spPr>
        <a:xfrm flipV="1">
          <a:off x="18656300" y="10036899"/>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68364</xdr:rowOff>
    </xdr:from>
    <xdr:to>
      <xdr:col>116</xdr:col>
      <xdr:colOff>114300</xdr:colOff>
      <xdr:row>58</xdr:row>
      <xdr:rowOff>169964</xdr:rowOff>
    </xdr:to>
    <xdr:sp macro="" textlink="">
      <xdr:nvSpPr>
        <xdr:cNvPr id="822" name="楕円 821"/>
        <xdr:cNvSpPr/>
      </xdr:nvSpPr>
      <xdr:spPr>
        <a:xfrm>
          <a:off x="22110700" y="10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155338</xdr:rowOff>
    </xdr:from>
    <xdr:ext cx="469744" cy="259045"/>
    <xdr:sp macro="" textlink="">
      <xdr:nvSpPr>
        <xdr:cNvPr id="823" name="貸付金該当値テキスト"/>
        <xdr:cNvSpPr txBox="1"/>
      </xdr:nvSpPr>
      <xdr:spPr>
        <a:xfrm>
          <a:off x="2221230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69888</xdr:rowOff>
    </xdr:from>
    <xdr:to>
      <xdr:col>112</xdr:col>
      <xdr:colOff>38100</xdr:colOff>
      <xdr:row>59</xdr:row>
      <xdr:rowOff>38</xdr:rowOff>
    </xdr:to>
    <xdr:sp macro="" textlink="">
      <xdr:nvSpPr>
        <xdr:cNvPr id="824" name="楕円 823"/>
        <xdr:cNvSpPr/>
      </xdr:nvSpPr>
      <xdr:spPr>
        <a:xfrm>
          <a:off x="21272500" y="100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162615</xdr:rowOff>
    </xdr:from>
    <xdr:ext cx="469744" cy="259045"/>
    <xdr:sp macro="" textlink="">
      <xdr:nvSpPr>
        <xdr:cNvPr id="825" name="テキスト ボックス 824"/>
        <xdr:cNvSpPr txBox="1"/>
      </xdr:nvSpPr>
      <xdr:spPr>
        <a:xfrm>
          <a:off x="21088428" y="101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71717</xdr:rowOff>
    </xdr:from>
    <xdr:to>
      <xdr:col>107</xdr:col>
      <xdr:colOff>101600</xdr:colOff>
      <xdr:row>59</xdr:row>
      <xdr:rowOff>1867</xdr:rowOff>
    </xdr:to>
    <xdr:sp macro="" textlink="">
      <xdr:nvSpPr>
        <xdr:cNvPr id="826" name="楕円 825"/>
        <xdr:cNvSpPr/>
      </xdr:nvSpPr>
      <xdr:spPr>
        <a:xfrm>
          <a:off x="20383500" y="100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164444</xdr:rowOff>
    </xdr:from>
    <xdr:ext cx="469744" cy="259045"/>
    <xdr:sp macro="" textlink="">
      <xdr:nvSpPr>
        <xdr:cNvPr id="827" name="テキスト ボックス 826"/>
        <xdr:cNvSpPr txBox="1"/>
      </xdr:nvSpPr>
      <xdr:spPr>
        <a:xfrm>
          <a:off x="20199428" y="101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41999</xdr:rowOff>
    </xdr:from>
    <xdr:to>
      <xdr:col>102</xdr:col>
      <xdr:colOff>165100</xdr:colOff>
      <xdr:row>58</xdr:row>
      <xdr:rowOff>143599</xdr:rowOff>
    </xdr:to>
    <xdr:sp macro="" textlink="">
      <xdr:nvSpPr>
        <xdr:cNvPr id="828" name="楕円 827"/>
        <xdr:cNvSpPr/>
      </xdr:nvSpPr>
      <xdr:spPr>
        <a:xfrm>
          <a:off x="19494500" y="99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134726</xdr:rowOff>
    </xdr:from>
    <xdr:ext cx="469744" cy="259045"/>
    <xdr:sp macro="" textlink="">
      <xdr:nvSpPr>
        <xdr:cNvPr id="829" name="テキスト ボックス 828"/>
        <xdr:cNvSpPr txBox="1"/>
      </xdr:nvSpPr>
      <xdr:spPr>
        <a:xfrm>
          <a:off x="19310428" y="1007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75756</xdr:rowOff>
    </xdr:from>
    <xdr:to>
      <xdr:col>98</xdr:col>
      <xdr:colOff>38100</xdr:colOff>
      <xdr:row>59</xdr:row>
      <xdr:rowOff>5906</xdr:rowOff>
    </xdr:to>
    <xdr:sp macro="" textlink="">
      <xdr:nvSpPr>
        <xdr:cNvPr id="830" name="楕円 829"/>
        <xdr:cNvSpPr/>
      </xdr:nvSpPr>
      <xdr:spPr>
        <a:xfrm>
          <a:off x="18605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168483</xdr:rowOff>
    </xdr:from>
    <xdr:ext cx="469744" cy="259045"/>
    <xdr:sp macro="" textlink="">
      <xdr:nvSpPr>
        <xdr:cNvPr id="831" name="テキスト ボックス 830"/>
        <xdr:cNvSpPr txBox="1"/>
      </xdr:nvSpPr>
      <xdr:spPr>
        <a:xfrm>
          <a:off x="18421428"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51755</xdr:rowOff>
    </xdr:from>
    <xdr:to>
      <xdr:col>116</xdr:col>
      <xdr:colOff>63500</xdr:colOff>
      <xdr:row>77</xdr:row>
      <xdr:rowOff>60669</xdr:rowOff>
    </xdr:to>
    <xdr:cxnSp macro="">
      <xdr:nvCxnSpPr>
        <xdr:cNvPr id="863" name="直線コネクタ 862"/>
        <xdr:cNvCxnSpPr/>
      </xdr:nvCxnSpPr>
      <xdr:spPr>
        <a:xfrm flipV="1">
          <a:off x="21323300" y="13253405"/>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60669</xdr:rowOff>
    </xdr:from>
    <xdr:to>
      <xdr:col>111</xdr:col>
      <xdr:colOff>177800</xdr:colOff>
      <xdr:row>77</xdr:row>
      <xdr:rowOff>79186</xdr:rowOff>
    </xdr:to>
    <xdr:cxnSp macro="">
      <xdr:nvCxnSpPr>
        <xdr:cNvPr id="866" name="直線コネクタ 865"/>
        <xdr:cNvCxnSpPr/>
      </xdr:nvCxnSpPr>
      <xdr:spPr>
        <a:xfrm flipV="1">
          <a:off x="20434300" y="132623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68670</xdr:rowOff>
    </xdr:from>
    <xdr:to>
      <xdr:col>107</xdr:col>
      <xdr:colOff>50800</xdr:colOff>
      <xdr:row>77</xdr:row>
      <xdr:rowOff>79186</xdr:rowOff>
    </xdr:to>
    <xdr:cxnSp macro="">
      <xdr:nvCxnSpPr>
        <xdr:cNvPr id="869" name="直線コネクタ 868"/>
        <xdr:cNvCxnSpPr/>
      </xdr:nvCxnSpPr>
      <xdr:spPr>
        <a:xfrm>
          <a:off x="19545300" y="13098870"/>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68670</xdr:rowOff>
    </xdr:from>
    <xdr:to>
      <xdr:col>102</xdr:col>
      <xdr:colOff>114300</xdr:colOff>
      <xdr:row>76</xdr:row>
      <xdr:rowOff>81913</xdr:rowOff>
    </xdr:to>
    <xdr:cxnSp macro="">
      <xdr:nvCxnSpPr>
        <xdr:cNvPr id="872" name="直線コネクタ 871"/>
        <xdr:cNvCxnSpPr/>
      </xdr:nvCxnSpPr>
      <xdr:spPr>
        <a:xfrm flipV="1">
          <a:off x="18656300" y="130988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955</xdr:rowOff>
    </xdr:from>
    <xdr:to>
      <xdr:col>116</xdr:col>
      <xdr:colOff>114300</xdr:colOff>
      <xdr:row>77</xdr:row>
      <xdr:rowOff>102555</xdr:rowOff>
    </xdr:to>
    <xdr:sp macro="" textlink="">
      <xdr:nvSpPr>
        <xdr:cNvPr id="882" name="楕円 881"/>
        <xdr:cNvSpPr/>
      </xdr:nvSpPr>
      <xdr:spPr>
        <a:xfrm>
          <a:off x="22110700" y="132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150832</xdr:rowOff>
    </xdr:from>
    <xdr:ext cx="534377" cy="259045"/>
    <xdr:sp macro="" textlink="">
      <xdr:nvSpPr>
        <xdr:cNvPr id="883" name="繰出金該当値テキスト"/>
        <xdr:cNvSpPr txBox="1"/>
      </xdr:nvSpPr>
      <xdr:spPr>
        <a:xfrm>
          <a:off x="22212300" y="131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9869</xdr:rowOff>
    </xdr:from>
    <xdr:to>
      <xdr:col>112</xdr:col>
      <xdr:colOff>38100</xdr:colOff>
      <xdr:row>77</xdr:row>
      <xdr:rowOff>111469</xdr:rowOff>
    </xdr:to>
    <xdr:sp macro="" textlink="">
      <xdr:nvSpPr>
        <xdr:cNvPr id="884" name="楕円 883"/>
        <xdr:cNvSpPr/>
      </xdr:nvSpPr>
      <xdr:spPr>
        <a:xfrm>
          <a:off x="212725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102596</xdr:rowOff>
    </xdr:from>
    <xdr:ext cx="534377" cy="259045"/>
    <xdr:sp macro="" textlink="">
      <xdr:nvSpPr>
        <xdr:cNvPr id="885" name="テキスト ボックス 884"/>
        <xdr:cNvSpPr txBox="1"/>
      </xdr:nvSpPr>
      <xdr:spPr>
        <a:xfrm>
          <a:off x="21056111" y="133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28386</xdr:rowOff>
    </xdr:from>
    <xdr:to>
      <xdr:col>107</xdr:col>
      <xdr:colOff>101600</xdr:colOff>
      <xdr:row>77</xdr:row>
      <xdr:rowOff>129986</xdr:rowOff>
    </xdr:to>
    <xdr:sp macro="" textlink="">
      <xdr:nvSpPr>
        <xdr:cNvPr id="886" name="楕円 885"/>
        <xdr:cNvSpPr/>
      </xdr:nvSpPr>
      <xdr:spPr>
        <a:xfrm>
          <a:off x="20383500" y="132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121113</xdr:rowOff>
    </xdr:from>
    <xdr:ext cx="534377" cy="259045"/>
    <xdr:sp macro="" textlink="">
      <xdr:nvSpPr>
        <xdr:cNvPr id="887" name="テキスト ボックス 886"/>
        <xdr:cNvSpPr txBox="1"/>
      </xdr:nvSpPr>
      <xdr:spPr>
        <a:xfrm>
          <a:off x="20167111" y="133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17870</xdr:rowOff>
    </xdr:from>
    <xdr:to>
      <xdr:col>102</xdr:col>
      <xdr:colOff>165100</xdr:colOff>
      <xdr:row>76</xdr:row>
      <xdr:rowOff>119470</xdr:rowOff>
    </xdr:to>
    <xdr:sp macro="" textlink="">
      <xdr:nvSpPr>
        <xdr:cNvPr id="888" name="楕円 887"/>
        <xdr:cNvSpPr/>
      </xdr:nvSpPr>
      <xdr:spPr>
        <a:xfrm>
          <a:off x="19494500" y="13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110597</xdr:rowOff>
    </xdr:from>
    <xdr:ext cx="534377" cy="259045"/>
    <xdr:sp macro="" textlink="">
      <xdr:nvSpPr>
        <xdr:cNvPr id="889" name="テキスト ボックス 888"/>
        <xdr:cNvSpPr txBox="1"/>
      </xdr:nvSpPr>
      <xdr:spPr>
        <a:xfrm>
          <a:off x="19278111" y="131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31113</xdr:rowOff>
    </xdr:from>
    <xdr:to>
      <xdr:col>98</xdr:col>
      <xdr:colOff>38100</xdr:colOff>
      <xdr:row>76</xdr:row>
      <xdr:rowOff>132713</xdr:rowOff>
    </xdr:to>
    <xdr:sp macro="" textlink="">
      <xdr:nvSpPr>
        <xdr:cNvPr id="890" name="楕円 889"/>
        <xdr:cNvSpPr/>
      </xdr:nvSpPr>
      <xdr:spPr>
        <a:xfrm>
          <a:off x="18605500" y="130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123840</xdr:rowOff>
    </xdr:from>
    <xdr:ext cx="534377" cy="259045"/>
    <xdr:sp macro="" textlink="">
      <xdr:nvSpPr>
        <xdr:cNvPr id="891" name="テキスト ボックス 890"/>
        <xdr:cNvSpPr txBox="1"/>
      </xdr:nvSpPr>
      <xdr:spPr>
        <a:xfrm>
          <a:off x="18389111" y="131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歳出総額は、住民</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590,860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22,910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円減少しているものの、人件費、物件費、公債費、投資及び出資金が類似団体平均を上回る水準で推移している。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円増加しているが、再任用職員人件費が増となったものの、常勤 職員に係る期末・勤勉手当及び退職手当組合負担金が減となったほか、財政健全化に向 け、昨年度に引き続き</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特別職給料</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の削減に取り組んだことにより、人件費は減少したものの、人口も</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6,139</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円増加しているが、行政手続オンライン化事業費及び共通納税システム税目拡大対応システム改修事業費等が増加し、人口が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13,688</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扶助費は、電力・ガス・食料品等価格高騰緊急支援給付金事業費が皆増となったものの、住民税非課税世帯等臨時特別給付金事業費が減となり、子育て世帯等臨時特別支援事業費が皆減となった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32,324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　積立金は、公共施設建設等基金積立金、役場庁舎建設等基金積立金、減債基金積立金が減と 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8,780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円減少しているが、新型コロナウイルス感染症感染拡大防止協力金交付事業費が皆減となったことが主な要因である。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6,454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月福島県沖地震に伴う災害復旧事業費が皆増したことが主な要因である。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10,241
10,187
78.38
6,314,215
6,051,023
192,597
3,795,077
5,899,748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93490</xdr:rowOff>
    </xdr:from>
    <xdr:to>
      <xdr:col>24</xdr:col>
      <xdr:colOff>63500</xdr:colOff>
      <xdr:row>35</xdr:row>
      <xdr:rowOff>152926</xdr:rowOff>
    </xdr:to>
    <xdr:cxnSp macro="">
      <xdr:nvCxnSpPr>
        <xdr:cNvPr id="63" name="直線コネクタ 62"/>
        <xdr:cNvCxnSpPr/>
      </xdr:nvCxnSpPr>
      <xdr:spPr>
        <a:xfrm flipV="1">
          <a:off x="3797300" y="60942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125821</xdr:rowOff>
    </xdr:from>
    <xdr:to>
      <xdr:col>19</xdr:col>
      <xdr:colOff>177800</xdr:colOff>
      <xdr:row>35</xdr:row>
      <xdr:rowOff>152926</xdr:rowOff>
    </xdr:to>
    <xdr:cxnSp macro="">
      <xdr:nvCxnSpPr>
        <xdr:cNvPr id="66" name="直線コネクタ 65"/>
        <xdr:cNvCxnSpPr/>
      </xdr:nvCxnSpPr>
      <xdr:spPr>
        <a:xfrm>
          <a:off x="2908300" y="6126571"/>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71773</xdr:rowOff>
    </xdr:from>
    <xdr:to>
      <xdr:col>15</xdr:col>
      <xdr:colOff>50800</xdr:colOff>
      <xdr:row>35</xdr:row>
      <xdr:rowOff>125821</xdr:rowOff>
    </xdr:to>
    <xdr:cxnSp macro="">
      <xdr:nvCxnSpPr>
        <xdr:cNvPr id="69" name="直線コネクタ 68"/>
        <xdr:cNvCxnSpPr/>
      </xdr:nvCxnSpPr>
      <xdr:spPr>
        <a:xfrm>
          <a:off x="2019300" y="607252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46464</xdr:rowOff>
    </xdr:from>
    <xdr:to>
      <xdr:col>10</xdr:col>
      <xdr:colOff>114300</xdr:colOff>
      <xdr:row>35</xdr:row>
      <xdr:rowOff>71773</xdr:rowOff>
    </xdr:to>
    <xdr:cxnSp macro="">
      <xdr:nvCxnSpPr>
        <xdr:cNvPr id="72" name="直線コネクタ 71"/>
        <xdr:cNvCxnSpPr/>
      </xdr:nvCxnSpPr>
      <xdr:spPr>
        <a:xfrm>
          <a:off x="1130300" y="6047214"/>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42690</xdr:rowOff>
    </xdr:from>
    <xdr:to>
      <xdr:col>24</xdr:col>
      <xdr:colOff>114300</xdr:colOff>
      <xdr:row>35</xdr:row>
      <xdr:rowOff>144290</xdr:rowOff>
    </xdr:to>
    <xdr:sp macro="" textlink="">
      <xdr:nvSpPr>
        <xdr:cNvPr id="82" name="楕円 81"/>
        <xdr:cNvSpPr/>
      </xdr:nvSpPr>
      <xdr:spPr>
        <a:xfrm>
          <a:off x="4584700" y="6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65567</xdr:rowOff>
    </xdr:from>
    <xdr:ext cx="469744" cy="259045"/>
    <xdr:sp macro="" textlink="">
      <xdr:nvSpPr>
        <xdr:cNvPr id="83" name="議会費該当値テキスト"/>
        <xdr:cNvSpPr txBox="1"/>
      </xdr:nvSpPr>
      <xdr:spPr>
        <a:xfrm>
          <a:off x="4686300" y="58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102126</xdr:rowOff>
    </xdr:from>
    <xdr:to>
      <xdr:col>20</xdr:col>
      <xdr:colOff>38100</xdr:colOff>
      <xdr:row>36</xdr:row>
      <xdr:rowOff>32276</xdr:rowOff>
    </xdr:to>
    <xdr:sp macro="" textlink="">
      <xdr:nvSpPr>
        <xdr:cNvPr id="84" name="楕円 83"/>
        <xdr:cNvSpPr/>
      </xdr:nvSpPr>
      <xdr:spPr>
        <a:xfrm>
          <a:off x="3746500" y="6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48803</xdr:rowOff>
    </xdr:from>
    <xdr:ext cx="469744" cy="259045"/>
    <xdr:sp macro="" textlink="">
      <xdr:nvSpPr>
        <xdr:cNvPr id="85" name="テキスト ボックス 84"/>
        <xdr:cNvSpPr txBox="1"/>
      </xdr:nvSpPr>
      <xdr:spPr>
        <a:xfrm>
          <a:off x="3562428" y="587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75021</xdr:rowOff>
    </xdr:from>
    <xdr:to>
      <xdr:col>15</xdr:col>
      <xdr:colOff>101600</xdr:colOff>
      <xdr:row>36</xdr:row>
      <xdr:rowOff>5171</xdr:rowOff>
    </xdr:to>
    <xdr:sp macro="" textlink="">
      <xdr:nvSpPr>
        <xdr:cNvPr id="86" name="楕円 85"/>
        <xdr:cNvSpPr/>
      </xdr:nvSpPr>
      <xdr:spPr>
        <a:xfrm>
          <a:off x="2857500" y="60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21698</xdr:rowOff>
    </xdr:from>
    <xdr:ext cx="469744" cy="259045"/>
    <xdr:sp macro="" textlink="">
      <xdr:nvSpPr>
        <xdr:cNvPr id="87" name="テキスト ボックス 86"/>
        <xdr:cNvSpPr txBox="1"/>
      </xdr:nvSpPr>
      <xdr:spPr>
        <a:xfrm>
          <a:off x="2673428" y="58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20973</xdr:rowOff>
    </xdr:from>
    <xdr:to>
      <xdr:col>10</xdr:col>
      <xdr:colOff>165100</xdr:colOff>
      <xdr:row>35</xdr:row>
      <xdr:rowOff>122573</xdr:rowOff>
    </xdr:to>
    <xdr:sp macro="" textlink="">
      <xdr:nvSpPr>
        <xdr:cNvPr id="88" name="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139100</xdr:rowOff>
    </xdr:from>
    <xdr:ext cx="469744" cy="259045"/>
    <xdr:sp macro="" textlink="">
      <xdr:nvSpPr>
        <xdr:cNvPr id="89" name="テキスト ボックス 88"/>
        <xdr:cNvSpPr txBox="1"/>
      </xdr:nvSpPr>
      <xdr:spPr>
        <a:xfrm>
          <a:off x="1784428"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167114</xdr:rowOff>
    </xdr:from>
    <xdr:to>
      <xdr:col>6</xdr:col>
      <xdr:colOff>38100</xdr:colOff>
      <xdr:row>35</xdr:row>
      <xdr:rowOff>97264</xdr:rowOff>
    </xdr:to>
    <xdr:sp macro="" textlink="">
      <xdr:nvSpPr>
        <xdr:cNvPr id="90" name="楕円 89"/>
        <xdr:cNvSpPr/>
      </xdr:nvSpPr>
      <xdr:spPr>
        <a:xfrm>
          <a:off x="1079500" y="5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113791</xdr:rowOff>
    </xdr:from>
    <xdr:ext cx="469744" cy="259045"/>
    <xdr:sp macro="" textlink="">
      <xdr:nvSpPr>
        <xdr:cNvPr id="91" name="テキスト ボックス 90"/>
        <xdr:cNvSpPr txBox="1"/>
      </xdr:nvSpPr>
      <xdr:spPr>
        <a:xfrm>
          <a:off x="895428" y="57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77921</xdr:rowOff>
    </xdr:from>
    <xdr:to>
      <xdr:col>24</xdr:col>
      <xdr:colOff>63500</xdr:colOff>
      <xdr:row>57</xdr:row>
      <xdr:rowOff>11006</xdr:rowOff>
    </xdr:to>
    <xdr:cxnSp macro="">
      <xdr:nvCxnSpPr>
        <xdr:cNvPr id="120" name="直線コネクタ 119"/>
        <xdr:cNvCxnSpPr/>
      </xdr:nvCxnSpPr>
      <xdr:spPr>
        <a:xfrm>
          <a:off x="3797300" y="9679121"/>
          <a:ext cx="8382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151736</xdr:rowOff>
    </xdr:from>
    <xdr:to>
      <xdr:col>19</xdr:col>
      <xdr:colOff>177800</xdr:colOff>
      <xdr:row>56</xdr:row>
      <xdr:rowOff>77921</xdr:rowOff>
    </xdr:to>
    <xdr:cxnSp macro="">
      <xdr:nvCxnSpPr>
        <xdr:cNvPr id="123" name="直線コネクタ 122"/>
        <xdr:cNvCxnSpPr/>
      </xdr:nvCxnSpPr>
      <xdr:spPr>
        <a:xfrm>
          <a:off x="2908300" y="9410036"/>
          <a:ext cx="889000" cy="2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151736</xdr:rowOff>
    </xdr:from>
    <xdr:to>
      <xdr:col>15</xdr:col>
      <xdr:colOff>50800</xdr:colOff>
      <xdr:row>57</xdr:row>
      <xdr:rowOff>123439</xdr:rowOff>
    </xdr:to>
    <xdr:cxnSp macro="">
      <xdr:nvCxnSpPr>
        <xdr:cNvPr id="126" name="直線コネクタ 125"/>
        <xdr:cNvCxnSpPr/>
      </xdr:nvCxnSpPr>
      <xdr:spPr>
        <a:xfrm flipV="1">
          <a:off x="2019300" y="9410036"/>
          <a:ext cx="889000" cy="48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123439</xdr:rowOff>
    </xdr:from>
    <xdr:to>
      <xdr:col>10</xdr:col>
      <xdr:colOff>114300</xdr:colOff>
      <xdr:row>57</xdr:row>
      <xdr:rowOff>132149</xdr:rowOff>
    </xdr:to>
    <xdr:cxnSp macro="">
      <xdr:nvCxnSpPr>
        <xdr:cNvPr id="129" name="直線コネクタ 128"/>
        <xdr:cNvCxnSpPr/>
      </xdr:nvCxnSpPr>
      <xdr:spPr>
        <a:xfrm flipV="1">
          <a:off x="1130300" y="989608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131656</xdr:rowOff>
    </xdr:from>
    <xdr:to>
      <xdr:col>24</xdr:col>
      <xdr:colOff>114300</xdr:colOff>
      <xdr:row>57</xdr:row>
      <xdr:rowOff>61806</xdr:rowOff>
    </xdr:to>
    <xdr:sp macro="" textlink="">
      <xdr:nvSpPr>
        <xdr:cNvPr id="139" name="楕円 138"/>
        <xdr:cNvSpPr/>
      </xdr:nvSpPr>
      <xdr:spPr>
        <a:xfrm>
          <a:off x="4584700" y="97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110083</xdr:rowOff>
    </xdr:from>
    <xdr:ext cx="534377" cy="259045"/>
    <xdr:sp macro="" textlink="">
      <xdr:nvSpPr>
        <xdr:cNvPr id="140" name="総務費該当値テキスト"/>
        <xdr:cNvSpPr txBox="1"/>
      </xdr:nvSpPr>
      <xdr:spPr>
        <a:xfrm>
          <a:off x="4686300" y="97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27121</xdr:rowOff>
    </xdr:from>
    <xdr:to>
      <xdr:col>20</xdr:col>
      <xdr:colOff>38100</xdr:colOff>
      <xdr:row>56</xdr:row>
      <xdr:rowOff>128721</xdr:rowOff>
    </xdr:to>
    <xdr:sp macro="" textlink="">
      <xdr:nvSpPr>
        <xdr:cNvPr id="141" name="楕円 140"/>
        <xdr:cNvSpPr/>
      </xdr:nvSpPr>
      <xdr:spPr>
        <a:xfrm>
          <a:off x="3746500" y="96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119848</xdr:rowOff>
    </xdr:from>
    <xdr:ext cx="599010" cy="259045"/>
    <xdr:sp macro="" textlink="">
      <xdr:nvSpPr>
        <xdr:cNvPr id="142" name="テキスト ボックス 141"/>
        <xdr:cNvSpPr txBox="1"/>
      </xdr:nvSpPr>
      <xdr:spPr>
        <a:xfrm>
          <a:off x="3497795" y="97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100936</xdr:rowOff>
    </xdr:from>
    <xdr:to>
      <xdr:col>15</xdr:col>
      <xdr:colOff>101600</xdr:colOff>
      <xdr:row>55</xdr:row>
      <xdr:rowOff>31086</xdr:rowOff>
    </xdr:to>
    <xdr:sp macro="" textlink="">
      <xdr:nvSpPr>
        <xdr:cNvPr id="143" name="楕円 142"/>
        <xdr:cNvSpPr/>
      </xdr:nvSpPr>
      <xdr:spPr>
        <a:xfrm>
          <a:off x="2857500" y="93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22213</xdr:rowOff>
    </xdr:from>
    <xdr:ext cx="599010" cy="259045"/>
    <xdr:sp macro="" textlink="">
      <xdr:nvSpPr>
        <xdr:cNvPr id="144" name="テキスト ボックス 143"/>
        <xdr:cNvSpPr txBox="1"/>
      </xdr:nvSpPr>
      <xdr:spPr>
        <a:xfrm>
          <a:off x="2608795" y="945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72639</xdr:rowOff>
    </xdr:from>
    <xdr:to>
      <xdr:col>10</xdr:col>
      <xdr:colOff>165100</xdr:colOff>
      <xdr:row>58</xdr:row>
      <xdr:rowOff>2789</xdr:rowOff>
    </xdr:to>
    <xdr:sp macro="" textlink="">
      <xdr:nvSpPr>
        <xdr:cNvPr id="145" name="楕円 144"/>
        <xdr:cNvSpPr/>
      </xdr:nvSpPr>
      <xdr:spPr>
        <a:xfrm>
          <a:off x="1968500" y="98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165366</xdr:rowOff>
    </xdr:from>
    <xdr:ext cx="534377" cy="259045"/>
    <xdr:sp macro="" textlink="">
      <xdr:nvSpPr>
        <xdr:cNvPr id="146" name="テキスト ボックス 145"/>
        <xdr:cNvSpPr txBox="1"/>
      </xdr:nvSpPr>
      <xdr:spPr>
        <a:xfrm>
          <a:off x="1752111" y="993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81349</xdr:rowOff>
    </xdr:from>
    <xdr:to>
      <xdr:col>6</xdr:col>
      <xdr:colOff>38100</xdr:colOff>
      <xdr:row>58</xdr:row>
      <xdr:rowOff>11499</xdr:rowOff>
    </xdr:to>
    <xdr:sp macro="" textlink="">
      <xdr:nvSpPr>
        <xdr:cNvPr id="147" name="楕円 146"/>
        <xdr:cNvSpPr/>
      </xdr:nvSpPr>
      <xdr:spPr>
        <a:xfrm>
          <a:off x="1079500" y="98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2626</xdr:rowOff>
    </xdr:from>
    <xdr:ext cx="534377" cy="259045"/>
    <xdr:sp macro="" textlink="">
      <xdr:nvSpPr>
        <xdr:cNvPr id="148" name="テキスト ボックス 147"/>
        <xdr:cNvSpPr txBox="1"/>
      </xdr:nvSpPr>
      <xdr:spPr>
        <a:xfrm>
          <a:off x="863111" y="99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xdr:cNvCxnSpPr/>
      </xdr:nvCxnSpPr>
      <xdr:spPr>
        <a:xfrm flipV="1">
          <a:off x="4633595" y="11999871"/>
          <a:ext cx="1270" cy="1260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xdr:cNvSpPr txBox="1"/>
      </xdr:nvSpPr>
      <xdr:spPr>
        <a:xfrm>
          <a:off x="4686300" y="132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xdr:cNvCxnSpPr/>
      </xdr:nvCxnSpPr>
      <xdr:spPr>
        <a:xfrm>
          <a:off x="4546600" y="132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xdr:cNvSpPr txBox="1"/>
      </xdr:nvSpPr>
      <xdr:spPr>
        <a:xfrm>
          <a:off x="4686300" y="117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xdr:cNvCxnSpPr/>
      </xdr:nvCxnSpPr>
      <xdr:spPr>
        <a:xfrm>
          <a:off x="4546600" y="1199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69563</xdr:rowOff>
    </xdr:from>
    <xdr:to>
      <xdr:col>24</xdr:col>
      <xdr:colOff>63500</xdr:colOff>
      <xdr:row>76</xdr:row>
      <xdr:rowOff>131797</xdr:rowOff>
    </xdr:to>
    <xdr:cxnSp macro="">
      <xdr:nvCxnSpPr>
        <xdr:cNvPr id="180" name="直線コネクタ 179"/>
        <xdr:cNvCxnSpPr/>
      </xdr:nvCxnSpPr>
      <xdr:spPr>
        <a:xfrm>
          <a:off x="3797300" y="13099763"/>
          <a:ext cx="8382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100913</xdr:rowOff>
    </xdr:from>
    <xdr:ext cx="599010" cy="259045"/>
    <xdr:sp macro="" textlink="">
      <xdr:nvSpPr>
        <xdr:cNvPr id="181" name="民生費平均値テキスト"/>
        <xdr:cNvSpPr txBox="1"/>
      </xdr:nvSpPr>
      <xdr:spPr>
        <a:xfrm>
          <a:off x="4686300" y="12616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78036</xdr:rowOff>
    </xdr:from>
    <xdr:to>
      <xdr:col>24</xdr:col>
      <xdr:colOff>114300</xdr:colOff>
      <xdr:row>75</xdr:row>
      <xdr:rowOff>8186</xdr:rowOff>
    </xdr:to>
    <xdr:sp macro="" textlink="">
      <xdr:nvSpPr>
        <xdr:cNvPr id="182" name="フローチャート: 判断 181"/>
        <xdr:cNvSpPr/>
      </xdr:nvSpPr>
      <xdr:spPr>
        <a:xfrm>
          <a:off x="4584700" y="1276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69563</xdr:rowOff>
    </xdr:from>
    <xdr:to>
      <xdr:col>19</xdr:col>
      <xdr:colOff>177800</xdr:colOff>
      <xdr:row>77</xdr:row>
      <xdr:rowOff>153144</xdr:rowOff>
    </xdr:to>
    <xdr:cxnSp macro="">
      <xdr:nvCxnSpPr>
        <xdr:cNvPr id="183" name="直線コネクタ 182"/>
        <xdr:cNvCxnSpPr/>
      </xdr:nvCxnSpPr>
      <xdr:spPr>
        <a:xfrm flipV="1">
          <a:off x="2908300" y="13099763"/>
          <a:ext cx="889000" cy="2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xdr:cNvSpPr/>
      </xdr:nvSpPr>
      <xdr:spPr>
        <a:xfrm>
          <a:off x="3746500" y="1264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xdr:cNvSpPr txBox="1"/>
      </xdr:nvSpPr>
      <xdr:spPr>
        <a:xfrm>
          <a:off x="3497795" y="124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128281</xdr:rowOff>
    </xdr:from>
    <xdr:to>
      <xdr:col>15</xdr:col>
      <xdr:colOff>50800</xdr:colOff>
      <xdr:row>77</xdr:row>
      <xdr:rowOff>153144</xdr:rowOff>
    </xdr:to>
    <xdr:cxnSp macro="">
      <xdr:nvCxnSpPr>
        <xdr:cNvPr id="186" name="直線コネクタ 185"/>
        <xdr:cNvCxnSpPr/>
      </xdr:nvCxnSpPr>
      <xdr:spPr>
        <a:xfrm>
          <a:off x="2019300" y="13329931"/>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61719</xdr:rowOff>
    </xdr:from>
    <xdr:to>
      <xdr:col>15</xdr:col>
      <xdr:colOff>101600</xdr:colOff>
      <xdr:row>75</xdr:row>
      <xdr:rowOff>163319</xdr:rowOff>
    </xdr:to>
    <xdr:sp macro="" textlink="">
      <xdr:nvSpPr>
        <xdr:cNvPr id="187" name="フローチャート: 判断 186"/>
        <xdr:cNvSpPr/>
      </xdr:nvSpPr>
      <xdr:spPr>
        <a:xfrm>
          <a:off x="2857500" y="129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8396</xdr:rowOff>
    </xdr:from>
    <xdr:ext cx="599010" cy="259045"/>
    <xdr:sp macro="" textlink="">
      <xdr:nvSpPr>
        <xdr:cNvPr id="188" name="テキスト ボックス 187"/>
        <xdr:cNvSpPr txBox="1"/>
      </xdr:nvSpPr>
      <xdr:spPr>
        <a:xfrm>
          <a:off x="2608795" y="1269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128281</xdr:rowOff>
    </xdr:from>
    <xdr:to>
      <xdr:col>10</xdr:col>
      <xdr:colOff>114300</xdr:colOff>
      <xdr:row>78</xdr:row>
      <xdr:rowOff>63272</xdr:rowOff>
    </xdr:to>
    <xdr:cxnSp macro="">
      <xdr:nvCxnSpPr>
        <xdr:cNvPr id="189" name="直線コネクタ 188"/>
        <xdr:cNvCxnSpPr/>
      </xdr:nvCxnSpPr>
      <xdr:spPr>
        <a:xfrm flipV="1">
          <a:off x="1130300" y="13329931"/>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75554</xdr:rowOff>
    </xdr:from>
    <xdr:to>
      <xdr:col>10</xdr:col>
      <xdr:colOff>165100</xdr:colOff>
      <xdr:row>76</xdr:row>
      <xdr:rowOff>5705</xdr:rowOff>
    </xdr:to>
    <xdr:sp macro="" textlink="">
      <xdr:nvSpPr>
        <xdr:cNvPr id="190" name="フローチャート: 判断 189"/>
        <xdr:cNvSpPr/>
      </xdr:nvSpPr>
      <xdr:spPr>
        <a:xfrm>
          <a:off x="1968500" y="12934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22231</xdr:rowOff>
    </xdr:from>
    <xdr:ext cx="599010" cy="259045"/>
    <xdr:sp macro="" textlink="">
      <xdr:nvSpPr>
        <xdr:cNvPr id="191" name="テキスト ボックス 190"/>
        <xdr:cNvSpPr txBox="1"/>
      </xdr:nvSpPr>
      <xdr:spPr>
        <a:xfrm>
          <a:off x="1719795" y="127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124866</xdr:rowOff>
    </xdr:from>
    <xdr:to>
      <xdr:col>6</xdr:col>
      <xdr:colOff>38100</xdr:colOff>
      <xdr:row>76</xdr:row>
      <xdr:rowOff>55017</xdr:rowOff>
    </xdr:to>
    <xdr:sp macro="" textlink="">
      <xdr:nvSpPr>
        <xdr:cNvPr id="192" name="フローチャート: 判断 191"/>
        <xdr:cNvSpPr/>
      </xdr:nvSpPr>
      <xdr:spPr>
        <a:xfrm>
          <a:off x="1079500" y="12983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71543</xdr:rowOff>
    </xdr:from>
    <xdr:ext cx="599010" cy="259045"/>
    <xdr:sp macro="" textlink="">
      <xdr:nvSpPr>
        <xdr:cNvPr id="193" name="テキスト ボックス 192"/>
        <xdr:cNvSpPr txBox="1"/>
      </xdr:nvSpPr>
      <xdr:spPr>
        <a:xfrm>
          <a:off x="830795" y="1275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80997</xdr:rowOff>
    </xdr:from>
    <xdr:to>
      <xdr:col>24</xdr:col>
      <xdr:colOff>114300</xdr:colOff>
      <xdr:row>77</xdr:row>
      <xdr:rowOff>11147</xdr:rowOff>
    </xdr:to>
    <xdr:sp macro="" textlink="">
      <xdr:nvSpPr>
        <xdr:cNvPr id="199" name="楕円 198"/>
        <xdr:cNvSpPr/>
      </xdr:nvSpPr>
      <xdr:spPr>
        <a:xfrm>
          <a:off x="45847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167374</xdr:rowOff>
    </xdr:from>
    <xdr:ext cx="599010" cy="259045"/>
    <xdr:sp macro="" textlink="">
      <xdr:nvSpPr>
        <xdr:cNvPr id="200" name="民生費該当値テキスト"/>
        <xdr:cNvSpPr txBox="1"/>
      </xdr:nvSpPr>
      <xdr:spPr>
        <a:xfrm>
          <a:off x="4686300" y="1302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18763</xdr:rowOff>
    </xdr:from>
    <xdr:to>
      <xdr:col>20</xdr:col>
      <xdr:colOff>38100</xdr:colOff>
      <xdr:row>76</xdr:row>
      <xdr:rowOff>120363</xdr:rowOff>
    </xdr:to>
    <xdr:sp macro="" textlink="">
      <xdr:nvSpPr>
        <xdr:cNvPr id="201" name="楕円 200"/>
        <xdr:cNvSpPr/>
      </xdr:nvSpPr>
      <xdr:spPr>
        <a:xfrm>
          <a:off x="3746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111490</xdr:rowOff>
    </xdr:from>
    <xdr:ext cx="599010" cy="259045"/>
    <xdr:sp macro="" textlink="">
      <xdr:nvSpPr>
        <xdr:cNvPr id="202" name="テキスト ボックス 201"/>
        <xdr:cNvSpPr txBox="1"/>
      </xdr:nvSpPr>
      <xdr:spPr>
        <a:xfrm>
          <a:off x="3497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102344</xdr:rowOff>
    </xdr:from>
    <xdr:to>
      <xdr:col>15</xdr:col>
      <xdr:colOff>101600</xdr:colOff>
      <xdr:row>78</xdr:row>
      <xdr:rowOff>32494</xdr:rowOff>
    </xdr:to>
    <xdr:sp macro="" textlink="">
      <xdr:nvSpPr>
        <xdr:cNvPr id="203" name="楕円 202"/>
        <xdr:cNvSpPr/>
      </xdr:nvSpPr>
      <xdr:spPr>
        <a:xfrm>
          <a:off x="2857500" y="133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23621</xdr:rowOff>
    </xdr:from>
    <xdr:ext cx="599010" cy="259045"/>
    <xdr:sp macro="" textlink="">
      <xdr:nvSpPr>
        <xdr:cNvPr id="204" name="テキスト ボックス 203"/>
        <xdr:cNvSpPr txBox="1"/>
      </xdr:nvSpPr>
      <xdr:spPr>
        <a:xfrm>
          <a:off x="2608795" y="133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77481</xdr:rowOff>
    </xdr:from>
    <xdr:to>
      <xdr:col>10</xdr:col>
      <xdr:colOff>165100</xdr:colOff>
      <xdr:row>78</xdr:row>
      <xdr:rowOff>7631</xdr:rowOff>
    </xdr:to>
    <xdr:sp macro="" textlink="">
      <xdr:nvSpPr>
        <xdr:cNvPr id="205" name="楕円 204"/>
        <xdr:cNvSpPr/>
      </xdr:nvSpPr>
      <xdr:spPr>
        <a:xfrm>
          <a:off x="1968500" y="132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170208</xdr:rowOff>
    </xdr:from>
    <xdr:ext cx="599010" cy="259045"/>
    <xdr:sp macro="" textlink="">
      <xdr:nvSpPr>
        <xdr:cNvPr id="206" name="テキスト ボックス 205"/>
        <xdr:cNvSpPr txBox="1"/>
      </xdr:nvSpPr>
      <xdr:spPr>
        <a:xfrm>
          <a:off x="1719795" y="1337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12472</xdr:rowOff>
    </xdr:from>
    <xdr:to>
      <xdr:col>6</xdr:col>
      <xdr:colOff>38100</xdr:colOff>
      <xdr:row>78</xdr:row>
      <xdr:rowOff>114072</xdr:rowOff>
    </xdr:to>
    <xdr:sp macro="" textlink="">
      <xdr:nvSpPr>
        <xdr:cNvPr id="207" name="楕円 206"/>
        <xdr:cNvSpPr/>
      </xdr:nvSpPr>
      <xdr:spPr>
        <a:xfrm>
          <a:off x="1079500" y="133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105199</xdr:rowOff>
    </xdr:from>
    <xdr:ext cx="599010" cy="259045"/>
    <xdr:sp macro="" textlink="">
      <xdr:nvSpPr>
        <xdr:cNvPr id="208" name="テキスト ボックス 207"/>
        <xdr:cNvSpPr txBox="1"/>
      </xdr:nvSpPr>
      <xdr:spPr>
        <a:xfrm>
          <a:off x="830795" y="1347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96177</xdr:rowOff>
    </xdr:from>
    <xdr:to>
      <xdr:col>24</xdr:col>
      <xdr:colOff>63500</xdr:colOff>
      <xdr:row>96</xdr:row>
      <xdr:rowOff>141656</xdr:rowOff>
    </xdr:to>
    <xdr:cxnSp macro="">
      <xdr:nvCxnSpPr>
        <xdr:cNvPr id="238" name="直線コネクタ 237"/>
        <xdr:cNvCxnSpPr/>
      </xdr:nvCxnSpPr>
      <xdr:spPr>
        <a:xfrm>
          <a:off x="3797300" y="16555377"/>
          <a:ext cx="838200" cy="4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9" name="衛生費平均値テキスト"/>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96177</xdr:rowOff>
    </xdr:from>
    <xdr:to>
      <xdr:col>19</xdr:col>
      <xdr:colOff>177800</xdr:colOff>
      <xdr:row>97</xdr:row>
      <xdr:rowOff>69075</xdr:rowOff>
    </xdr:to>
    <xdr:cxnSp macro="">
      <xdr:nvCxnSpPr>
        <xdr:cNvPr id="241" name="直線コネクタ 240"/>
        <xdr:cNvCxnSpPr/>
      </xdr:nvCxnSpPr>
      <xdr:spPr>
        <a:xfrm flipV="1">
          <a:off x="2908300" y="16555377"/>
          <a:ext cx="889000" cy="1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3" name="テキスト ボックス 242"/>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8534</xdr:rowOff>
    </xdr:from>
    <xdr:to>
      <xdr:col>15</xdr:col>
      <xdr:colOff>50800</xdr:colOff>
      <xdr:row>97</xdr:row>
      <xdr:rowOff>69075</xdr:rowOff>
    </xdr:to>
    <xdr:cxnSp macro="">
      <xdr:nvCxnSpPr>
        <xdr:cNvPr id="244" name="直線コネクタ 243"/>
        <xdr:cNvCxnSpPr/>
      </xdr:nvCxnSpPr>
      <xdr:spPr>
        <a:xfrm>
          <a:off x="2019300" y="16639184"/>
          <a:ext cx="8890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6" name="テキスト ボックス 245"/>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8534</xdr:rowOff>
    </xdr:from>
    <xdr:to>
      <xdr:col>10</xdr:col>
      <xdr:colOff>114300</xdr:colOff>
      <xdr:row>97</xdr:row>
      <xdr:rowOff>122949</xdr:rowOff>
    </xdr:to>
    <xdr:cxnSp macro="">
      <xdr:nvCxnSpPr>
        <xdr:cNvPr id="247" name="直線コネクタ 246"/>
        <xdr:cNvCxnSpPr/>
      </xdr:nvCxnSpPr>
      <xdr:spPr>
        <a:xfrm flipV="1">
          <a:off x="1130300" y="16639184"/>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9" name="テキスト ボックス 248"/>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51" name="テキスト ボックス 250"/>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90856</xdr:rowOff>
    </xdr:from>
    <xdr:to>
      <xdr:col>24</xdr:col>
      <xdr:colOff>114300</xdr:colOff>
      <xdr:row>97</xdr:row>
      <xdr:rowOff>21006</xdr:rowOff>
    </xdr:to>
    <xdr:sp macro="" textlink="">
      <xdr:nvSpPr>
        <xdr:cNvPr id="257" name="楕円 256"/>
        <xdr:cNvSpPr/>
      </xdr:nvSpPr>
      <xdr:spPr>
        <a:xfrm>
          <a:off x="4584700" y="165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113733</xdr:rowOff>
    </xdr:from>
    <xdr:ext cx="534377" cy="259045"/>
    <xdr:sp macro="" textlink="">
      <xdr:nvSpPr>
        <xdr:cNvPr id="258" name="衛生費該当値テキスト"/>
        <xdr:cNvSpPr txBox="1"/>
      </xdr:nvSpPr>
      <xdr:spPr>
        <a:xfrm>
          <a:off x="4686300" y="164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45377</xdr:rowOff>
    </xdr:from>
    <xdr:to>
      <xdr:col>20</xdr:col>
      <xdr:colOff>38100</xdr:colOff>
      <xdr:row>96</xdr:row>
      <xdr:rowOff>146977</xdr:rowOff>
    </xdr:to>
    <xdr:sp macro="" textlink="">
      <xdr:nvSpPr>
        <xdr:cNvPr id="259" name="楕円 258"/>
        <xdr:cNvSpPr/>
      </xdr:nvSpPr>
      <xdr:spPr>
        <a:xfrm>
          <a:off x="3746500" y="1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163504</xdr:rowOff>
    </xdr:from>
    <xdr:ext cx="534377" cy="259045"/>
    <xdr:sp macro="" textlink="">
      <xdr:nvSpPr>
        <xdr:cNvPr id="260" name="テキスト ボックス 259"/>
        <xdr:cNvSpPr txBox="1"/>
      </xdr:nvSpPr>
      <xdr:spPr>
        <a:xfrm>
          <a:off x="3530111" y="162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18275</xdr:rowOff>
    </xdr:from>
    <xdr:to>
      <xdr:col>15</xdr:col>
      <xdr:colOff>101600</xdr:colOff>
      <xdr:row>97</xdr:row>
      <xdr:rowOff>119875</xdr:rowOff>
    </xdr:to>
    <xdr:sp macro="" textlink="">
      <xdr:nvSpPr>
        <xdr:cNvPr id="261" name="楕円 260"/>
        <xdr:cNvSpPr/>
      </xdr:nvSpPr>
      <xdr:spPr>
        <a:xfrm>
          <a:off x="2857500" y="166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136402</xdr:rowOff>
    </xdr:from>
    <xdr:ext cx="534377" cy="259045"/>
    <xdr:sp macro="" textlink="">
      <xdr:nvSpPr>
        <xdr:cNvPr id="262" name="テキスト ボックス 261"/>
        <xdr:cNvSpPr txBox="1"/>
      </xdr:nvSpPr>
      <xdr:spPr>
        <a:xfrm>
          <a:off x="2641111" y="164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129184</xdr:rowOff>
    </xdr:from>
    <xdr:to>
      <xdr:col>10</xdr:col>
      <xdr:colOff>165100</xdr:colOff>
      <xdr:row>97</xdr:row>
      <xdr:rowOff>59334</xdr:rowOff>
    </xdr:to>
    <xdr:sp macro="" textlink="">
      <xdr:nvSpPr>
        <xdr:cNvPr id="263" name="楕円 262"/>
        <xdr:cNvSpPr/>
      </xdr:nvSpPr>
      <xdr:spPr>
        <a:xfrm>
          <a:off x="1968500" y="16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75861</xdr:rowOff>
    </xdr:from>
    <xdr:ext cx="534377" cy="259045"/>
    <xdr:sp macro="" textlink="">
      <xdr:nvSpPr>
        <xdr:cNvPr id="264" name="テキスト ボックス 263"/>
        <xdr:cNvSpPr txBox="1"/>
      </xdr:nvSpPr>
      <xdr:spPr>
        <a:xfrm>
          <a:off x="1752111" y="16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72149</xdr:rowOff>
    </xdr:from>
    <xdr:to>
      <xdr:col>6</xdr:col>
      <xdr:colOff>38100</xdr:colOff>
      <xdr:row>98</xdr:row>
      <xdr:rowOff>2299</xdr:rowOff>
    </xdr:to>
    <xdr:sp macro="" textlink="">
      <xdr:nvSpPr>
        <xdr:cNvPr id="265" name="楕円 264"/>
        <xdr:cNvSpPr/>
      </xdr:nvSpPr>
      <xdr:spPr>
        <a:xfrm>
          <a:off x="1079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18826</xdr:rowOff>
    </xdr:from>
    <xdr:ext cx="534377" cy="259045"/>
    <xdr:sp macro="" textlink="">
      <xdr:nvSpPr>
        <xdr:cNvPr id="266" name="テキスト ボックス 265"/>
        <xdr:cNvSpPr txBox="1"/>
      </xdr:nvSpPr>
      <xdr:spPr>
        <a:xfrm>
          <a:off x="863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135585</xdr:rowOff>
    </xdr:from>
    <xdr:to>
      <xdr:col>55</xdr:col>
      <xdr:colOff>0</xdr:colOff>
      <xdr:row>36</xdr:row>
      <xdr:rowOff>140614</xdr:rowOff>
    </xdr:to>
    <xdr:cxnSp macro="">
      <xdr:nvCxnSpPr>
        <xdr:cNvPr id="293" name="直線コネクタ 292"/>
        <xdr:cNvCxnSpPr/>
      </xdr:nvCxnSpPr>
      <xdr:spPr>
        <a:xfrm flipV="1">
          <a:off x="9639300" y="630778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4" name="労働費平均値テキスト"/>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86208</xdr:rowOff>
    </xdr:from>
    <xdr:to>
      <xdr:col>50</xdr:col>
      <xdr:colOff>114300</xdr:colOff>
      <xdr:row>36</xdr:row>
      <xdr:rowOff>140614</xdr:rowOff>
    </xdr:to>
    <xdr:cxnSp macro="">
      <xdr:nvCxnSpPr>
        <xdr:cNvPr id="296" name="直線コネクタ 295"/>
        <xdr:cNvCxnSpPr/>
      </xdr:nvCxnSpPr>
      <xdr:spPr>
        <a:xfrm>
          <a:off x="8750300" y="5915508"/>
          <a:ext cx="889000" cy="3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8" name="テキスト ボックス 297"/>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86208</xdr:rowOff>
    </xdr:from>
    <xdr:to>
      <xdr:col>45</xdr:col>
      <xdr:colOff>177800</xdr:colOff>
      <xdr:row>34</xdr:row>
      <xdr:rowOff>137871</xdr:rowOff>
    </xdr:to>
    <xdr:cxnSp macro="">
      <xdr:nvCxnSpPr>
        <xdr:cNvPr id="299" name="直線コネクタ 298"/>
        <xdr:cNvCxnSpPr/>
      </xdr:nvCxnSpPr>
      <xdr:spPr>
        <a:xfrm flipV="1">
          <a:off x="7861300" y="591550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301" name="テキスト ボックス 300"/>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137871</xdr:rowOff>
    </xdr:from>
    <xdr:to>
      <xdr:col>41</xdr:col>
      <xdr:colOff>50800</xdr:colOff>
      <xdr:row>34</xdr:row>
      <xdr:rowOff>152959</xdr:rowOff>
    </xdr:to>
    <xdr:cxnSp macro="">
      <xdr:nvCxnSpPr>
        <xdr:cNvPr id="302" name="直線コネクタ 301"/>
        <xdr:cNvCxnSpPr/>
      </xdr:nvCxnSpPr>
      <xdr:spPr>
        <a:xfrm flipV="1">
          <a:off x="6972300" y="596717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4" name="テキスト ボックス 303"/>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6" name="テキスト ボックス 305"/>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84785</xdr:rowOff>
    </xdr:from>
    <xdr:to>
      <xdr:col>55</xdr:col>
      <xdr:colOff>50800</xdr:colOff>
      <xdr:row>37</xdr:row>
      <xdr:rowOff>14935</xdr:rowOff>
    </xdr:to>
    <xdr:sp macro="" textlink="">
      <xdr:nvSpPr>
        <xdr:cNvPr id="312" name="楕円 311"/>
        <xdr:cNvSpPr/>
      </xdr:nvSpPr>
      <xdr:spPr>
        <a:xfrm>
          <a:off x="104267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107662</xdr:rowOff>
    </xdr:from>
    <xdr:ext cx="378565" cy="259045"/>
    <xdr:sp macro="" textlink="">
      <xdr:nvSpPr>
        <xdr:cNvPr id="313" name="労働費該当値テキスト"/>
        <xdr:cNvSpPr txBox="1"/>
      </xdr:nvSpPr>
      <xdr:spPr>
        <a:xfrm>
          <a:off x="10528300" y="610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89814</xdr:rowOff>
    </xdr:from>
    <xdr:to>
      <xdr:col>50</xdr:col>
      <xdr:colOff>165100</xdr:colOff>
      <xdr:row>37</xdr:row>
      <xdr:rowOff>19964</xdr:rowOff>
    </xdr:to>
    <xdr:sp macro="" textlink="">
      <xdr:nvSpPr>
        <xdr:cNvPr id="314" name="楕円 313"/>
        <xdr:cNvSpPr/>
      </xdr:nvSpPr>
      <xdr:spPr>
        <a:xfrm>
          <a:off x="9588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36491</xdr:rowOff>
    </xdr:from>
    <xdr:ext cx="378565" cy="259045"/>
    <xdr:sp macro="" textlink="">
      <xdr:nvSpPr>
        <xdr:cNvPr id="315" name="テキスト ボックス 314"/>
        <xdr:cNvSpPr txBox="1"/>
      </xdr:nvSpPr>
      <xdr:spPr>
        <a:xfrm>
          <a:off x="9450017" y="603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35408</xdr:rowOff>
    </xdr:from>
    <xdr:to>
      <xdr:col>46</xdr:col>
      <xdr:colOff>38100</xdr:colOff>
      <xdr:row>34</xdr:row>
      <xdr:rowOff>137008</xdr:rowOff>
    </xdr:to>
    <xdr:sp macro="" textlink="">
      <xdr:nvSpPr>
        <xdr:cNvPr id="316" name="楕円 315"/>
        <xdr:cNvSpPr/>
      </xdr:nvSpPr>
      <xdr:spPr>
        <a:xfrm>
          <a:off x="8699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153535</xdr:rowOff>
    </xdr:from>
    <xdr:ext cx="469744" cy="259045"/>
    <xdr:sp macro="" textlink="">
      <xdr:nvSpPr>
        <xdr:cNvPr id="317" name="テキスト ボックス 316"/>
        <xdr:cNvSpPr txBox="1"/>
      </xdr:nvSpPr>
      <xdr:spPr>
        <a:xfrm>
          <a:off x="8515428" y="56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87071</xdr:rowOff>
    </xdr:from>
    <xdr:to>
      <xdr:col>41</xdr:col>
      <xdr:colOff>101600</xdr:colOff>
      <xdr:row>35</xdr:row>
      <xdr:rowOff>17221</xdr:rowOff>
    </xdr:to>
    <xdr:sp macro="" textlink="">
      <xdr:nvSpPr>
        <xdr:cNvPr id="318" name="楕円 317"/>
        <xdr:cNvSpPr/>
      </xdr:nvSpPr>
      <xdr:spPr>
        <a:xfrm>
          <a:off x="7810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33748</xdr:rowOff>
    </xdr:from>
    <xdr:ext cx="469744" cy="259045"/>
    <xdr:sp macro="" textlink="">
      <xdr:nvSpPr>
        <xdr:cNvPr id="319" name="テキスト ボックス 318"/>
        <xdr:cNvSpPr txBox="1"/>
      </xdr:nvSpPr>
      <xdr:spPr>
        <a:xfrm>
          <a:off x="7626428" y="56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102159</xdr:rowOff>
    </xdr:from>
    <xdr:to>
      <xdr:col>36</xdr:col>
      <xdr:colOff>165100</xdr:colOff>
      <xdr:row>35</xdr:row>
      <xdr:rowOff>32309</xdr:rowOff>
    </xdr:to>
    <xdr:sp macro="" textlink="">
      <xdr:nvSpPr>
        <xdr:cNvPr id="320" name="楕円 319"/>
        <xdr:cNvSpPr/>
      </xdr:nvSpPr>
      <xdr:spPr>
        <a:xfrm>
          <a:off x="6921500" y="59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48836</xdr:rowOff>
    </xdr:from>
    <xdr:ext cx="469744" cy="259045"/>
    <xdr:sp macro="" textlink="">
      <xdr:nvSpPr>
        <xdr:cNvPr id="321" name="テキスト ボックス 320"/>
        <xdr:cNvSpPr txBox="1"/>
      </xdr:nvSpPr>
      <xdr:spPr>
        <a:xfrm>
          <a:off x="6737428" y="570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46157</xdr:rowOff>
    </xdr:from>
    <xdr:to>
      <xdr:col>55</xdr:col>
      <xdr:colOff>0</xdr:colOff>
      <xdr:row>58</xdr:row>
      <xdr:rowOff>55476</xdr:rowOff>
    </xdr:to>
    <xdr:cxnSp macro="">
      <xdr:nvCxnSpPr>
        <xdr:cNvPr id="350" name="直線コネクタ 349"/>
        <xdr:cNvCxnSpPr/>
      </xdr:nvCxnSpPr>
      <xdr:spPr>
        <a:xfrm>
          <a:off x="9639300" y="9990257"/>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37074</xdr:rowOff>
    </xdr:from>
    <xdr:to>
      <xdr:col>50</xdr:col>
      <xdr:colOff>114300</xdr:colOff>
      <xdr:row>58</xdr:row>
      <xdr:rowOff>46157</xdr:rowOff>
    </xdr:to>
    <xdr:cxnSp macro="">
      <xdr:nvCxnSpPr>
        <xdr:cNvPr id="353" name="直線コネクタ 352"/>
        <xdr:cNvCxnSpPr/>
      </xdr:nvCxnSpPr>
      <xdr:spPr>
        <a:xfrm>
          <a:off x="8750300" y="9981174"/>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37074</xdr:rowOff>
    </xdr:from>
    <xdr:to>
      <xdr:col>45</xdr:col>
      <xdr:colOff>177800</xdr:colOff>
      <xdr:row>58</xdr:row>
      <xdr:rowOff>53929</xdr:rowOff>
    </xdr:to>
    <xdr:cxnSp macro="">
      <xdr:nvCxnSpPr>
        <xdr:cNvPr id="356" name="直線コネクタ 355"/>
        <xdr:cNvCxnSpPr/>
      </xdr:nvCxnSpPr>
      <xdr:spPr>
        <a:xfrm flipV="1">
          <a:off x="7861300" y="9981174"/>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8" name="テキスト ボックス 357"/>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16172</xdr:rowOff>
    </xdr:from>
    <xdr:to>
      <xdr:col>41</xdr:col>
      <xdr:colOff>50800</xdr:colOff>
      <xdr:row>58</xdr:row>
      <xdr:rowOff>53929</xdr:rowOff>
    </xdr:to>
    <xdr:cxnSp macro="">
      <xdr:nvCxnSpPr>
        <xdr:cNvPr id="359" name="直線コネクタ 358"/>
        <xdr:cNvCxnSpPr/>
      </xdr:nvCxnSpPr>
      <xdr:spPr>
        <a:xfrm>
          <a:off x="6972300" y="9960272"/>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61" name="テキスト ボックス 360"/>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3" name="テキスト ボックス 362"/>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4676</xdr:rowOff>
    </xdr:from>
    <xdr:to>
      <xdr:col>55</xdr:col>
      <xdr:colOff>50800</xdr:colOff>
      <xdr:row>58</xdr:row>
      <xdr:rowOff>106276</xdr:rowOff>
    </xdr:to>
    <xdr:sp macro="" textlink="">
      <xdr:nvSpPr>
        <xdr:cNvPr id="369" name="楕円 368"/>
        <xdr:cNvSpPr/>
      </xdr:nvSpPr>
      <xdr:spPr>
        <a:xfrm>
          <a:off x="10426700" y="99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91053</xdr:rowOff>
    </xdr:from>
    <xdr:ext cx="534377" cy="259045"/>
    <xdr:sp macro="" textlink="">
      <xdr:nvSpPr>
        <xdr:cNvPr id="370" name="農林水産業費該当値テキスト"/>
        <xdr:cNvSpPr txBox="1"/>
      </xdr:nvSpPr>
      <xdr:spPr>
        <a:xfrm>
          <a:off x="10528300" y="98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166807</xdr:rowOff>
    </xdr:from>
    <xdr:to>
      <xdr:col>50</xdr:col>
      <xdr:colOff>165100</xdr:colOff>
      <xdr:row>58</xdr:row>
      <xdr:rowOff>96957</xdr:rowOff>
    </xdr:to>
    <xdr:sp macro="" textlink="">
      <xdr:nvSpPr>
        <xdr:cNvPr id="371" name="楕円 370"/>
        <xdr:cNvSpPr/>
      </xdr:nvSpPr>
      <xdr:spPr>
        <a:xfrm>
          <a:off x="9588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88084</xdr:rowOff>
    </xdr:from>
    <xdr:ext cx="534377" cy="259045"/>
    <xdr:sp macro="" textlink="">
      <xdr:nvSpPr>
        <xdr:cNvPr id="372" name="テキスト ボックス 371"/>
        <xdr:cNvSpPr txBox="1"/>
      </xdr:nvSpPr>
      <xdr:spPr>
        <a:xfrm>
          <a:off x="9372111" y="100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157724</xdr:rowOff>
    </xdr:from>
    <xdr:to>
      <xdr:col>46</xdr:col>
      <xdr:colOff>38100</xdr:colOff>
      <xdr:row>58</xdr:row>
      <xdr:rowOff>87874</xdr:rowOff>
    </xdr:to>
    <xdr:sp macro="" textlink="">
      <xdr:nvSpPr>
        <xdr:cNvPr id="373" name="楕円 372"/>
        <xdr:cNvSpPr/>
      </xdr:nvSpPr>
      <xdr:spPr>
        <a:xfrm>
          <a:off x="8699500" y="99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79001</xdr:rowOff>
    </xdr:from>
    <xdr:ext cx="534377" cy="259045"/>
    <xdr:sp macro="" textlink="">
      <xdr:nvSpPr>
        <xdr:cNvPr id="374" name="テキスト ボックス 373"/>
        <xdr:cNvSpPr txBox="1"/>
      </xdr:nvSpPr>
      <xdr:spPr>
        <a:xfrm>
          <a:off x="8483111" y="100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3129</xdr:rowOff>
    </xdr:from>
    <xdr:to>
      <xdr:col>41</xdr:col>
      <xdr:colOff>101600</xdr:colOff>
      <xdr:row>58</xdr:row>
      <xdr:rowOff>104729</xdr:rowOff>
    </xdr:to>
    <xdr:sp macro="" textlink="">
      <xdr:nvSpPr>
        <xdr:cNvPr id="375" name="楕円 374"/>
        <xdr:cNvSpPr/>
      </xdr:nvSpPr>
      <xdr:spPr>
        <a:xfrm>
          <a:off x="7810500" y="99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95856</xdr:rowOff>
    </xdr:from>
    <xdr:ext cx="534377" cy="259045"/>
    <xdr:sp macro="" textlink="">
      <xdr:nvSpPr>
        <xdr:cNvPr id="376" name="テキスト ボックス 375"/>
        <xdr:cNvSpPr txBox="1"/>
      </xdr:nvSpPr>
      <xdr:spPr>
        <a:xfrm>
          <a:off x="7594111" y="100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136822</xdr:rowOff>
    </xdr:from>
    <xdr:to>
      <xdr:col>36</xdr:col>
      <xdr:colOff>165100</xdr:colOff>
      <xdr:row>58</xdr:row>
      <xdr:rowOff>66972</xdr:rowOff>
    </xdr:to>
    <xdr:sp macro="" textlink="">
      <xdr:nvSpPr>
        <xdr:cNvPr id="377" name="楕円 376"/>
        <xdr:cNvSpPr/>
      </xdr:nvSpPr>
      <xdr:spPr>
        <a:xfrm>
          <a:off x="6921500" y="99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58099</xdr:rowOff>
    </xdr:from>
    <xdr:ext cx="534377" cy="259045"/>
    <xdr:sp macro="" textlink="">
      <xdr:nvSpPr>
        <xdr:cNvPr id="378" name="テキスト ボックス 377"/>
        <xdr:cNvSpPr txBox="1"/>
      </xdr:nvSpPr>
      <xdr:spPr>
        <a:xfrm>
          <a:off x="6705111" y="100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26870</xdr:rowOff>
    </xdr:from>
    <xdr:to>
      <xdr:col>55</xdr:col>
      <xdr:colOff>0</xdr:colOff>
      <xdr:row>77</xdr:row>
      <xdr:rowOff>29662</xdr:rowOff>
    </xdr:to>
    <xdr:cxnSp macro="">
      <xdr:nvCxnSpPr>
        <xdr:cNvPr id="409" name="直線コネクタ 408"/>
        <xdr:cNvCxnSpPr/>
      </xdr:nvCxnSpPr>
      <xdr:spPr>
        <a:xfrm>
          <a:off x="9639300" y="13228520"/>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26870</xdr:rowOff>
    </xdr:from>
    <xdr:to>
      <xdr:col>50</xdr:col>
      <xdr:colOff>114300</xdr:colOff>
      <xdr:row>77</xdr:row>
      <xdr:rowOff>170250</xdr:rowOff>
    </xdr:to>
    <xdr:cxnSp macro="">
      <xdr:nvCxnSpPr>
        <xdr:cNvPr id="412" name="直線コネクタ 411"/>
        <xdr:cNvCxnSpPr/>
      </xdr:nvCxnSpPr>
      <xdr:spPr>
        <a:xfrm flipV="1">
          <a:off x="8750300" y="13228520"/>
          <a:ext cx="8890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170250</xdr:rowOff>
    </xdr:from>
    <xdr:to>
      <xdr:col>45</xdr:col>
      <xdr:colOff>177800</xdr:colOff>
      <xdr:row>78</xdr:row>
      <xdr:rowOff>111420</xdr:rowOff>
    </xdr:to>
    <xdr:cxnSp macro="">
      <xdr:nvCxnSpPr>
        <xdr:cNvPr id="415" name="直線コネクタ 414"/>
        <xdr:cNvCxnSpPr/>
      </xdr:nvCxnSpPr>
      <xdr:spPr>
        <a:xfrm flipV="1">
          <a:off x="7861300" y="13371900"/>
          <a:ext cx="889000" cy="1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91531</xdr:rowOff>
    </xdr:from>
    <xdr:to>
      <xdr:col>41</xdr:col>
      <xdr:colOff>50800</xdr:colOff>
      <xdr:row>78</xdr:row>
      <xdr:rowOff>111420</xdr:rowOff>
    </xdr:to>
    <xdr:cxnSp macro="">
      <xdr:nvCxnSpPr>
        <xdr:cNvPr id="418" name="直線コネクタ 417"/>
        <xdr:cNvCxnSpPr/>
      </xdr:nvCxnSpPr>
      <xdr:spPr>
        <a:xfrm>
          <a:off x="6972300" y="13464631"/>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20" name="テキスト ボックス 419"/>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2" name="テキスト ボックス 421"/>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150312</xdr:rowOff>
    </xdr:from>
    <xdr:to>
      <xdr:col>55</xdr:col>
      <xdr:colOff>50800</xdr:colOff>
      <xdr:row>77</xdr:row>
      <xdr:rowOff>80462</xdr:rowOff>
    </xdr:to>
    <xdr:sp macro="" textlink="">
      <xdr:nvSpPr>
        <xdr:cNvPr id="428" name="楕円 427"/>
        <xdr:cNvSpPr/>
      </xdr:nvSpPr>
      <xdr:spPr>
        <a:xfrm>
          <a:off x="10426700" y="131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128739</xdr:rowOff>
    </xdr:from>
    <xdr:ext cx="534377" cy="259045"/>
    <xdr:sp macro="" textlink="">
      <xdr:nvSpPr>
        <xdr:cNvPr id="429" name="商工費該当値テキスト"/>
        <xdr:cNvSpPr txBox="1"/>
      </xdr:nvSpPr>
      <xdr:spPr>
        <a:xfrm>
          <a:off x="10528300" y="131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147520</xdr:rowOff>
    </xdr:from>
    <xdr:to>
      <xdr:col>50</xdr:col>
      <xdr:colOff>165100</xdr:colOff>
      <xdr:row>77</xdr:row>
      <xdr:rowOff>77670</xdr:rowOff>
    </xdr:to>
    <xdr:sp macro="" textlink="">
      <xdr:nvSpPr>
        <xdr:cNvPr id="430" name="楕円 429"/>
        <xdr:cNvSpPr/>
      </xdr:nvSpPr>
      <xdr:spPr>
        <a:xfrm>
          <a:off x="9588500" y="13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68797</xdr:rowOff>
    </xdr:from>
    <xdr:ext cx="534377" cy="259045"/>
    <xdr:sp macro="" textlink="">
      <xdr:nvSpPr>
        <xdr:cNvPr id="431" name="テキスト ボックス 430"/>
        <xdr:cNvSpPr txBox="1"/>
      </xdr:nvSpPr>
      <xdr:spPr>
        <a:xfrm>
          <a:off x="9372111" y="132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119450</xdr:rowOff>
    </xdr:from>
    <xdr:to>
      <xdr:col>46</xdr:col>
      <xdr:colOff>38100</xdr:colOff>
      <xdr:row>78</xdr:row>
      <xdr:rowOff>49600</xdr:rowOff>
    </xdr:to>
    <xdr:sp macro="" textlink="">
      <xdr:nvSpPr>
        <xdr:cNvPr id="432" name="楕円 431"/>
        <xdr:cNvSpPr/>
      </xdr:nvSpPr>
      <xdr:spPr>
        <a:xfrm>
          <a:off x="8699500" y="13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40727</xdr:rowOff>
    </xdr:from>
    <xdr:ext cx="534377" cy="259045"/>
    <xdr:sp macro="" textlink="">
      <xdr:nvSpPr>
        <xdr:cNvPr id="433" name="テキスト ボックス 432"/>
        <xdr:cNvSpPr txBox="1"/>
      </xdr:nvSpPr>
      <xdr:spPr>
        <a:xfrm>
          <a:off x="8483111" y="13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60620</xdr:rowOff>
    </xdr:from>
    <xdr:to>
      <xdr:col>41</xdr:col>
      <xdr:colOff>101600</xdr:colOff>
      <xdr:row>78</xdr:row>
      <xdr:rowOff>162220</xdr:rowOff>
    </xdr:to>
    <xdr:sp macro="" textlink="">
      <xdr:nvSpPr>
        <xdr:cNvPr id="434" name="楕円 433"/>
        <xdr:cNvSpPr/>
      </xdr:nvSpPr>
      <xdr:spPr>
        <a:xfrm>
          <a:off x="7810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153347</xdr:rowOff>
    </xdr:from>
    <xdr:ext cx="469744" cy="259045"/>
    <xdr:sp macro="" textlink="">
      <xdr:nvSpPr>
        <xdr:cNvPr id="435" name="テキスト ボックス 434"/>
        <xdr:cNvSpPr txBox="1"/>
      </xdr:nvSpPr>
      <xdr:spPr>
        <a:xfrm>
          <a:off x="7626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40731</xdr:rowOff>
    </xdr:from>
    <xdr:to>
      <xdr:col>36</xdr:col>
      <xdr:colOff>165100</xdr:colOff>
      <xdr:row>78</xdr:row>
      <xdr:rowOff>142331</xdr:rowOff>
    </xdr:to>
    <xdr:sp macro="" textlink="">
      <xdr:nvSpPr>
        <xdr:cNvPr id="436" name="楕円 435"/>
        <xdr:cNvSpPr/>
      </xdr:nvSpPr>
      <xdr:spPr>
        <a:xfrm>
          <a:off x="6921500" y="134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133458</xdr:rowOff>
    </xdr:from>
    <xdr:ext cx="534377" cy="259045"/>
    <xdr:sp macro="" textlink="">
      <xdr:nvSpPr>
        <xdr:cNvPr id="437" name="テキスト ボックス 436"/>
        <xdr:cNvSpPr txBox="1"/>
      </xdr:nvSpPr>
      <xdr:spPr>
        <a:xfrm>
          <a:off x="6705111" y="13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100453</xdr:rowOff>
    </xdr:from>
    <xdr:to>
      <xdr:col>55</xdr:col>
      <xdr:colOff>0</xdr:colOff>
      <xdr:row>97</xdr:row>
      <xdr:rowOff>138286</xdr:rowOff>
    </xdr:to>
    <xdr:cxnSp macro="">
      <xdr:nvCxnSpPr>
        <xdr:cNvPr id="466" name="直線コネクタ 465"/>
        <xdr:cNvCxnSpPr/>
      </xdr:nvCxnSpPr>
      <xdr:spPr>
        <a:xfrm flipV="1">
          <a:off x="9639300" y="16731103"/>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121363</xdr:rowOff>
    </xdr:from>
    <xdr:to>
      <xdr:col>50</xdr:col>
      <xdr:colOff>114300</xdr:colOff>
      <xdr:row>97</xdr:row>
      <xdr:rowOff>138286</xdr:rowOff>
    </xdr:to>
    <xdr:cxnSp macro="">
      <xdr:nvCxnSpPr>
        <xdr:cNvPr id="469" name="直線コネクタ 468"/>
        <xdr:cNvCxnSpPr/>
      </xdr:nvCxnSpPr>
      <xdr:spPr>
        <a:xfrm>
          <a:off x="8750300" y="16752013"/>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121363</xdr:rowOff>
    </xdr:from>
    <xdr:to>
      <xdr:col>45</xdr:col>
      <xdr:colOff>177800</xdr:colOff>
      <xdr:row>98</xdr:row>
      <xdr:rowOff>50292</xdr:rowOff>
    </xdr:to>
    <xdr:cxnSp macro="">
      <xdr:nvCxnSpPr>
        <xdr:cNvPr id="472" name="直線コネクタ 471"/>
        <xdr:cNvCxnSpPr/>
      </xdr:nvCxnSpPr>
      <xdr:spPr>
        <a:xfrm flipV="1">
          <a:off x="7861300" y="16752013"/>
          <a:ext cx="889000" cy="10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4" name="テキスト ボックス 473"/>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44591</xdr:rowOff>
    </xdr:from>
    <xdr:to>
      <xdr:col>41</xdr:col>
      <xdr:colOff>50800</xdr:colOff>
      <xdr:row>98</xdr:row>
      <xdr:rowOff>50292</xdr:rowOff>
    </xdr:to>
    <xdr:cxnSp macro="">
      <xdr:nvCxnSpPr>
        <xdr:cNvPr id="475" name="直線コネクタ 474"/>
        <xdr:cNvCxnSpPr/>
      </xdr:nvCxnSpPr>
      <xdr:spPr>
        <a:xfrm>
          <a:off x="6972300" y="16846691"/>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49653</xdr:rowOff>
    </xdr:from>
    <xdr:to>
      <xdr:col>55</xdr:col>
      <xdr:colOff>50800</xdr:colOff>
      <xdr:row>97</xdr:row>
      <xdr:rowOff>151253</xdr:rowOff>
    </xdr:to>
    <xdr:sp macro="" textlink="">
      <xdr:nvSpPr>
        <xdr:cNvPr id="485" name="楕円 484"/>
        <xdr:cNvSpPr/>
      </xdr:nvSpPr>
      <xdr:spPr>
        <a:xfrm>
          <a:off x="10426700" y="166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28080</xdr:rowOff>
    </xdr:from>
    <xdr:ext cx="534377" cy="259045"/>
    <xdr:sp macro="" textlink="">
      <xdr:nvSpPr>
        <xdr:cNvPr id="486" name="土木費該当値テキスト"/>
        <xdr:cNvSpPr txBox="1"/>
      </xdr:nvSpPr>
      <xdr:spPr>
        <a:xfrm>
          <a:off x="10528300" y="1665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87486</xdr:rowOff>
    </xdr:from>
    <xdr:to>
      <xdr:col>50</xdr:col>
      <xdr:colOff>165100</xdr:colOff>
      <xdr:row>98</xdr:row>
      <xdr:rowOff>17636</xdr:rowOff>
    </xdr:to>
    <xdr:sp macro="" textlink="">
      <xdr:nvSpPr>
        <xdr:cNvPr id="487" name="楕円 486"/>
        <xdr:cNvSpPr/>
      </xdr:nvSpPr>
      <xdr:spPr>
        <a:xfrm>
          <a:off x="9588500" y="167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8763</xdr:rowOff>
    </xdr:from>
    <xdr:ext cx="534377" cy="259045"/>
    <xdr:sp macro="" textlink="">
      <xdr:nvSpPr>
        <xdr:cNvPr id="488" name="テキスト ボックス 487"/>
        <xdr:cNvSpPr txBox="1"/>
      </xdr:nvSpPr>
      <xdr:spPr>
        <a:xfrm>
          <a:off x="9372111" y="168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70563</xdr:rowOff>
    </xdr:from>
    <xdr:to>
      <xdr:col>46</xdr:col>
      <xdr:colOff>38100</xdr:colOff>
      <xdr:row>98</xdr:row>
      <xdr:rowOff>713</xdr:rowOff>
    </xdr:to>
    <xdr:sp macro="" textlink="">
      <xdr:nvSpPr>
        <xdr:cNvPr id="489" name="楕円 488"/>
        <xdr:cNvSpPr/>
      </xdr:nvSpPr>
      <xdr:spPr>
        <a:xfrm>
          <a:off x="8699500" y="16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17240</xdr:rowOff>
    </xdr:from>
    <xdr:ext cx="534377" cy="259045"/>
    <xdr:sp macro="" textlink="">
      <xdr:nvSpPr>
        <xdr:cNvPr id="490" name="テキスト ボックス 489"/>
        <xdr:cNvSpPr txBox="1"/>
      </xdr:nvSpPr>
      <xdr:spPr>
        <a:xfrm>
          <a:off x="8483111" y="164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170942</xdr:rowOff>
    </xdr:from>
    <xdr:to>
      <xdr:col>41</xdr:col>
      <xdr:colOff>101600</xdr:colOff>
      <xdr:row>98</xdr:row>
      <xdr:rowOff>101092</xdr:rowOff>
    </xdr:to>
    <xdr:sp macro="" textlink="">
      <xdr:nvSpPr>
        <xdr:cNvPr id="491" name="楕円 490"/>
        <xdr:cNvSpPr/>
      </xdr:nvSpPr>
      <xdr:spPr>
        <a:xfrm>
          <a:off x="7810500" y="168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92219</xdr:rowOff>
    </xdr:from>
    <xdr:ext cx="534377" cy="259045"/>
    <xdr:sp macro="" textlink="">
      <xdr:nvSpPr>
        <xdr:cNvPr id="492" name="テキスト ボックス 491"/>
        <xdr:cNvSpPr txBox="1"/>
      </xdr:nvSpPr>
      <xdr:spPr>
        <a:xfrm>
          <a:off x="7594111" y="168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165241</xdr:rowOff>
    </xdr:from>
    <xdr:to>
      <xdr:col>36</xdr:col>
      <xdr:colOff>165100</xdr:colOff>
      <xdr:row>98</xdr:row>
      <xdr:rowOff>95391</xdr:rowOff>
    </xdr:to>
    <xdr:sp macro="" textlink="">
      <xdr:nvSpPr>
        <xdr:cNvPr id="493" name="楕円 492"/>
        <xdr:cNvSpPr/>
      </xdr:nvSpPr>
      <xdr:spPr>
        <a:xfrm>
          <a:off x="6921500" y="167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86518</xdr:rowOff>
    </xdr:from>
    <xdr:ext cx="534377" cy="259045"/>
    <xdr:sp macro="" textlink="">
      <xdr:nvSpPr>
        <xdr:cNvPr id="494" name="テキスト ボックス 493"/>
        <xdr:cNvSpPr txBox="1"/>
      </xdr:nvSpPr>
      <xdr:spPr>
        <a:xfrm>
          <a:off x="6705111" y="168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158064</xdr:rowOff>
    </xdr:from>
    <xdr:to>
      <xdr:col>85</xdr:col>
      <xdr:colOff>127000</xdr:colOff>
      <xdr:row>39</xdr:row>
      <xdr:rowOff>6255</xdr:rowOff>
    </xdr:to>
    <xdr:cxnSp macro="">
      <xdr:nvCxnSpPr>
        <xdr:cNvPr id="524" name="直線コネクタ 523"/>
        <xdr:cNvCxnSpPr/>
      </xdr:nvCxnSpPr>
      <xdr:spPr>
        <a:xfrm flipV="1">
          <a:off x="15481300" y="6673164"/>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5" name="消防費平均値テキスト"/>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6255</xdr:rowOff>
    </xdr:from>
    <xdr:to>
      <xdr:col>81</xdr:col>
      <xdr:colOff>50800</xdr:colOff>
      <xdr:row>39</xdr:row>
      <xdr:rowOff>37764</xdr:rowOff>
    </xdr:to>
    <xdr:cxnSp macro="">
      <xdr:nvCxnSpPr>
        <xdr:cNvPr id="527" name="直線コネクタ 526"/>
        <xdr:cNvCxnSpPr/>
      </xdr:nvCxnSpPr>
      <xdr:spPr>
        <a:xfrm flipV="1">
          <a:off x="14592300" y="669280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9" name="テキスト ボックス 528"/>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37764</xdr:rowOff>
    </xdr:from>
    <xdr:to>
      <xdr:col>76</xdr:col>
      <xdr:colOff>114300</xdr:colOff>
      <xdr:row>39</xdr:row>
      <xdr:rowOff>51975</xdr:rowOff>
    </xdr:to>
    <xdr:cxnSp macro="">
      <xdr:nvCxnSpPr>
        <xdr:cNvPr id="530" name="直線コネクタ 529"/>
        <xdr:cNvCxnSpPr/>
      </xdr:nvCxnSpPr>
      <xdr:spPr>
        <a:xfrm flipV="1">
          <a:off x="13703300" y="6724314"/>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36849</xdr:rowOff>
    </xdr:from>
    <xdr:to>
      <xdr:col>71</xdr:col>
      <xdr:colOff>177800</xdr:colOff>
      <xdr:row>39</xdr:row>
      <xdr:rowOff>51975</xdr:rowOff>
    </xdr:to>
    <xdr:cxnSp macro="">
      <xdr:nvCxnSpPr>
        <xdr:cNvPr id="533" name="直線コネクタ 532"/>
        <xdr:cNvCxnSpPr/>
      </xdr:nvCxnSpPr>
      <xdr:spPr>
        <a:xfrm>
          <a:off x="12814300" y="672339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7" name="テキスト ボックス 536"/>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107264</xdr:rowOff>
    </xdr:from>
    <xdr:to>
      <xdr:col>85</xdr:col>
      <xdr:colOff>177800</xdr:colOff>
      <xdr:row>39</xdr:row>
      <xdr:rowOff>37414</xdr:rowOff>
    </xdr:to>
    <xdr:sp macro="" textlink="">
      <xdr:nvSpPr>
        <xdr:cNvPr id="543" name="楕円 542"/>
        <xdr:cNvSpPr/>
      </xdr:nvSpPr>
      <xdr:spPr>
        <a:xfrm>
          <a:off x="16268700" y="66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22191</xdr:rowOff>
    </xdr:from>
    <xdr:ext cx="534377" cy="259045"/>
    <xdr:sp macro="" textlink="">
      <xdr:nvSpPr>
        <xdr:cNvPr id="544" name="消防費該当値テキスト"/>
        <xdr:cNvSpPr txBox="1"/>
      </xdr:nvSpPr>
      <xdr:spPr>
        <a:xfrm>
          <a:off x="16370300" y="65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126905</xdr:rowOff>
    </xdr:from>
    <xdr:to>
      <xdr:col>81</xdr:col>
      <xdr:colOff>101600</xdr:colOff>
      <xdr:row>39</xdr:row>
      <xdr:rowOff>57055</xdr:rowOff>
    </xdr:to>
    <xdr:sp macro="" textlink="">
      <xdr:nvSpPr>
        <xdr:cNvPr id="545" name="楕円 544"/>
        <xdr:cNvSpPr/>
      </xdr:nvSpPr>
      <xdr:spPr>
        <a:xfrm>
          <a:off x="15430500" y="66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48182</xdr:rowOff>
    </xdr:from>
    <xdr:ext cx="534377" cy="259045"/>
    <xdr:sp macro="" textlink="">
      <xdr:nvSpPr>
        <xdr:cNvPr id="546" name="テキスト ボックス 545"/>
        <xdr:cNvSpPr txBox="1"/>
      </xdr:nvSpPr>
      <xdr:spPr>
        <a:xfrm>
          <a:off x="15214111" y="67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158414</xdr:rowOff>
    </xdr:from>
    <xdr:to>
      <xdr:col>76</xdr:col>
      <xdr:colOff>165100</xdr:colOff>
      <xdr:row>39</xdr:row>
      <xdr:rowOff>88564</xdr:rowOff>
    </xdr:to>
    <xdr:sp macro="" textlink="">
      <xdr:nvSpPr>
        <xdr:cNvPr id="547" name="楕円 546"/>
        <xdr:cNvSpPr/>
      </xdr:nvSpPr>
      <xdr:spPr>
        <a:xfrm>
          <a:off x="14541500" y="66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79691</xdr:rowOff>
    </xdr:from>
    <xdr:ext cx="534377" cy="259045"/>
    <xdr:sp macro="" textlink="">
      <xdr:nvSpPr>
        <xdr:cNvPr id="548" name="テキスト ボックス 547"/>
        <xdr:cNvSpPr txBox="1"/>
      </xdr:nvSpPr>
      <xdr:spPr>
        <a:xfrm>
          <a:off x="14325111" y="67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1175</xdr:rowOff>
    </xdr:from>
    <xdr:to>
      <xdr:col>72</xdr:col>
      <xdr:colOff>38100</xdr:colOff>
      <xdr:row>39</xdr:row>
      <xdr:rowOff>102775</xdr:rowOff>
    </xdr:to>
    <xdr:sp macro="" textlink="">
      <xdr:nvSpPr>
        <xdr:cNvPr id="549" name="楕円 548"/>
        <xdr:cNvSpPr/>
      </xdr:nvSpPr>
      <xdr:spPr>
        <a:xfrm>
          <a:off x="13652500" y="66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93902</xdr:rowOff>
    </xdr:from>
    <xdr:ext cx="534377" cy="259045"/>
    <xdr:sp macro="" textlink="">
      <xdr:nvSpPr>
        <xdr:cNvPr id="550" name="テキスト ボックス 549"/>
        <xdr:cNvSpPr txBox="1"/>
      </xdr:nvSpPr>
      <xdr:spPr>
        <a:xfrm>
          <a:off x="13436111"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157499</xdr:rowOff>
    </xdr:from>
    <xdr:to>
      <xdr:col>67</xdr:col>
      <xdr:colOff>101600</xdr:colOff>
      <xdr:row>39</xdr:row>
      <xdr:rowOff>87649</xdr:rowOff>
    </xdr:to>
    <xdr:sp macro="" textlink="">
      <xdr:nvSpPr>
        <xdr:cNvPr id="551" name="楕円 550"/>
        <xdr:cNvSpPr/>
      </xdr:nvSpPr>
      <xdr:spPr>
        <a:xfrm>
          <a:off x="12763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78776</xdr:rowOff>
    </xdr:from>
    <xdr:ext cx="534377" cy="259045"/>
    <xdr:sp macro="" textlink="">
      <xdr:nvSpPr>
        <xdr:cNvPr id="552" name="テキスト ボックス 551"/>
        <xdr:cNvSpPr txBox="1"/>
      </xdr:nvSpPr>
      <xdr:spPr>
        <a:xfrm>
          <a:off x="12547111" y="67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36830</xdr:rowOff>
    </xdr:from>
    <xdr:to>
      <xdr:col>85</xdr:col>
      <xdr:colOff>127000</xdr:colOff>
      <xdr:row>57</xdr:row>
      <xdr:rowOff>55100</xdr:rowOff>
    </xdr:to>
    <xdr:cxnSp macro="">
      <xdr:nvCxnSpPr>
        <xdr:cNvPr id="579" name="直線コネクタ 578"/>
        <xdr:cNvCxnSpPr/>
      </xdr:nvCxnSpPr>
      <xdr:spPr>
        <a:xfrm>
          <a:off x="15481300" y="9809480"/>
          <a:ext cx="8382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18039</xdr:rowOff>
    </xdr:from>
    <xdr:to>
      <xdr:col>81</xdr:col>
      <xdr:colOff>50800</xdr:colOff>
      <xdr:row>57</xdr:row>
      <xdr:rowOff>36830</xdr:rowOff>
    </xdr:to>
    <xdr:cxnSp macro="">
      <xdr:nvCxnSpPr>
        <xdr:cNvPr id="582" name="直線コネクタ 581"/>
        <xdr:cNvCxnSpPr/>
      </xdr:nvCxnSpPr>
      <xdr:spPr>
        <a:xfrm>
          <a:off x="14592300" y="9790689"/>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156438</xdr:rowOff>
    </xdr:from>
    <xdr:to>
      <xdr:col>76</xdr:col>
      <xdr:colOff>114300</xdr:colOff>
      <xdr:row>57</xdr:row>
      <xdr:rowOff>18039</xdr:rowOff>
    </xdr:to>
    <xdr:cxnSp macro="">
      <xdr:nvCxnSpPr>
        <xdr:cNvPr id="585" name="直線コネクタ 584"/>
        <xdr:cNvCxnSpPr/>
      </xdr:nvCxnSpPr>
      <xdr:spPr>
        <a:xfrm>
          <a:off x="13703300" y="9757638"/>
          <a:ext cx="8890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7" name="テキスト ボックス 586"/>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156438</xdr:rowOff>
    </xdr:from>
    <xdr:to>
      <xdr:col>71</xdr:col>
      <xdr:colOff>177800</xdr:colOff>
      <xdr:row>57</xdr:row>
      <xdr:rowOff>14167</xdr:rowOff>
    </xdr:to>
    <xdr:cxnSp macro="">
      <xdr:nvCxnSpPr>
        <xdr:cNvPr id="588" name="直線コネクタ 587"/>
        <xdr:cNvCxnSpPr/>
      </xdr:nvCxnSpPr>
      <xdr:spPr>
        <a:xfrm flipV="1">
          <a:off x="12814300" y="9757638"/>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90" name="テキスト ボックス 589"/>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2" name="テキスト ボックス 591"/>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4300</xdr:rowOff>
    </xdr:from>
    <xdr:to>
      <xdr:col>85</xdr:col>
      <xdr:colOff>177800</xdr:colOff>
      <xdr:row>57</xdr:row>
      <xdr:rowOff>105900</xdr:rowOff>
    </xdr:to>
    <xdr:sp macro="" textlink="">
      <xdr:nvSpPr>
        <xdr:cNvPr id="598" name="楕円 597"/>
        <xdr:cNvSpPr/>
      </xdr:nvSpPr>
      <xdr:spPr>
        <a:xfrm>
          <a:off x="16268700" y="9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90677</xdr:rowOff>
    </xdr:from>
    <xdr:ext cx="534377" cy="259045"/>
    <xdr:sp macro="" textlink="">
      <xdr:nvSpPr>
        <xdr:cNvPr id="599" name="教育費該当値テキスト"/>
        <xdr:cNvSpPr txBox="1"/>
      </xdr:nvSpPr>
      <xdr:spPr>
        <a:xfrm>
          <a:off x="16370300" y="9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157480</xdr:rowOff>
    </xdr:from>
    <xdr:to>
      <xdr:col>81</xdr:col>
      <xdr:colOff>101600</xdr:colOff>
      <xdr:row>57</xdr:row>
      <xdr:rowOff>87630</xdr:rowOff>
    </xdr:to>
    <xdr:sp macro="" textlink="">
      <xdr:nvSpPr>
        <xdr:cNvPr id="600" name="楕円 599"/>
        <xdr:cNvSpPr/>
      </xdr:nvSpPr>
      <xdr:spPr>
        <a:xfrm>
          <a:off x="15430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78757</xdr:rowOff>
    </xdr:from>
    <xdr:ext cx="534377" cy="259045"/>
    <xdr:sp macro="" textlink="">
      <xdr:nvSpPr>
        <xdr:cNvPr id="601" name="テキスト ボックス 600"/>
        <xdr:cNvSpPr txBox="1"/>
      </xdr:nvSpPr>
      <xdr:spPr>
        <a:xfrm>
          <a:off x="15214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138689</xdr:rowOff>
    </xdr:from>
    <xdr:to>
      <xdr:col>76</xdr:col>
      <xdr:colOff>165100</xdr:colOff>
      <xdr:row>57</xdr:row>
      <xdr:rowOff>68839</xdr:rowOff>
    </xdr:to>
    <xdr:sp macro="" textlink="">
      <xdr:nvSpPr>
        <xdr:cNvPr id="602" name="楕円 601"/>
        <xdr:cNvSpPr/>
      </xdr:nvSpPr>
      <xdr:spPr>
        <a:xfrm>
          <a:off x="14541500" y="97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59966</xdr:rowOff>
    </xdr:from>
    <xdr:ext cx="534377" cy="259045"/>
    <xdr:sp macro="" textlink="">
      <xdr:nvSpPr>
        <xdr:cNvPr id="603" name="テキスト ボックス 602"/>
        <xdr:cNvSpPr txBox="1"/>
      </xdr:nvSpPr>
      <xdr:spPr>
        <a:xfrm>
          <a:off x="14325111" y="98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105638</xdr:rowOff>
    </xdr:from>
    <xdr:to>
      <xdr:col>72</xdr:col>
      <xdr:colOff>38100</xdr:colOff>
      <xdr:row>57</xdr:row>
      <xdr:rowOff>35788</xdr:rowOff>
    </xdr:to>
    <xdr:sp macro="" textlink="">
      <xdr:nvSpPr>
        <xdr:cNvPr id="604" name="楕円 603"/>
        <xdr:cNvSpPr/>
      </xdr:nvSpPr>
      <xdr:spPr>
        <a:xfrm>
          <a:off x="13652500" y="97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52315</xdr:rowOff>
    </xdr:from>
    <xdr:ext cx="534377" cy="259045"/>
    <xdr:sp macro="" textlink="">
      <xdr:nvSpPr>
        <xdr:cNvPr id="605" name="テキスト ボックス 604"/>
        <xdr:cNvSpPr txBox="1"/>
      </xdr:nvSpPr>
      <xdr:spPr>
        <a:xfrm>
          <a:off x="13436111" y="94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134817</xdr:rowOff>
    </xdr:from>
    <xdr:to>
      <xdr:col>67</xdr:col>
      <xdr:colOff>101600</xdr:colOff>
      <xdr:row>57</xdr:row>
      <xdr:rowOff>64967</xdr:rowOff>
    </xdr:to>
    <xdr:sp macro="" textlink="">
      <xdr:nvSpPr>
        <xdr:cNvPr id="606" name="楕円 605"/>
        <xdr:cNvSpPr/>
      </xdr:nvSpPr>
      <xdr:spPr>
        <a:xfrm>
          <a:off x="12763500" y="97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81494</xdr:rowOff>
    </xdr:from>
    <xdr:ext cx="534377" cy="259045"/>
    <xdr:sp macro="" textlink="">
      <xdr:nvSpPr>
        <xdr:cNvPr id="607" name="テキスト ボックス 606"/>
        <xdr:cNvSpPr txBox="1"/>
      </xdr:nvSpPr>
      <xdr:spPr>
        <a:xfrm>
          <a:off x="12547111" y="95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49530</xdr:rowOff>
    </xdr:from>
    <xdr:to>
      <xdr:col>85</xdr:col>
      <xdr:colOff>127000</xdr:colOff>
      <xdr:row>79</xdr:row>
      <xdr:rowOff>70607</xdr:rowOff>
    </xdr:to>
    <xdr:cxnSp macro="">
      <xdr:nvCxnSpPr>
        <xdr:cNvPr id="638" name="直線コネクタ 637"/>
        <xdr:cNvCxnSpPr/>
      </xdr:nvCxnSpPr>
      <xdr:spPr>
        <a:xfrm flipV="1">
          <a:off x="15481300" y="13594080"/>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9" name="災害復旧費平均値テキスト"/>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125997</xdr:rowOff>
    </xdr:from>
    <xdr:to>
      <xdr:col>81</xdr:col>
      <xdr:colOff>50800</xdr:colOff>
      <xdr:row>79</xdr:row>
      <xdr:rowOff>70607</xdr:rowOff>
    </xdr:to>
    <xdr:cxnSp macro="">
      <xdr:nvCxnSpPr>
        <xdr:cNvPr id="641" name="直線コネクタ 640"/>
        <xdr:cNvCxnSpPr/>
      </xdr:nvCxnSpPr>
      <xdr:spPr>
        <a:xfrm>
          <a:off x="14592300" y="13499097"/>
          <a:ext cx="889000" cy="1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125997</xdr:rowOff>
    </xdr:from>
    <xdr:to>
      <xdr:col>76</xdr:col>
      <xdr:colOff>114300</xdr:colOff>
      <xdr:row>79</xdr:row>
      <xdr:rowOff>54811</xdr:rowOff>
    </xdr:to>
    <xdr:cxnSp macro="">
      <xdr:nvCxnSpPr>
        <xdr:cNvPr id="644" name="直線コネクタ 643"/>
        <xdr:cNvCxnSpPr/>
      </xdr:nvCxnSpPr>
      <xdr:spPr>
        <a:xfrm flipV="1">
          <a:off x="13703300" y="1349909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6" name="テキスト ボックス 645"/>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54811</xdr:rowOff>
    </xdr:from>
    <xdr:to>
      <xdr:col>71</xdr:col>
      <xdr:colOff>177800</xdr:colOff>
      <xdr:row>79</xdr:row>
      <xdr:rowOff>98879</xdr:rowOff>
    </xdr:to>
    <xdr:cxnSp macro="">
      <xdr:nvCxnSpPr>
        <xdr:cNvPr id="647" name="直線コネクタ 646"/>
        <xdr:cNvCxnSpPr/>
      </xdr:nvCxnSpPr>
      <xdr:spPr>
        <a:xfrm flipV="1">
          <a:off x="12814300" y="13599361"/>
          <a:ext cx="8890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9" name="テキスト ボックス 648"/>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51" name="テキスト ボックス 650"/>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57" name="楕円 656"/>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129557</xdr:rowOff>
    </xdr:from>
    <xdr:ext cx="534377" cy="259045"/>
    <xdr:sp macro="" textlink="">
      <xdr:nvSpPr>
        <xdr:cNvPr id="658" name="災害復旧費該当値テキスト"/>
        <xdr:cNvSpPr txBox="1"/>
      </xdr:nvSpPr>
      <xdr:spPr>
        <a:xfrm>
          <a:off x="16370300" y="133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19807</xdr:rowOff>
    </xdr:from>
    <xdr:to>
      <xdr:col>81</xdr:col>
      <xdr:colOff>101600</xdr:colOff>
      <xdr:row>79</xdr:row>
      <xdr:rowOff>121407</xdr:rowOff>
    </xdr:to>
    <xdr:sp macro="" textlink="">
      <xdr:nvSpPr>
        <xdr:cNvPr id="659" name="楕円 658"/>
        <xdr:cNvSpPr/>
      </xdr:nvSpPr>
      <xdr:spPr>
        <a:xfrm>
          <a:off x="15430500" y="135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112534</xdr:rowOff>
    </xdr:from>
    <xdr:ext cx="469744" cy="259045"/>
    <xdr:sp macro="" textlink="">
      <xdr:nvSpPr>
        <xdr:cNvPr id="660" name="テキスト ボックス 659"/>
        <xdr:cNvSpPr txBox="1"/>
      </xdr:nvSpPr>
      <xdr:spPr>
        <a:xfrm>
          <a:off x="15246428" y="1365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75197</xdr:rowOff>
    </xdr:from>
    <xdr:to>
      <xdr:col>76</xdr:col>
      <xdr:colOff>165100</xdr:colOff>
      <xdr:row>79</xdr:row>
      <xdr:rowOff>5347</xdr:rowOff>
    </xdr:to>
    <xdr:sp macro="" textlink="">
      <xdr:nvSpPr>
        <xdr:cNvPr id="661" name="楕円 660"/>
        <xdr:cNvSpPr/>
      </xdr:nvSpPr>
      <xdr:spPr>
        <a:xfrm>
          <a:off x="14541500" y="134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21874</xdr:rowOff>
    </xdr:from>
    <xdr:ext cx="534377" cy="259045"/>
    <xdr:sp macro="" textlink="">
      <xdr:nvSpPr>
        <xdr:cNvPr id="662" name="テキスト ボックス 661"/>
        <xdr:cNvSpPr txBox="1"/>
      </xdr:nvSpPr>
      <xdr:spPr>
        <a:xfrm>
          <a:off x="14325111" y="132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4011</xdr:rowOff>
    </xdr:from>
    <xdr:to>
      <xdr:col>72</xdr:col>
      <xdr:colOff>38100</xdr:colOff>
      <xdr:row>79</xdr:row>
      <xdr:rowOff>105611</xdr:rowOff>
    </xdr:to>
    <xdr:sp macro="" textlink="">
      <xdr:nvSpPr>
        <xdr:cNvPr id="663" name="楕円 662"/>
        <xdr:cNvSpPr/>
      </xdr:nvSpPr>
      <xdr:spPr>
        <a:xfrm>
          <a:off x="13652500" y="135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96738</xdr:rowOff>
    </xdr:from>
    <xdr:ext cx="534377" cy="259045"/>
    <xdr:sp macro="" textlink="">
      <xdr:nvSpPr>
        <xdr:cNvPr id="664" name="テキスト ボックス 663"/>
        <xdr:cNvSpPr txBox="1"/>
      </xdr:nvSpPr>
      <xdr:spPr>
        <a:xfrm>
          <a:off x="13436111" y="136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23296</xdr:rowOff>
    </xdr:from>
    <xdr:to>
      <xdr:col>85</xdr:col>
      <xdr:colOff>127000</xdr:colOff>
      <xdr:row>96</xdr:row>
      <xdr:rowOff>34162</xdr:rowOff>
    </xdr:to>
    <xdr:cxnSp macro="">
      <xdr:nvCxnSpPr>
        <xdr:cNvPr id="695" name="直線コネクタ 694"/>
        <xdr:cNvCxnSpPr/>
      </xdr:nvCxnSpPr>
      <xdr:spPr>
        <a:xfrm flipV="1">
          <a:off x="15481300" y="16482496"/>
          <a:ext cx="8382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6" name="公債費平均値テキスト"/>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34162</xdr:rowOff>
    </xdr:from>
    <xdr:to>
      <xdr:col>81</xdr:col>
      <xdr:colOff>50800</xdr:colOff>
      <xdr:row>96</xdr:row>
      <xdr:rowOff>57610</xdr:rowOff>
    </xdr:to>
    <xdr:cxnSp macro="">
      <xdr:nvCxnSpPr>
        <xdr:cNvPr id="698" name="直線コネクタ 697"/>
        <xdr:cNvCxnSpPr/>
      </xdr:nvCxnSpPr>
      <xdr:spPr>
        <a:xfrm flipV="1">
          <a:off x="14592300" y="16493362"/>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700" name="テキスト ボックス 699"/>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51003</xdr:rowOff>
    </xdr:from>
    <xdr:to>
      <xdr:col>76</xdr:col>
      <xdr:colOff>114300</xdr:colOff>
      <xdr:row>96</xdr:row>
      <xdr:rowOff>57610</xdr:rowOff>
    </xdr:to>
    <xdr:cxnSp macro="">
      <xdr:nvCxnSpPr>
        <xdr:cNvPr id="701" name="直線コネクタ 700"/>
        <xdr:cNvCxnSpPr/>
      </xdr:nvCxnSpPr>
      <xdr:spPr>
        <a:xfrm>
          <a:off x="13703300" y="16510203"/>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3" name="テキスト ボックス 702"/>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51003</xdr:rowOff>
    </xdr:from>
    <xdr:to>
      <xdr:col>71</xdr:col>
      <xdr:colOff>177800</xdr:colOff>
      <xdr:row>96</xdr:row>
      <xdr:rowOff>69931</xdr:rowOff>
    </xdr:to>
    <xdr:cxnSp macro="">
      <xdr:nvCxnSpPr>
        <xdr:cNvPr id="704" name="直線コネクタ 703"/>
        <xdr:cNvCxnSpPr/>
      </xdr:nvCxnSpPr>
      <xdr:spPr>
        <a:xfrm flipV="1">
          <a:off x="12814300" y="1651020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6" name="テキスト ボックス 705"/>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8" name="テキスト ボックス 707"/>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143946</xdr:rowOff>
    </xdr:from>
    <xdr:to>
      <xdr:col>85</xdr:col>
      <xdr:colOff>177800</xdr:colOff>
      <xdr:row>96</xdr:row>
      <xdr:rowOff>74096</xdr:rowOff>
    </xdr:to>
    <xdr:sp macro="" textlink="">
      <xdr:nvSpPr>
        <xdr:cNvPr id="714" name="楕円 713"/>
        <xdr:cNvSpPr/>
      </xdr:nvSpPr>
      <xdr:spPr>
        <a:xfrm>
          <a:off x="16268700" y="164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166823</xdr:rowOff>
    </xdr:from>
    <xdr:ext cx="534377" cy="259045"/>
    <xdr:sp macro="" textlink="">
      <xdr:nvSpPr>
        <xdr:cNvPr id="715" name="公債費該当値テキスト"/>
        <xdr:cNvSpPr txBox="1"/>
      </xdr:nvSpPr>
      <xdr:spPr>
        <a:xfrm>
          <a:off x="16370300" y="1628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154812</xdr:rowOff>
    </xdr:from>
    <xdr:to>
      <xdr:col>81</xdr:col>
      <xdr:colOff>101600</xdr:colOff>
      <xdr:row>96</xdr:row>
      <xdr:rowOff>84962</xdr:rowOff>
    </xdr:to>
    <xdr:sp macro="" textlink="">
      <xdr:nvSpPr>
        <xdr:cNvPr id="716" name="楕円 715"/>
        <xdr:cNvSpPr/>
      </xdr:nvSpPr>
      <xdr:spPr>
        <a:xfrm>
          <a:off x="154305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101489</xdr:rowOff>
    </xdr:from>
    <xdr:ext cx="534377" cy="259045"/>
    <xdr:sp macro="" textlink="">
      <xdr:nvSpPr>
        <xdr:cNvPr id="717" name="テキスト ボックス 716"/>
        <xdr:cNvSpPr txBox="1"/>
      </xdr:nvSpPr>
      <xdr:spPr>
        <a:xfrm>
          <a:off x="15214111" y="162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6810</xdr:rowOff>
    </xdr:from>
    <xdr:to>
      <xdr:col>76</xdr:col>
      <xdr:colOff>165100</xdr:colOff>
      <xdr:row>96</xdr:row>
      <xdr:rowOff>108410</xdr:rowOff>
    </xdr:to>
    <xdr:sp macro="" textlink="">
      <xdr:nvSpPr>
        <xdr:cNvPr id="718" name="楕円 717"/>
        <xdr:cNvSpPr/>
      </xdr:nvSpPr>
      <xdr:spPr>
        <a:xfrm>
          <a:off x="14541500" y="164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124937</xdr:rowOff>
    </xdr:from>
    <xdr:ext cx="534377" cy="259045"/>
    <xdr:sp macro="" textlink="">
      <xdr:nvSpPr>
        <xdr:cNvPr id="719" name="テキスト ボックス 718"/>
        <xdr:cNvSpPr txBox="1"/>
      </xdr:nvSpPr>
      <xdr:spPr>
        <a:xfrm>
          <a:off x="14325111" y="162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203</xdr:rowOff>
    </xdr:from>
    <xdr:to>
      <xdr:col>72</xdr:col>
      <xdr:colOff>38100</xdr:colOff>
      <xdr:row>96</xdr:row>
      <xdr:rowOff>101803</xdr:rowOff>
    </xdr:to>
    <xdr:sp macro="" textlink="">
      <xdr:nvSpPr>
        <xdr:cNvPr id="720" name="楕円 719"/>
        <xdr:cNvSpPr/>
      </xdr:nvSpPr>
      <xdr:spPr>
        <a:xfrm>
          <a:off x="13652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118330</xdr:rowOff>
    </xdr:from>
    <xdr:ext cx="534377" cy="259045"/>
    <xdr:sp macro="" textlink="">
      <xdr:nvSpPr>
        <xdr:cNvPr id="721" name="テキスト ボックス 720"/>
        <xdr:cNvSpPr txBox="1"/>
      </xdr:nvSpPr>
      <xdr:spPr>
        <a:xfrm>
          <a:off x="13436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19131</xdr:rowOff>
    </xdr:from>
    <xdr:to>
      <xdr:col>67</xdr:col>
      <xdr:colOff>101600</xdr:colOff>
      <xdr:row>96</xdr:row>
      <xdr:rowOff>120731</xdr:rowOff>
    </xdr:to>
    <xdr:sp macro="" textlink="">
      <xdr:nvSpPr>
        <xdr:cNvPr id="722" name="楕円 721"/>
        <xdr:cNvSpPr/>
      </xdr:nvSpPr>
      <xdr:spPr>
        <a:xfrm>
          <a:off x="12763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137258</xdr:rowOff>
    </xdr:from>
    <xdr:ext cx="534377" cy="259045"/>
    <xdr:sp macro="" textlink="">
      <xdr:nvSpPr>
        <xdr:cNvPr id="723" name="テキスト ボックス 722"/>
        <xdr:cNvSpPr txBox="1"/>
      </xdr:nvSpPr>
      <xdr:spPr>
        <a:xfrm>
          <a:off x="12547111" y="1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歳出総額は、住民</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590,860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22,910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円減少しているものの、議会費、衛生費、労働費、公債費が類似団体平均を上回る水準で推移している。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5,717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円減少しているが、住民税非課税世帯等臨時特別給付金事業費及び子育て世帯臨時特別給付金事業費が減となったことが主な要因である。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円減少しているが、新型コロナワクチン接種事業費及び上水道事業に対する負担金が減となったことが主な要因である。</a:t>
          </a: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27,437</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円減少しているが、公共施設建設等基金積立金、役場庁舎建設等基金積立金減債基金積立金が減となり、衆議院議員選挙費及び県知事選挙費が皆減となったことが主な要因である。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9,930</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円増加しているが、道路舗装の長寿命化等に伴う道路新設改良事業費が増となったことが主な要因である。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3,996</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円減少しているが、小中学校トイレ等改修事業費及び村田町歴史みらい館空調設備等改修事業費が皆減となったことが主な要因である。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災害復旧費は、前年度と比較して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6,454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円増加しているが、令和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月福島県沖地震に伴う災害復旧事業費が皆増したことが主な要因である。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財政調整基金残高は、財政健全化に向けた取り組みの実施により、令和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度に引き続き利子以外の積み立てを行ったことから、令和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5.58</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実質収支額は、ふるさと納税寄付金の減少や普通交付税の減少により自主財源が減少したことで標準財政規模が減少したことから、令和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0.71</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年度に引き続き財政調整基金の取り崩しを行わなかったことから、令和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年度は前年度から</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0.59</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各年度とも全ての会計で赤字は生じておらず、今後も引き続き健全な財政運営に努める。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一般会計は、ふるさと納税寄付金等の自主財源が減少し、普通交付税も減少したことにより標準財政規模も減少したことから、令和</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0.72</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上水道事業会計及び下水道事業に係る黒字額はそれぞれ増加傾向にあるものの、今後、施設の老朽化による施設の更新や維持管理コストの増加が見込まれることから、今後の事業運営を見据えた使用料の見直し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6314215</v>
      </c>
      <c r="BO4" s="371"/>
      <c r="BP4" s="371"/>
      <c r="BQ4" s="371"/>
      <c r="BR4" s="371"/>
      <c r="BS4" s="371"/>
      <c r="BT4" s="371"/>
      <c r="BU4" s="372"/>
      <c r="BV4" s="370">
        <v>6660709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4.4000000000000004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6051023</v>
      </c>
      <c r="BO5" s="439"/>
      <c r="BP5" s="439"/>
      <c r="BQ5" s="439"/>
      <c r="BR5" s="439"/>
      <c r="BS5" s="439"/>
      <c r="BT5" s="439"/>
      <c r="BU5" s="440"/>
      <c r="BV5" s="438">
        <v>6385663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91.8</v>
      </c>
      <c r="CU5" s="405"/>
      <c r="CV5" s="405"/>
      <c r="CW5" s="405"/>
      <c r="CX5" s="405"/>
      <c r="CY5" s="405"/>
      <c r="CZ5" s="405"/>
      <c r="DA5" s="406"/>
      <c r="DB5" s="404">
        <v>88.2</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263192</v>
      </c>
      <c r="BO6" s="439"/>
      <c r="BP6" s="439"/>
      <c r="BQ6" s="439"/>
      <c r="BR6" s="439"/>
      <c r="BS6" s="439"/>
      <c r="BT6" s="439"/>
      <c r="BU6" s="440"/>
      <c r="BV6" s="438">
        <v>275046</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93</v>
      </c>
      <c r="CU6" s="445"/>
      <c r="CV6" s="445"/>
      <c r="CW6" s="445"/>
      <c r="CX6" s="445"/>
      <c r="CY6" s="445"/>
      <c r="CZ6" s="445"/>
      <c r="DA6" s="446"/>
      <c r="DB6" s="444">
        <v>91.5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70595</v>
      </c>
      <c r="BO7" s="439"/>
      <c r="BP7" s="439"/>
      <c r="BQ7" s="439"/>
      <c r="BR7" s="439"/>
      <c r="BS7" s="439"/>
      <c r="BT7" s="439"/>
      <c r="BU7" s="440"/>
      <c r="BV7" s="438">
        <v>101506</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3795077</v>
      </c>
      <c r="CU7" s="439"/>
      <c r="CV7" s="439"/>
      <c r="CW7" s="439"/>
      <c r="CX7" s="439"/>
      <c r="CY7" s="439"/>
      <c r="CZ7" s="439"/>
      <c r="DA7" s="440"/>
      <c r="DB7" s="438">
        <v>3981810</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96</v>
      </c>
      <c r="AV8" s="434"/>
      <c r="AW8" s="434"/>
      <c r="AX8" s="434"/>
      <c r="AY8" s="435" t="s">
        <v>111</v>
      </c>
      <c r="AZ8" s="436"/>
      <c r="BA8" s="436"/>
      <c r="BB8" s="436"/>
      <c r="BC8" s="436"/>
      <c r="BD8" s="436"/>
      <c r="BE8" s="436"/>
      <c r="BF8" s="436"/>
      <c r="BG8" s="436"/>
      <c r="BH8" s="436"/>
      <c r="BI8" s="436"/>
      <c r="BJ8" s="436"/>
      <c r="BK8" s="436"/>
      <c r="BL8" s="436"/>
      <c r="BM8" s="437"/>
      <c r="BN8" s="438">
        <v>192597</v>
      </c>
      <c r="BO8" s="439"/>
      <c r="BP8" s="439"/>
      <c r="BQ8" s="439"/>
      <c r="BR8" s="439"/>
      <c r="BS8" s="439"/>
      <c r="BT8" s="439"/>
      <c r="BU8" s="440"/>
      <c r="BV8" s="438">
        <v>173540</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0.4</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10666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19057</v>
      </c>
      <c r="BO9" s="439"/>
      <c r="BP9" s="439"/>
      <c r="BQ9" s="439"/>
      <c r="BR9" s="439"/>
      <c r="BS9" s="439"/>
      <c r="BT9" s="439"/>
      <c r="BU9" s="440"/>
      <c r="BV9" s="438">
        <v>7502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15</v>
      </c>
      <c r="CU9" s="405"/>
      <c r="CV9" s="405"/>
      <c r="CW9" s="405"/>
      <c r="CX9" s="405"/>
      <c r="CY9" s="405"/>
      <c r="CZ9" s="405"/>
      <c r="DA9" s="406"/>
      <c r="DB9" s="404">
        <v>14.1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11501</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96</v>
      </c>
      <c r="AV10" s="434"/>
      <c r="AW10" s="434"/>
      <c r="AX10" s="434"/>
      <c r="AY10" s="435" t="s">
        <v>122</v>
      </c>
      <c r="AZ10" s="436"/>
      <c r="BA10" s="436"/>
      <c r="BB10" s="436"/>
      <c r="BC10" s="436"/>
      <c r="BD10" s="436"/>
      <c r="BE10" s="436"/>
      <c r="BF10" s="436"/>
      <c r="BG10" s="436"/>
      <c r="BH10" s="436"/>
      <c r="BI10" s="436"/>
      <c r="BJ10" s="436"/>
      <c r="BK10" s="436"/>
      <c r="BL10" s="436"/>
      <c r="BM10" s="437"/>
      <c r="BN10" s="438">
        <v>95747</v>
      </c>
      <c r="BO10" s="439"/>
      <c r="BP10" s="439"/>
      <c r="BQ10" s="439"/>
      <c r="BR10" s="439"/>
      <c r="BS10" s="439"/>
      <c r="BT10" s="439"/>
      <c r="BU10" s="440"/>
      <c r="BV10" s="438">
        <v>89524</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10241</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10187</v>
      </c>
      <c r="S13" s="492"/>
      <c r="T13" s="492"/>
      <c r="U13" s="492"/>
      <c r="V13" s="493"/>
      <c r="W13" s="417" t="s">
        <v>139</v>
      </c>
      <c r="X13" s="418"/>
      <c r="Y13" s="418"/>
      <c r="Z13" s="418"/>
      <c r="AA13" s="418"/>
      <c r="AB13" s="408"/>
      <c r="AC13" s="458">
        <v>360</v>
      </c>
      <c r="AD13" s="459"/>
      <c r="AE13" s="459"/>
      <c r="AF13" s="459"/>
      <c r="AG13" s="501"/>
      <c r="AH13" s="458">
        <v>496</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114804</v>
      </c>
      <c r="BO13" s="439"/>
      <c r="BP13" s="439"/>
      <c r="BQ13" s="439"/>
      <c r="BR13" s="439"/>
      <c r="BS13" s="439"/>
      <c r="BT13" s="439"/>
      <c r="BU13" s="440"/>
      <c r="BV13" s="438">
        <v>97026</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11.3</v>
      </c>
      <c r="CU13" s="405"/>
      <c r="CV13" s="405"/>
      <c r="CW13" s="405"/>
      <c r="CX13" s="405"/>
      <c r="CY13" s="405"/>
      <c r="CZ13" s="405"/>
      <c r="DA13" s="406"/>
      <c r="DB13" s="404">
        <v>11.8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10404</v>
      </c>
      <c r="S14" s="492"/>
      <c r="T14" s="492"/>
      <c r="U14" s="492"/>
      <c r="V14" s="493"/>
      <c r="W14" s="397"/>
      <c r="X14" s="398"/>
      <c r="Y14" s="398"/>
      <c r="Z14" s="398"/>
      <c r="AA14" s="398"/>
      <c r="AB14" s="387"/>
      <c r="AC14" s="494">
        <v>6.9</v>
      </c>
      <c r="AD14" s="495"/>
      <c r="AE14" s="495"/>
      <c r="AF14" s="495"/>
      <c r="AG14" s="496"/>
      <c r="AH14" s="494">
        <v>8.8000000000000007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59.4</v>
      </c>
      <c r="CU14" s="506"/>
      <c r="CV14" s="506"/>
      <c r="CW14" s="506"/>
      <c r="CX14" s="506"/>
      <c r="CY14" s="506"/>
      <c r="CZ14" s="506"/>
      <c r="DA14" s="507"/>
      <c r="DB14" s="505">
        <v>72.400000000000006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10359</v>
      </c>
      <c r="S15" s="492"/>
      <c r="T15" s="492"/>
      <c r="U15" s="492"/>
      <c r="V15" s="493"/>
      <c r="W15" s="417" t="s">
        <v>146</v>
      </c>
      <c r="X15" s="418"/>
      <c r="Y15" s="418"/>
      <c r="Z15" s="418"/>
      <c r="AA15" s="418"/>
      <c r="AB15" s="408"/>
      <c r="AC15" s="458">
        <v>1795</v>
      </c>
      <c r="AD15" s="459"/>
      <c r="AE15" s="459"/>
      <c r="AF15" s="459"/>
      <c r="AG15" s="501"/>
      <c r="AH15" s="458">
        <v>2011</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1393239</v>
      </c>
      <c r="BO15" s="371"/>
      <c r="BP15" s="371"/>
      <c r="BQ15" s="371"/>
      <c r="BR15" s="371"/>
      <c r="BS15" s="371"/>
      <c r="BT15" s="371"/>
      <c r="BU15" s="372"/>
      <c r="BV15" s="370">
        <v>1326290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34.5</v>
      </c>
      <c r="AD16" s="495"/>
      <c r="AE16" s="495"/>
      <c r="AF16" s="495"/>
      <c r="AG16" s="496"/>
      <c r="AH16" s="494">
        <v>35.700000000000003</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3419693</v>
      </c>
      <c r="BO16" s="439"/>
      <c r="BP16" s="439"/>
      <c r="BQ16" s="439"/>
      <c r="BR16" s="439"/>
      <c r="BS16" s="439"/>
      <c r="BT16" s="439"/>
      <c r="BU16" s="440"/>
      <c r="BV16" s="438">
        <v>3450902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3046</v>
      </c>
      <c r="AD17" s="459"/>
      <c r="AE17" s="459"/>
      <c r="AF17" s="459"/>
      <c r="AG17" s="501"/>
      <c r="AH17" s="458">
        <v>3132</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1751459</v>
      </c>
      <c r="BO17" s="439"/>
      <c r="BP17" s="439"/>
      <c r="BQ17" s="439"/>
      <c r="BR17" s="439"/>
      <c r="BS17" s="439"/>
      <c r="BT17" s="439"/>
      <c r="BU17" s="440"/>
      <c r="BV17" s="438">
        <v>1660907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78.38</v>
      </c>
      <c r="M18" s="523"/>
      <c r="N18" s="523"/>
      <c r="O18" s="523"/>
      <c r="P18" s="523"/>
      <c r="Q18" s="523"/>
      <c r="R18" s="524"/>
      <c r="S18" s="524"/>
      <c r="T18" s="524"/>
      <c r="U18" s="524"/>
      <c r="V18" s="525"/>
      <c r="W18" s="419"/>
      <c r="X18" s="420"/>
      <c r="Y18" s="420"/>
      <c r="Z18" s="420"/>
      <c r="AA18" s="420"/>
      <c r="AB18" s="411"/>
      <c r="AC18" s="526">
        <v>58.6</v>
      </c>
      <c r="AD18" s="527"/>
      <c r="AE18" s="527"/>
      <c r="AF18" s="527"/>
      <c r="AG18" s="528"/>
      <c r="AH18" s="526">
        <v>55.5</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3547258</v>
      </c>
      <c r="BO18" s="439"/>
      <c r="BP18" s="439"/>
      <c r="BQ18" s="439"/>
      <c r="BR18" s="439"/>
      <c r="BS18" s="439"/>
      <c r="BT18" s="439"/>
      <c r="BU18" s="440"/>
      <c r="BV18" s="438">
        <v>3514657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136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4736339</v>
      </c>
      <c r="BO19" s="439"/>
      <c r="BP19" s="439"/>
      <c r="BQ19" s="439"/>
      <c r="BR19" s="439"/>
      <c r="BS19" s="439"/>
      <c r="BT19" s="439"/>
      <c r="BU19" s="440"/>
      <c r="BV19" s="438">
        <v>4970990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3770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5899748</v>
      </c>
      <c r="BO22" s="371"/>
      <c r="BP22" s="371"/>
      <c r="BQ22" s="371"/>
      <c r="BR22" s="371"/>
      <c r="BS22" s="371"/>
      <c r="BT22" s="371"/>
      <c r="BU22" s="372"/>
      <c r="BV22" s="370">
        <v>6169372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4606319</v>
      </c>
      <c r="BO23" s="439"/>
      <c r="BP23" s="439"/>
      <c r="BQ23" s="439"/>
      <c r="BR23" s="439"/>
      <c r="BS23" s="439"/>
      <c r="BT23" s="439"/>
      <c r="BU23" s="440"/>
      <c r="BV23" s="438">
        <v>4954976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5810</v>
      </c>
      <c r="R24" s="459"/>
      <c r="S24" s="459"/>
      <c r="T24" s="459"/>
      <c r="U24" s="459"/>
      <c r="V24" s="501"/>
      <c r="W24" s="566"/>
      <c r="X24" s="554"/>
      <c r="Y24" s="555"/>
      <c r="Z24" s="457" t="s">
        <v>171</v>
      </c>
      <c r="AA24" s="431"/>
      <c r="AB24" s="431"/>
      <c r="AC24" s="431"/>
      <c r="AD24" s="431"/>
      <c r="AE24" s="431"/>
      <c r="AF24" s="431"/>
      <c r="AG24" s="432"/>
      <c r="AH24" s="458">
        <v>114</v>
      </c>
      <c r="AI24" s="459"/>
      <c r="AJ24" s="459"/>
      <c r="AK24" s="459"/>
      <c r="AL24" s="501"/>
      <c r="AM24" s="458">
        <v>358644</v>
      </c>
      <c r="AN24" s="459"/>
      <c r="AO24" s="459"/>
      <c r="AP24" s="459"/>
      <c r="AQ24" s="459"/>
      <c r="AR24" s="501"/>
      <c r="AS24" s="458">
        <v>3146</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3587333</v>
      </c>
      <c r="BO24" s="439"/>
      <c r="BP24" s="439"/>
      <c r="BQ24" s="439"/>
      <c r="BR24" s="439"/>
      <c r="BS24" s="439"/>
      <c r="BT24" s="439"/>
      <c r="BU24" s="440"/>
      <c r="BV24" s="438">
        <v>3663831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4790</v>
      </c>
      <c r="R25" s="459"/>
      <c r="S25" s="459"/>
      <c r="T25" s="459"/>
      <c r="U25" s="459"/>
      <c r="V25" s="501"/>
      <c r="W25" s="566"/>
      <c r="X25" s="554"/>
      <c r="Y25" s="555"/>
      <c r="Z25" s="457" t="s">
        <v>174</v>
      </c>
      <c r="AA25" s="431"/>
      <c r="AB25" s="431"/>
      <c r="AC25" s="431"/>
      <c r="AD25" s="431"/>
      <c r="AE25" s="431"/>
      <c r="AF25" s="431"/>
      <c r="AG25" s="432"/>
      <c r="AH25" s="458" t="s">
        <v>129</v>
      </c>
      <c r="AI25" s="459"/>
      <c r="AJ25" s="459"/>
      <c r="AK25" s="459"/>
      <c r="AL25" s="501"/>
      <c r="AM25" s="458" t="s">
        <v>175</v>
      </c>
      <c r="AN25" s="459"/>
      <c r="AO25" s="459"/>
      <c r="AP25" s="459"/>
      <c r="AQ25" s="459"/>
      <c r="AR25" s="501"/>
      <c r="AS25" s="458" t="s">
        <v>129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100460</v>
      </c>
      <c r="BO25" s="371"/>
      <c r="BP25" s="371"/>
      <c r="BQ25" s="371"/>
      <c r="BR25" s="371"/>
      <c r="BS25" s="371"/>
      <c r="BT25" s="371"/>
      <c r="BU25" s="372"/>
      <c r="BV25" s="370">
        <v>128220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4506</v>
      </c>
      <c r="R26" s="459"/>
      <c r="S26" s="459"/>
      <c r="T26" s="459"/>
      <c r="U26" s="459"/>
      <c r="V26" s="501"/>
      <c r="W26" s="566"/>
      <c r="X26" s="554"/>
      <c r="Y26" s="555"/>
      <c r="Z26" s="457" t="s">
        <v>178</v>
      </c>
      <c r="AA26" s="578"/>
      <c r="AB26" s="578"/>
      <c r="AC26" s="578"/>
      <c r="AD26" s="578"/>
      <c r="AE26" s="578"/>
      <c r="AF26" s="578"/>
      <c r="AG26" s="579"/>
      <c r="AH26" s="458">
        <v>5</v>
      </c>
      <c r="AI26" s="459"/>
      <c r="AJ26" s="459"/>
      <c r="AK26" s="459"/>
      <c r="AL26" s="501"/>
      <c r="AM26" s="458">
        <v>12240</v>
      </c>
      <c r="AN26" s="459"/>
      <c r="AO26" s="459"/>
      <c r="AP26" s="459"/>
      <c r="AQ26" s="459"/>
      <c r="AR26" s="501"/>
      <c r="AS26" s="458">
        <v>2448</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175</v>
      </c>
      <c r="BO26" s="439"/>
      <c r="BP26" s="439"/>
      <c r="BQ26" s="439"/>
      <c r="BR26" s="439"/>
      <c r="BS26" s="439"/>
      <c r="BT26" s="439"/>
      <c r="BU26" s="440"/>
      <c r="BV26" s="438" t="s">
        <v>180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3183</v>
      </c>
      <c r="R27" s="459"/>
      <c r="S27" s="459"/>
      <c r="T27" s="459"/>
      <c r="U27" s="459"/>
      <c r="V27" s="501"/>
      <c r="W27" s="566"/>
      <c r="X27" s="554"/>
      <c r="Y27" s="555"/>
      <c r="Z27" s="457" t="s">
        <v>182</v>
      </c>
      <c r="AA27" s="431"/>
      <c r="AB27" s="431"/>
      <c r="AC27" s="431"/>
      <c r="AD27" s="431"/>
      <c r="AE27" s="431"/>
      <c r="AF27" s="431"/>
      <c r="AG27" s="432"/>
      <c r="AH27" s="458">
        <v>8</v>
      </c>
      <c r="AI27" s="459"/>
      <c r="AJ27" s="459"/>
      <c r="AK27" s="459"/>
      <c r="AL27" s="501"/>
      <c r="AM27" s="458">
        <v>24238</v>
      </c>
      <c r="AN27" s="459"/>
      <c r="AO27" s="459"/>
      <c r="AP27" s="459"/>
      <c r="AQ27" s="459"/>
      <c r="AR27" s="501"/>
      <c r="AS27" s="458">
        <v>3030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v>185511</v>
      </c>
      <c r="BO27" s="548"/>
      <c r="BP27" s="548"/>
      <c r="BQ27" s="548"/>
      <c r="BR27" s="548"/>
      <c r="BS27" s="548"/>
      <c r="BT27" s="548"/>
      <c r="BU27" s="549"/>
      <c r="BV27" s="547">
        <v>185511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2727</v>
      </c>
      <c r="R28" s="459"/>
      <c r="S28" s="459"/>
      <c r="T28" s="459"/>
      <c r="U28" s="459"/>
      <c r="V28" s="501"/>
      <c r="W28" s="566"/>
      <c r="X28" s="554"/>
      <c r="Y28" s="555"/>
      <c r="Z28" s="457" t="s">
        <v>185</v>
      </c>
      <c r="AA28" s="431"/>
      <c r="AB28" s="431"/>
      <c r="AC28" s="431"/>
      <c r="AD28" s="431"/>
      <c r="AE28" s="431"/>
      <c r="AF28" s="431"/>
      <c r="AG28" s="432"/>
      <c r="AH28" s="458" t="s">
        <v>129</v>
      </c>
      <c r="AI28" s="459"/>
      <c r="AJ28" s="459"/>
      <c r="AK28" s="459"/>
      <c r="AL28" s="501"/>
      <c r="AM28" s="458" t="s">
        <v>175</v>
      </c>
      <c r="AN28" s="459"/>
      <c r="AO28" s="459"/>
      <c r="AP28" s="459"/>
      <c r="AQ28" s="459"/>
      <c r="AR28" s="501"/>
      <c r="AS28" s="458" t="s">
        <v>175</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616921</v>
      </c>
      <c r="BO28" s="371"/>
      <c r="BP28" s="371"/>
      <c r="BQ28" s="371"/>
      <c r="BR28" s="371"/>
      <c r="BS28" s="371"/>
      <c r="BT28" s="371"/>
      <c r="BU28" s="372"/>
      <c r="BV28" s="370">
        <v>425129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12</v>
      </c>
      <c r="M29" s="459"/>
      <c r="N29" s="459"/>
      <c r="O29" s="459"/>
      <c r="P29" s="501"/>
      <c r="Q29" s="458">
        <v>2632</v>
      </c>
      <c r="R29" s="459"/>
      <c r="S29" s="459"/>
      <c r="T29" s="459"/>
      <c r="U29" s="459"/>
      <c r="V29" s="501"/>
      <c r="W29" s="567"/>
      <c r="X29" s="568"/>
      <c r="Y29" s="569"/>
      <c r="Z29" s="457" t="s">
        <v>188</v>
      </c>
      <c r="AA29" s="431"/>
      <c r="AB29" s="431"/>
      <c r="AC29" s="431"/>
      <c r="AD29" s="431"/>
      <c r="AE29" s="431"/>
      <c r="AF29" s="431"/>
      <c r="AG29" s="432"/>
      <c r="AH29" s="458">
        <v>122</v>
      </c>
      <c r="AI29" s="459"/>
      <c r="AJ29" s="459"/>
      <c r="AK29" s="459"/>
      <c r="AL29" s="501"/>
      <c r="AM29" s="458">
        <v>382882</v>
      </c>
      <c r="AN29" s="459"/>
      <c r="AO29" s="459"/>
      <c r="AP29" s="459"/>
      <c r="AQ29" s="459"/>
      <c r="AR29" s="501"/>
      <c r="AS29" s="458">
        <v>3138</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152703</v>
      </c>
      <c r="BO29" s="439"/>
      <c r="BP29" s="439"/>
      <c r="BQ29" s="439"/>
      <c r="BR29" s="439"/>
      <c r="BS29" s="439"/>
      <c r="BT29" s="439"/>
      <c r="BU29" s="440"/>
      <c r="BV29" s="438">
        <v>152700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95.5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383259</v>
      </c>
      <c r="BO30" s="548"/>
      <c r="BP30" s="548"/>
      <c r="BQ30" s="548"/>
      <c r="BR30" s="548"/>
      <c r="BS30" s="548"/>
      <c r="BT30" s="548"/>
      <c r="BU30" s="549"/>
      <c r="BV30" s="547">
        <v>367325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197</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村田町国民健康保険事業特別会計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村田町上水道事業会計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村田町宅地造成事業特別会計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一般財団法人村田町ふるさとリフレッシュセンター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村田町介護保険事業特別会計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村田町工業用水道事業会計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宮城県市町村非常勤消防団員補償報償組合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株式会社まちづくり村田</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村田町後期高齢者医療特別会計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村田町下水道事業会計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仙南地域広域行政事務組合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宮城県市町村自治振興センター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みやぎ県南中核病院企業団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宮城県後期高齢者医療広域連合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宮城県後期高齢者医療事業会計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nZROeEsDxphzS0qLTmi+xt9qgH6t0DpYy//1cibMVMfJCO7JB9O7EuPqWLP2kiRWQi5SWgqhjMFpJd2Sx3auA==" saltValue="QhwFnrt1w/oVBbC4fzVxc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565</v>
      </c>
      <c r="D34" s="1151"/>
      <c r="E34" s="1152"/>
      <c r="F34" s="32">
        <v>11.99</v>
      </c>
      <c r="G34" s="33">
        <v>11.71</v>
      </c>
      <c r="H34" s="33">
        <v>12.39</v>
      </c>
      <c r="I34" s="33">
        <v>13.88</v>
      </c>
      <c r="J34" s="34">
        <v>15.58</v>
      </c>
      <c r="K34" s="22"/>
      <c r="L34" s="22"/>
      <c r="M34" s="22"/>
      <c r="N34" s="22"/>
      <c r="O34" s="22"/>
      <c r="P34" s="22"/>
    </row>
    <row r="35" spans="1:16" ht="39" customHeight="1" x14ac:dyDescent="0.15">
      <c r="A35" s="22"/>
      <c r="B35" s="35"/>
      <c r="C35" s="1145" t="s">
        <v>566</v>
      </c>
      <c r="D35" s="1146"/>
      <c r="E35" s="1147"/>
      <c r="F35" s="36">
        <v>3.04</v>
      </c>
      <c r="G35" s="37">
        <v>3.1</v>
      </c>
      <c r="H35" s="37">
        <v>4.41</v>
      </c>
      <c r="I35" s="37">
        <v>4.3499999999999996</v>
      </c>
      <c r="J35" s="38">
        <v>5.07</v>
      </c>
      <c r="K35" s="22"/>
      <c r="L35" s="22"/>
      <c r="M35" s="22"/>
      <c r="N35" s="22"/>
      <c r="O35" s="22"/>
      <c r="P35" s="22"/>
    </row>
    <row r="36" spans="1:16" ht="39" customHeight="1" x14ac:dyDescent="0.15">
      <c r="A36" s="22"/>
      <c r="B36" s="35"/>
      <c r="C36" s="1145" t="s">
        <v>567</v>
      </c>
      <c r="D36" s="1146"/>
      <c r="E36" s="1147"/>
      <c r="F36" s="36" t="s">
        <v>517</v>
      </c>
      <c r="G36" s="37" t="s">
        <v>517</v>
      </c>
      <c r="H36" s="37">
        <v>1.1000000000000001</v>
      </c>
      <c r="I36" s="37">
        <v>1.99</v>
      </c>
      <c r="J36" s="38">
        <v>2.66</v>
      </c>
      <c r="K36" s="22"/>
      <c r="L36" s="22"/>
      <c r="M36" s="22"/>
      <c r="N36" s="22"/>
      <c r="O36" s="22"/>
      <c r="P36" s="22"/>
    </row>
    <row r="37" spans="1:16" ht="39" customHeight="1" x14ac:dyDescent="0.15">
      <c r="A37" s="22"/>
      <c r="B37" s="35"/>
      <c r="C37" s="1145" t="s">
        <v>568</v>
      </c>
      <c r="D37" s="1146"/>
      <c r="E37" s="1147"/>
      <c r="F37" s="36">
        <v>2.39</v>
      </c>
      <c r="G37" s="37">
        <v>2.46</v>
      </c>
      <c r="H37" s="37">
        <v>2.4</v>
      </c>
      <c r="I37" s="37">
        <v>2.3199999999999998</v>
      </c>
      <c r="J37" s="38">
        <v>2.48</v>
      </c>
      <c r="K37" s="22"/>
      <c r="L37" s="22"/>
      <c r="M37" s="22"/>
      <c r="N37" s="22"/>
      <c r="O37" s="22"/>
      <c r="P37" s="22"/>
    </row>
    <row r="38" spans="1:16" ht="39" customHeight="1" x14ac:dyDescent="0.15">
      <c r="A38" s="22"/>
      <c r="B38" s="35"/>
      <c r="C38" s="1145" t="s">
        <v>569</v>
      </c>
      <c r="D38" s="1146"/>
      <c r="E38" s="1147"/>
      <c r="F38" s="36">
        <v>1.18</v>
      </c>
      <c r="G38" s="37">
        <v>0.67</v>
      </c>
      <c r="H38" s="37">
        <v>0.81</v>
      </c>
      <c r="I38" s="37">
        <v>0.7</v>
      </c>
      <c r="J38" s="38">
        <v>1.06</v>
      </c>
      <c r="K38" s="22"/>
      <c r="L38" s="22"/>
      <c r="M38" s="22"/>
      <c r="N38" s="22"/>
      <c r="O38" s="22"/>
      <c r="P38" s="22"/>
    </row>
    <row r="39" spans="1:16" ht="39" customHeight="1" x14ac:dyDescent="0.15">
      <c r="A39" s="22"/>
      <c r="B39" s="35"/>
      <c r="C39" s="1145" t="s">
        <v>570</v>
      </c>
      <c r="D39" s="1146"/>
      <c r="E39" s="1147"/>
      <c r="F39" s="36">
        <v>0.38</v>
      </c>
      <c r="G39" s="37">
        <v>0.33</v>
      </c>
      <c r="H39" s="37">
        <v>0.34</v>
      </c>
      <c r="I39" s="37">
        <v>0.18</v>
      </c>
      <c r="J39" s="38">
        <v>0.27</v>
      </c>
      <c r="K39" s="22"/>
      <c r="L39" s="22"/>
      <c r="M39" s="22"/>
      <c r="N39" s="22"/>
      <c r="O39" s="22"/>
      <c r="P39" s="22"/>
    </row>
    <row r="40" spans="1:16" ht="39" customHeight="1" x14ac:dyDescent="0.15">
      <c r="A40" s="22"/>
      <c r="B40" s="35"/>
      <c r="C40" s="1145" t="s">
        <v>571</v>
      </c>
      <c r="D40" s="1146"/>
      <c r="E40" s="1147"/>
      <c r="F40" s="36">
        <v>0.03</v>
      </c>
      <c r="G40" s="37">
        <v>0.03</v>
      </c>
      <c r="H40" s="37">
        <v>0.03</v>
      </c>
      <c r="I40" s="37">
        <v>0.05</v>
      </c>
      <c r="J40" s="38">
        <v>7.0000000000000007E-2</v>
      </c>
      <c r="K40" s="22"/>
      <c r="L40" s="22"/>
      <c r="M40" s="22"/>
      <c r="N40" s="22"/>
      <c r="O40" s="22"/>
      <c r="P40" s="22"/>
    </row>
    <row r="41" spans="1:16" ht="39" customHeight="1" x14ac:dyDescent="0.15">
      <c r="A41" s="22"/>
      <c r="B41" s="35"/>
      <c r="C41" s="1145" t="s">
        <v>572</v>
      </c>
      <c r="D41" s="1146"/>
      <c r="E41" s="1147"/>
      <c r="F41" s="36">
        <v>0</v>
      </c>
      <c r="G41" s="37">
        <v>0</v>
      </c>
      <c r="H41" s="37">
        <v>0</v>
      </c>
      <c r="I41" s="37">
        <v>0.06</v>
      </c>
      <c r="J41" s="38">
        <v>0</v>
      </c>
      <c r="K41" s="22"/>
      <c r="L41" s="22"/>
      <c r="M41" s="22"/>
      <c r="N41" s="22"/>
      <c r="O41" s="22"/>
      <c r="P41" s="22"/>
    </row>
    <row r="42" spans="1:16" ht="39" customHeight="1" x14ac:dyDescent="0.15">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574</v>
      </c>
      <c r="D43" s="1149"/>
      <c r="E43" s="1150"/>
      <c r="F43" s="41">
        <v>0.21</v>
      </c>
      <c r="G43" s="42">
        <v>0.57999999999999996</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40XOTHZFnCDIwuudTpzsIyf6OKz+rxKlz01kRpqC3SQeg6WoPwQ3psqcBqQIj+gLnvvKKEc/hFP2JntHPunIA==" saltValue="o4PRFxoS+b5KsrmzFio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711</v>
      </c>
      <c r="L45" s="60">
        <v>720</v>
      </c>
      <c r="M45" s="60">
        <v>698</v>
      </c>
      <c r="N45" s="60">
        <v>716</v>
      </c>
      <c r="O45" s="61">
        <v>720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186</v>
      </c>
      <c r="L48" s="64">
        <v>178</v>
      </c>
      <c r="M48" s="64">
        <v>89</v>
      </c>
      <c r="N48" s="64">
        <v>88</v>
      </c>
      <c r="O48" s="65">
        <v>68</v>
      </c>
      <c r="P48" s="48"/>
      <c r="Q48" s="48"/>
      <c r="R48" s="48"/>
      <c r="S48" s="48"/>
      <c r="T48" s="48"/>
      <c r="U48" s="48"/>
    </row>
    <row r="49" spans="1:21" ht="30.75" customHeight="1" x14ac:dyDescent="0.15">
      <c r="A49" s="48"/>
      <c r="B49" s="1155"/>
      <c r="C49" s="1156"/>
      <c r="D49" s="62"/>
      <c r="E49" s="1161" t="s">
        <v>16</v>
      </c>
      <c r="F49" s="1161"/>
      <c r="G49" s="1161"/>
      <c r="H49" s="1161"/>
      <c r="I49" s="1161"/>
      <c r="J49" s="1162"/>
      <c r="K49" s="63">
        <v>77</v>
      </c>
      <c r="L49" s="64">
        <v>81</v>
      </c>
      <c r="M49" s="64">
        <v>94</v>
      </c>
      <c r="N49" s="64">
        <v>99</v>
      </c>
      <c r="O49" s="65">
        <v>110</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560</v>
      </c>
      <c r="L52" s="64">
        <v>555</v>
      </c>
      <c r="M52" s="64">
        <v>532</v>
      </c>
      <c r="N52" s="64">
        <v>517</v>
      </c>
      <c r="O52" s="65">
        <v>497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414</v>
      </c>
      <c r="L53" s="69">
        <v>424</v>
      </c>
      <c r="M53" s="69">
        <v>349</v>
      </c>
      <c r="N53" s="69">
        <v>386</v>
      </c>
      <c r="O53" s="70">
        <v>401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48d7lGv66FtC4mlOjhkO7Jc+1z4pFDVNbVTY3luYrMDkmENH5RPPk0t3xLL+2QR5pfvkyfZncir9WE969ijiw==" saltValue="Pd6wvNLNSv3WZ4IYT0HL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6518</v>
      </c>
      <c r="J41" s="356">
        <v>6430</v>
      </c>
      <c r="K41" s="356">
        <v>6442</v>
      </c>
      <c r="L41" s="356">
        <v>6169</v>
      </c>
      <c r="M41" s="357">
        <v>5867</v>
      </c>
    </row>
    <row r="42" spans="2:13" ht="27.75" customHeight="1" x14ac:dyDescent="0.15">
      <c r="B42" s="1186"/>
      <c r="C42" s="1187"/>
      <c r="D42" s="106"/>
      <c r="E42" s="1192" t="s">
        <v>34</v>
      </c>
      <c r="F42" s="1192"/>
      <c r="G42" s="1192"/>
      <c r="H42" s="1193"/>
      <c r="I42" s="358" t="s">
        <v>517</v>
      </c>
      <c r="J42" s="359" t="s">
        <v>517</v>
      </c>
      <c r="K42" s="359" t="s">
        <v>517</v>
      </c>
      <c r="L42" s="359" t="s">
        <v>517</v>
      </c>
      <c r="M42" s="360" t="s">
        <v>517</v>
      </c>
    </row>
    <row r="43" spans="2:13" ht="27.75" customHeight="1" x14ac:dyDescent="0.15">
      <c r="B43" s="1186"/>
      <c r="C43" s="1187"/>
      <c r="D43" s="106"/>
      <c r="E43" s="1192" t="s">
        <v>35</v>
      </c>
      <c r="F43" s="1192"/>
      <c r="G43" s="1192"/>
      <c r="H43" s="1193"/>
      <c r="I43" s="358">
        <v>1612</v>
      </c>
      <c r="J43" s="359">
        <v>1567</v>
      </c>
      <c r="K43" s="359">
        <v>1189</v>
      </c>
      <c r="L43" s="359">
        <v>838</v>
      </c>
      <c r="M43" s="360">
        <v>590</v>
      </c>
    </row>
    <row r="44" spans="2:13" ht="27.75" customHeight="1" x14ac:dyDescent="0.15">
      <c r="B44" s="1186"/>
      <c r="C44" s="1187"/>
      <c r="D44" s="106"/>
      <c r="E44" s="1192" t="s">
        <v>36</v>
      </c>
      <c r="F44" s="1192"/>
      <c r="G44" s="1192"/>
      <c r="H44" s="1193"/>
      <c r="I44" s="358">
        <v>1251</v>
      </c>
      <c r="J44" s="359">
        <v>1298</v>
      </c>
      <c r="K44" s="359">
        <v>1213</v>
      </c>
      <c r="L44" s="359">
        <v>1125</v>
      </c>
      <c r="M44" s="360">
        <v>1032</v>
      </c>
    </row>
    <row r="45" spans="2:13" ht="27.75" customHeight="1" x14ac:dyDescent="0.15">
      <c r="B45" s="1186"/>
      <c r="C45" s="1187"/>
      <c r="D45" s="106"/>
      <c r="E45" s="1192" t="s">
        <v>37</v>
      </c>
      <c r="F45" s="1192"/>
      <c r="G45" s="1192"/>
      <c r="H45" s="1193"/>
      <c r="I45" s="358">
        <v>685</v>
      </c>
      <c r="J45" s="359">
        <v>695</v>
      </c>
      <c r="K45" s="359">
        <v>673</v>
      </c>
      <c r="L45" s="359">
        <v>671</v>
      </c>
      <c r="M45" s="360">
        <v>701</v>
      </c>
    </row>
    <row r="46" spans="2:13" ht="27.75" customHeight="1" x14ac:dyDescent="0.15">
      <c r="B46" s="1186"/>
      <c r="C46" s="1187"/>
      <c r="D46" s="107"/>
      <c r="E46" s="1192" t="s">
        <v>38</v>
      </c>
      <c r="F46" s="1192"/>
      <c r="G46" s="1192"/>
      <c r="H46" s="1193"/>
      <c r="I46" s="358" t="s">
        <v>517</v>
      </c>
      <c r="J46" s="359" t="s">
        <v>517</v>
      </c>
      <c r="K46" s="359" t="s">
        <v>517</v>
      </c>
      <c r="L46" s="359" t="s">
        <v>517</v>
      </c>
      <c r="M46" s="360" t="s">
        <v>517</v>
      </c>
    </row>
    <row r="47" spans="2:13" ht="27.75" customHeight="1" x14ac:dyDescent="0.15">
      <c r="B47" s="1186"/>
      <c r="C47" s="1187"/>
      <c r="D47" s="108"/>
      <c r="E47" s="1194" t="s">
        <v>39</v>
      </c>
      <c r="F47" s="1195"/>
      <c r="G47" s="1195"/>
      <c r="H47" s="1196"/>
      <c r="I47" s="358" t="s">
        <v>517</v>
      </c>
      <c r="J47" s="359" t="s">
        <v>517</v>
      </c>
      <c r="K47" s="359" t="s">
        <v>517</v>
      </c>
      <c r="L47" s="359" t="s">
        <v>517</v>
      </c>
      <c r="M47" s="360" t="s">
        <v>517</v>
      </c>
    </row>
    <row r="48" spans="2:13" ht="27.75" customHeight="1" x14ac:dyDescent="0.15">
      <c r="B48" s="1186"/>
      <c r="C48" s="1187"/>
      <c r="D48" s="106"/>
      <c r="E48" s="1192" t="s">
        <v>40</v>
      </c>
      <c r="F48" s="1192"/>
      <c r="G48" s="1192"/>
      <c r="H48" s="1193"/>
      <c r="I48" s="358" t="s">
        <v>517</v>
      </c>
      <c r="J48" s="359" t="s">
        <v>517</v>
      </c>
      <c r="K48" s="359" t="s">
        <v>517</v>
      </c>
      <c r="L48" s="359" t="s">
        <v>517</v>
      </c>
      <c r="M48" s="360" t="s">
        <v>517</v>
      </c>
    </row>
    <row r="49" spans="2:13" ht="27.75" customHeight="1" x14ac:dyDescent="0.15">
      <c r="B49" s="1188"/>
      <c r="C49" s="1189"/>
      <c r="D49" s="106"/>
      <c r="E49" s="1192" t="s">
        <v>41</v>
      </c>
      <c r="F49" s="1192"/>
      <c r="G49" s="1192"/>
      <c r="H49" s="1193"/>
      <c r="I49" s="358">
        <v>109</v>
      </c>
      <c r="J49" s="359">
        <v>126</v>
      </c>
      <c r="K49" s="359">
        <v>128</v>
      </c>
      <c r="L49" s="359" t="s">
        <v>517</v>
      </c>
      <c r="M49" s="360" t="s">
        <v>517</v>
      </c>
    </row>
    <row r="50" spans="2:13" ht="27.75" customHeight="1" x14ac:dyDescent="0.15">
      <c r="B50" s="1197" t="s">
        <v>42</v>
      </c>
      <c r="C50" s="1198"/>
      <c r="D50" s="109"/>
      <c r="E50" s="1192" t="s">
        <v>43</v>
      </c>
      <c r="F50" s="1192"/>
      <c r="G50" s="1192"/>
      <c r="H50" s="1193"/>
      <c r="I50" s="358">
        <v>855</v>
      </c>
      <c r="J50" s="359">
        <v>636</v>
      </c>
      <c r="K50" s="359">
        <v>775</v>
      </c>
      <c r="L50" s="359">
        <v>1325</v>
      </c>
      <c r="M50" s="360">
        <v>1531</v>
      </c>
    </row>
    <row r="51" spans="2:13" ht="27.75" customHeight="1" x14ac:dyDescent="0.15">
      <c r="B51" s="1186"/>
      <c r="C51" s="1187"/>
      <c r="D51" s="106"/>
      <c r="E51" s="1192" t="s">
        <v>44</v>
      </c>
      <c r="F51" s="1192"/>
      <c r="G51" s="1192"/>
      <c r="H51" s="1193"/>
      <c r="I51" s="358">
        <v>92</v>
      </c>
      <c r="J51" s="359">
        <v>97</v>
      </c>
      <c r="K51" s="359">
        <v>88</v>
      </c>
      <c r="L51" s="359">
        <v>71</v>
      </c>
      <c r="M51" s="360">
        <v>60</v>
      </c>
    </row>
    <row r="52" spans="2:13" ht="27.75" customHeight="1" x14ac:dyDescent="0.15">
      <c r="B52" s="1188"/>
      <c r="C52" s="1189"/>
      <c r="D52" s="106"/>
      <c r="E52" s="1192" t="s">
        <v>45</v>
      </c>
      <c r="F52" s="1192"/>
      <c r="G52" s="1192"/>
      <c r="H52" s="1193"/>
      <c r="I52" s="358">
        <v>5271</v>
      </c>
      <c r="J52" s="359">
        <v>5110</v>
      </c>
      <c r="K52" s="359">
        <v>5035</v>
      </c>
      <c r="L52" s="359">
        <v>4885</v>
      </c>
      <c r="M52" s="360">
        <v>4632</v>
      </c>
    </row>
    <row r="53" spans="2:13" ht="27.75" customHeight="1" thickBot="1" x14ac:dyDescent="0.2">
      <c r="B53" s="1199" t="s">
        <v>46</v>
      </c>
      <c r="C53" s="1200"/>
      <c r="D53" s="110"/>
      <c r="E53" s="1201" t="s">
        <v>47</v>
      </c>
      <c r="F53" s="1201"/>
      <c r="G53" s="1201"/>
      <c r="H53" s="1202"/>
      <c r="I53" s="361">
        <v>3957</v>
      </c>
      <c r="J53" s="362">
        <v>4273</v>
      </c>
      <c r="K53" s="362">
        <v>3749</v>
      </c>
      <c r="L53" s="362">
        <v>2522</v>
      </c>
      <c r="M53" s="363">
        <v>1968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d/Mv9gK3OD7SFxLybx3OjKv4tARUWoo9VQPEQ6Slb8GcD9ZRtyOjwQQGW6iUrlLscnEirg44K+0R1d/xbU6Yg==" saltValue="kPGNqRD04vFYG9wG5rY4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249</v>
      </c>
      <c r="G55" s="122">
        <v>425</v>
      </c>
      <c r="H55" s="123">
        <v>617</v>
      </c>
    </row>
    <row r="56" spans="2:8" ht="52.5" customHeight="1" x14ac:dyDescent="0.15">
      <c r="B56" s="124"/>
      <c r="C56" s="1213" t="s">
        <v>51</v>
      </c>
      <c r="D56" s="1213"/>
      <c r="E56" s="1214"/>
      <c r="F56" s="125">
        <v>73</v>
      </c>
      <c r="G56" s="125">
        <v>153</v>
      </c>
      <c r="H56" s="126">
        <v>153</v>
      </c>
    </row>
    <row r="57" spans="2:8" ht="53.25" customHeight="1" x14ac:dyDescent="0.15">
      <c r="B57" s="124"/>
      <c r="C57" s="1215" t="s">
        <v>52</v>
      </c>
      <c r="D57" s="1215"/>
      <c r="E57" s="1216"/>
      <c r="F57" s="127">
        <v>87</v>
      </c>
      <c r="G57" s="127">
        <v>367</v>
      </c>
      <c r="H57" s="128">
        <v>383</v>
      </c>
    </row>
    <row r="58" spans="2:8" ht="45.75" customHeight="1" x14ac:dyDescent="0.15">
      <c r="B58" s="129"/>
      <c r="C58" s="1203" t="s">
        <v>590</v>
      </c>
      <c r="D58" s="1204"/>
      <c r="E58" s="1205"/>
      <c r="F58" s="130">
        <v>11</v>
      </c>
      <c r="G58" s="130">
        <v>191</v>
      </c>
      <c r="H58" s="131">
        <v>202</v>
      </c>
    </row>
    <row r="59" spans="2:8" ht="45.75" customHeight="1" x14ac:dyDescent="0.15">
      <c r="B59" s="129"/>
      <c r="C59" s="1203" t="s">
        <v>591</v>
      </c>
      <c r="D59" s="1204"/>
      <c r="E59" s="1205"/>
      <c r="F59" s="130">
        <v>31</v>
      </c>
      <c r="G59" s="130">
        <v>131</v>
      </c>
      <c r="H59" s="131">
        <v>131</v>
      </c>
    </row>
    <row r="60" spans="2:8" ht="45.75" customHeight="1" x14ac:dyDescent="0.15">
      <c r="B60" s="129"/>
      <c r="C60" s="1203" t="s">
        <v>592</v>
      </c>
      <c r="D60" s="1204"/>
      <c r="E60" s="1205"/>
      <c r="F60" s="130">
        <v>26</v>
      </c>
      <c r="G60" s="130">
        <v>26</v>
      </c>
      <c r="H60" s="131">
        <v>26</v>
      </c>
    </row>
    <row r="61" spans="2:8" ht="45.75" customHeight="1" x14ac:dyDescent="0.15">
      <c r="B61" s="129"/>
      <c r="C61" s="1203" t="s">
        <v>593</v>
      </c>
      <c r="D61" s="1204"/>
      <c r="E61" s="1205"/>
      <c r="F61" s="130">
        <v>6</v>
      </c>
      <c r="G61" s="130">
        <v>6</v>
      </c>
      <c r="H61" s="131">
        <v>11</v>
      </c>
    </row>
    <row r="62" spans="2:8" ht="45.75" customHeight="1" thickBot="1" x14ac:dyDescent="0.2">
      <c r="B62" s="132"/>
      <c r="C62" s="1206" t="s">
        <v>594</v>
      </c>
      <c r="D62" s="1207"/>
      <c r="E62" s="1208"/>
      <c r="F62" s="133">
        <v>10</v>
      </c>
      <c r="G62" s="133">
        <v>10</v>
      </c>
      <c r="H62" s="134">
        <v>10</v>
      </c>
    </row>
    <row r="63" spans="2:8" ht="52.5" customHeight="1" thickBot="1" x14ac:dyDescent="0.2">
      <c r="B63" s="135"/>
      <c r="C63" s="1209" t="s">
        <v>53</v>
      </c>
      <c r="D63" s="1209"/>
      <c r="E63" s="1210"/>
      <c r="F63" s="136">
        <v>408</v>
      </c>
      <c r="G63" s="136">
        <v>945</v>
      </c>
      <c r="H63" s="137">
        <v>1153</v>
      </c>
    </row>
    <row r="64" spans="2:8" x14ac:dyDescent="0.15"/>
  </sheetData>
  <sheetProtection algorithmName="SHA-512" hashValue="DzjADorknZQr82p2KInIJ1ZGCEuQ+1W+p7NykGlrmkM7fzY0JntmFUUEBGkWdKsSftvKmB1VQ9n3fRIWx5o6Mw==" saltValue="ZsdD94STG5IHYz/uYoGh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48201</v>
      </c>
      <c r="E3" s="156"/>
      <c r="F3" s="157">
        <v>108252</v>
      </c>
      <c r="G3" s="158"/>
      <c r="H3" s="159"/>
    </row>
    <row r="4" spans="1:8" x14ac:dyDescent="0.15">
      <c r="A4" s="160"/>
      <c r="B4" s="161"/>
      <c r="C4" s="162"/>
      <c r="D4" s="163">
        <v>31510</v>
      </c>
      <c r="E4" s="164"/>
      <c r="F4" s="165">
        <v>50321</v>
      </c>
      <c r="G4" s="166"/>
      <c r="H4" s="167"/>
    </row>
    <row r="5" spans="1:8" x14ac:dyDescent="0.15">
      <c r="A5" s="148" t="s">
        <v>550</v>
      </c>
      <c r="B5" s="153"/>
      <c r="C5" s="154"/>
      <c r="D5" s="155">
        <v>52364</v>
      </c>
      <c r="E5" s="156"/>
      <c r="F5" s="157">
        <v>93492</v>
      </c>
      <c r="G5" s="158"/>
      <c r="H5" s="159"/>
    </row>
    <row r="6" spans="1:8" x14ac:dyDescent="0.15">
      <c r="A6" s="160"/>
      <c r="B6" s="161"/>
      <c r="C6" s="162"/>
      <c r="D6" s="163">
        <v>23238</v>
      </c>
      <c r="E6" s="164"/>
      <c r="F6" s="165">
        <v>53316</v>
      </c>
      <c r="G6" s="166"/>
      <c r="H6" s="167"/>
    </row>
    <row r="7" spans="1:8" x14ac:dyDescent="0.15">
      <c r="A7" s="148" t="s">
        <v>551</v>
      </c>
      <c r="B7" s="153"/>
      <c r="C7" s="154"/>
      <c r="D7" s="155">
        <v>65308</v>
      </c>
      <c r="E7" s="156"/>
      <c r="F7" s="157">
        <v>94796</v>
      </c>
      <c r="G7" s="158"/>
      <c r="H7" s="159"/>
    </row>
    <row r="8" spans="1:8" x14ac:dyDescent="0.15">
      <c r="A8" s="160"/>
      <c r="B8" s="161"/>
      <c r="C8" s="162"/>
      <c r="D8" s="163">
        <v>27856</v>
      </c>
      <c r="E8" s="164"/>
      <c r="F8" s="165">
        <v>55781</v>
      </c>
      <c r="G8" s="166"/>
      <c r="H8" s="167"/>
    </row>
    <row r="9" spans="1:8" x14ac:dyDescent="0.15">
      <c r="A9" s="148" t="s">
        <v>552</v>
      </c>
      <c r="B9" s="153"/>
      <c r="C9" s="154"/>
      <c r="D9" s="155">
        <v>60131</v>
      </c>
      <c r="E9" s="156"/>
      <c r="F9" s="157">
        <v>85942</v>
      </c>
      <c r="G9" s="158"/>
      <c r="H9" s="159"/>
    </row>
    <row r="10" spans="1:8" x14ac:dyDescent="0.15">
      <c r="A10" s="160"/>
      <c r="B10" s="161"/>
      <c r="C10" s="162"/>
      <c r="D10" s="163">
        <v>29268</v>
      </c>
      <c r="E10" s="164"/>
      <c r="F10" s="165">
        <v>48630</v>
      </c>
      <c r="G10" s="166"/>
      <c r="H10" s="167"/>
    </row>
    <row r="11" spans="1:8" x14ac:dyDescent="0.15">
      <c r="A11" s="148" t="s">
        <v>553</v>
      </c>
      <c r="B11" s="153"/>
      <c r="C11" s="154"/>
      <c r="D11" s="155">
        <v>57328</v>
      </c>
      <c r="E11" s="156"/>
      <c r="F11" s="157">
        <v>95007</v>
      </c>
      <c r="G11" s="158"/>
      <c r="H11" s="159"/>
    </row>
    <row r="12" spans="1:8" x14ac:dyDescent="0.15">
      <c r="A12" s="160"/>
      <c r="B12" s="161"/>
      <c r="C12" s="168"/>
      <c r="D12" s="163">
        <v>29531</v>
      </c>
      <c r="E12" s="164"/>
      <c r="F12" s="165">
        <v>48509</v>
      </c>
      <c r="G12" s="166"/>
      <c r="H12" s="167"/>
    </row>
    <row r="13" spans="1:8" x14ac:dyDescent="0.15">
      <c r="A13" s="148"/>
      <c r="B13" s="153"/>
      <c r="C13" s="169"/>
      <c r="D13" s="170">
        <v>56666</v>
      </c>
      <c r="E13" s="171"/>
      <c r="F13" s="172">
        <v>95498</v>
      </c>
      <c r="G13" s="173"/>
      <c r="H13" s="159"/>
    </row>
    <row r="14" spans="1:8" x14ac:dyDescent="0.15">
      <c r="A14" s="160"/>
      <c r="B14" s="161"/>
      <c r="C14" s="162"/>
      <c r="D14" s="163">
        <v>28281</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3.05</v>
      </c>
      <c r="C19" s="174">
        <f>ROUND(VALUE(SUBSTITUTE(実質収支比率等に係る経年分析!G$48,"▲","-")),2)</f>
        <v>3.11</v>
      </c>
      <c r="D19" s="174">
        <f>ROUND(VALUE(SUBSTITUTE(実質収支比率等に係る経年分析!H$48,"▲","-")),2)</f>
        <v>4.41</v>
      </c>
      <c r="E19" s="174">
        <f>ROUND(VALUE(SUBSTITUTE(実質収支比率等に係る経年分析!I$48,"▲","-")),2)</f>
        <v>4.3600000000000003</v>
      </c>
      <c r="F19" s="174">
        <f>ROUND(VALUE(SUBSTITUTE(実質収支比率等に係る経年分析!J$48,"▲","-")),2)</f>
        <v>5.07</v>
      </c>
    </row>
    <row r="20" spans="1:11" x14ac:dyDescent="0.15">
      <c r="A20" s="174" t="s">
        <v>57</v>
      </c>
      <c r="B20" s="174">
        <f>ROUND(VALUE(SUBSTITUTE(実質収支比率等に係る経年分析!F$47,"▲","-")),2)</f>
        <v>8.2200000000000006</v>
      </c>
      <c r="C20" s="174">
        <f>ROUND(VALUE(SUBSTITUTE(実質収支比率等に係る経年分析!G$47,"▲","-")),2)</f>
        <v>4.1900000000000004</v>
      </c>
      <c r="D20" s="174">
        <f>ROUND(VALUE(SUBSTITUTE(実質収支比率等に係る経年分析!H$47,"▲","-")),2)</f>
        <v>6.6</v>
      </c>
      <c r="E20" s="174">
        <f>ROUND(VALUE(SUBSTITUTE(実質収支比率等に係る経年分析!I$47,"▲","-")),2)</f>
        <v>10.68</v>
      </c>
      <c r="F20" s="174">
        <f>ROUND(VALUE(SUBSTITUTE(実質収支比率等に係る経年分析!J$47,"▲","-")),2)</f>
        <v>16.260000000000002</v>
      </c>
    </row>
    <row r="21" spans="1:11" x14ac:dyDescent="0.15">
      <c r="A21" s="174" t="s">
        <v>58</v>
      </c>
      <c r="B21" s="174">
        <f>IF(ISNUMBER(VALUE(SUBSTITUTE(実質収支比率等に係る経年分析!F$49,"▲","-"))),ROUND(VALUE(SUBSTITUTE(実質収支比率等に係る経年分析!F$49,"▲","-")),2),NA())</f>
        <v>-5.36</v>
      </c>
      <c r="C21" s="174">
        <f>IF(ISNUMBER(VALUE(SUBSTITUTE(実質収支比率等に係る経年分析!G$49,"▲","-"))),ROUND(VALUE(SUBSTITUTE(実質収支比率等に係る経年分析!G$49,"▲","-")),2),NA())</f>
        <v>-5.66</v>
      </c>
      <c r="D21" s="174">
        <f>IF(ISNUMBER(VALUE(SUBSTITUTE(実質収支比率等に係る経年分析!H$49,"▲","-"))),ROUND(VALUE(SUBSTITUTE(実質収支比率等に係る経年分析!H$49,"▲","-")),2),NA())</f>
        <v>2.39</v>
      </c>
      <c r="E21" s="174">
        <f>IF(ISNUMBER(VALUE(SUBSTITUTE(実質収支比率等に係る経年分析!I$49,"▲","-"))),ROUND(VALUE(SUBSTITUTE(実質収支比率等に係る経年分析!I$49,"▲","-")),2),NA())</f>
        <v>2.44</v>
      </c>
      <c r="F21" s="174">
        <f>IF(ISNUMBER(VALUE(SUBSTITUTE(実質収支比率等に係る経年分析!J$49,"▲","-"))),ROUND(VALUE(SUBSTITUTE(実質収支比率等に係る経年分析!J$49,"▲","-")),2),NA())</f>
        <v>3.03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0.57999999999999996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村田町宅地造成事業特別会計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村田町後期高齢者医療特別会計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村田町国民健康保険事業特別会計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村田町介護保険事業特別会計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1.06</v>
      </c>
    </row>
    <row r="33" spans="1:16" x14ac:dyDescent="0.15">
      <c r="A33" s="175" t="str">
        <f>IF(連結実質赤字比率に係る赤字・黒字の構成分析!C$37="",NA(),連結実質赤字比率に係る赤字・黒字の構成分析!C$37)</f>
        <v>村田町工業用水道事業会計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2.3199999999999998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2.48</v>
      </c>
    </row>
    <row r="34" spans="1:16" x14ac:dyDescent="0.15">
      <c r="A34" s="175" t="str">
        <f>IF(連結実質赤字比率に係る赤字・黒字の構成分析!C$36="",NA(),連結実質赤字比率に係る赤字・黒字の構成分析!C$36)</f>
        <v>村田町下水道事業会計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4.3499999999999996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5.07</v>
      </c>
    </row>
    <row r="36" spans="1:16" x14ac:dyDescent="0.15">
      <c r="A36" s="175" t="str">
        <f>IF(連結実質赤字比率に係る赤字・黒字の構成分析!C$34="",NA(),連結実質赤字比率に係る赤字・黒字の構成分析!C$34)</f>
        <v>村田町上水道事業会計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15.58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560</v>
      </c>
      <c r="E42" s="176"/>
      <c r="F42" s="176"/>
      <c r="G42" s="176">
        <f>'実質公債費比率（分子）の構造'!L$52</f>
        <v>555</v>
      </c>
      <c r="H42" s="176"/>
      <c r="I42" s="176"/>
      <c r="J42" s="176">
        <f>'実質公債費比率（分子）の構造'!M$52</f>
        <v>532</v>
      </c>
      <c r="K42" s="176"/>
      <c r="L42" s="176"/>
      <c r="M42" s="176">
        <f>'実質公債費比率（分子）の構造'!N$52</f>
        <v>517</v>
      </c>
      <c r="N42" s="176"/>
      <c r="O42" s="176"/>
      <c r="P42" s="176">
        <f>'実質公債費比率（分子）の構造'!O$52</f>
        <v>497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77</v>
      </c>
      <c r="C45" s="176"/>
      <c r="D45" s="176"/>
      <c r="E45" s="176">
        <f>'実質公債費比率（分子）の構造'!L$49</f>
        <v>81</v>
      </c>
      <c r="F45" s="176"/>
      <c r="G45" s="176"/>
      <c r="H45" s="176">
        <f>'実質公債費比率（分子）の構造'!M$49</f>
        <v>94</v>
      </c>
      <c r="I45" s="176"/>
      <c r="J45" s="176"/>
      <c r="K45" s="176">
        <f>'実質公債費比率（分子）の構造'!N$49</f>
        <v>99</v>
      </c>
      <c r="L45" s="176"/>
      <c r="M45" s="176"/>
      <c r="N45" s="176">
        <f>'実質公債費比率（分子）の構造'!O$49</f>
        <v>110</v>
      </c>
      <c r="O45" s="176"/>
      <c r="P45" s="176"/>
    </row>
    <row r="46" spans="1:16" x14ac:dyDescent="0.15">
      <c r="A46" s="176" t="s">
        <v>69</v>
      </c>
      <c r="B46" s="176">
        <f>'実質公債費比率（分子）の構造'!K$48</f>
        <v>186</v>
      </c>
      <c r="C46" s="176"/>
      <c r="D46" s="176"/>
      <c r="E46" s="176">
        <f>'実質公債費比率（分子）の構造'!L$48</f>
        <v>178</v>
      </c>
      <c r="F46" s="176"/>
      <c r="G46" s="176"/>
      <c r="H46" s="176">
        <f>'実質公債費比率（分子）の構造'!M$48</f>
        <v>89</v>
      </c>
      <c r="I46" s="176"/>
      <c r="J46" s="176"/>
      <c r="K46" s="176">
        <f>'実質公債費比率（分子）の構造'!N$48</f>
        <v>88</v>
      </c>
      <c r="L46" s="176"/>
      <c r="M46" s="176"/>
      <c r="N46" s="176">
        <f>'実質公債費比率（分子）の構造'!O$48</f>
        <v>68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711</v>
      </c>
      <c r="C49" s="176"/>
      <c r="D49" s="176"/>
      <c r="E49" s="176">
        <f>'実質公債費比率（分子）の構造'!L$45</f>
        <v>720</v>
      </c>
      <c r="F49" s="176"/>
      <c r="G49" s="176"/>
      <c r="H49" s="176">
        <f>'実質公債費比率（分子）の構造'!M$45</f>
        <v>698</v>
      </c>
      <c r="I49" s="176"/>
      <c r="J49" s="176"/>
      <c r="K49" s="176">
        <f>'実質公債費比率（分子）の構造'!N$45</f>
        <v>716</v>
      </c>
      <c r="L49" s="176"/>
      <c r="M49" s="176"/>
      <c r="N49" s="176">
        <f>'実質公債費比率（分子）の構造'!O$45</f>
        <v>720</v>
      </c>
      <c r="O49" s="176"/>
      <c r="P49" s="176"/>
    </row>
    <row r="50" spans="1:16" x14ac:dyDescent="0.15">
      <c r="A50" s="176" t="s">
        <v>73</v>
      </c>
      <c r="B50" s="176" t="e">
        <f>NA()</f>
        <v>#N/A</v>
      </c>
      <c r="C50" s="176">
        <f>IF(ISNUMBER('実質公債費比率（分子）の構造'!K$53),'実質公債費比率（分子）の構造'!K$53,NA())</f>
        <v>414</v>
      </c>
      <c r="D50" s="176" t="e">
        <f>NA()</f>
        <v>#N/A</v>
      </c>
      <c r="E50" s="176" t="e">
        <f>NA()</f>
        <v>#N/A</v>
      </c>
      <c r="F50" s="176">
        <f>IF(ISNUMBER('実質公債費比率（分子）の構造'!L$53),'実質公債費比率（分子）の構造'!L$53,NA())</f>
        <v>424</v>
      </c>
      <c r="G50" s="176" t="e">
        <f>NA()</f>
        <v>#N/A</v>
      </c>
      <c r="H50" s="176" t="e">
        <f>NA()</f>
        <v>#N/A</v>
      </c>
      <c r="I50" s="176">
        <f>IF(ISNUMBER('実質公債費比率（分子）の構造'!M$53),'実質公債費比率（分子）の構造'!M$53,NA())</f>
        <v>349</v>
      </c>
      <c r="J50" s="176" t="e">
        <f>NA()</f>
        <v>#N/A</v>
      </c>
      <c r="K50" s="176" t="e">
        <f>NA()</f>
        <v>#N/A</v>
      </c>
      <c r="L50" s="176">
        <f>IF(ISNUMBER('実質公債費比率（分子）の構造'!N$53),'実質公債費比率（分子）の構造'!N$53,NA())</f>
        <v>386</v>
      </c>
      <c r="M50" s="176" t="e">
        <f>NA()</f>
        <v>#N/A</v>
      </c>
      <c r="N50" s="176" t="e">
        <f>NA()</f>
        <v>#N/A</v>
      </c>
      <c r="O50" s="176">
        <f>IF(ISNUMBER('実質公債費比率（分子）の構造'!O$53),'実質公債費比率（分子）の構造'!O$53,NA())</f>
        <v>401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5271</v>
      </c>
      <c r="E56" s="175"/>
      <c r="F56" s="175"/>
      <c r="G56" s="175">
        <f>'将来負担比率（分子）の構造'!J$52</f>
        <v>5110</v>
      </c>
      <c r="H56" s="175"/>
      <c r="I56" s="175"/>
      <c r="J56" s="175">
        <f>'将来負担比率（分子）の構造'!K$52</f>
        <v>5035</v>
      </c>
      <c r="K56" s="175"/>
      <c r="L56" s="175"/>
      <c r="M56" s="175">
        <f>'将来負担比率（分子）の構造'!L$52</f>
        <v>4885</v>
      </c>
      <c r="N56" s="175"/>
      <c r="O56" s="175"/>
      <c r="P56" s="175">
        <f>'将来負担比率（分子）の構造'!M$52</f>
        <v>4632</v>
      </c>
    </row>
    <row r="57" spans="1:16" x14ac:dyDescent="0.15">
      <c r="A57" s="175" t="s">
        <v>44</v>
      </c>
      <c r="B57" s="175"/>
      <c r="C57" s="175"/>
      <c r="D57" s="175">
        <f>'将来負担比率（分子）の構造'!I$51</f>
        <v>92</v>
      </c>
      <c r="E57" s="175"/>
      <c r="F57" s="175"/>
      <c r="G57" s="175">
        <f>'将来負担比率（分子）の構造'!J$51</f>
        <v>97</v>
      </c>
      <c r="H57" s="175"/>
      <c r="I57" s="175"/>
      <c r="J57" s="175">
        <f>'将来負担比率（分子）の構造'!K$51</f>
        <v>88</v>
      </c>
      <c r="K57" s="175"/>
      <c r="L57" s="175"/>
      <c r="M57" s="175">
        <f>'将来負担比率（分子）の構造'!L$51</f>
        <v>71</v>
      </c>
      <c r="N57" s="175"/>
      <c r="O57" s="175"/>
      <c r="P57" s="175">
        <f>'将来負担比率（分子）の構造'!M$51</f>
        <v>60</v>
      </c>
    </row>
    <row r="58" spans="1:16" x14ac:dyDescent="0.15">
      <c r="A58" s="175" t="s">
        <v>43</v>
      </c>
      <c r="B58" s="175"/>
      <c r="C58" s="175"/>
      <c r="D58" s="175">
        <f>'将来負担比率（分子）の構造'!I$50</f>
        <v>855</v>
      </c>
      <c r="E58" s="175"/>
      <c r="F58" s="175"/>
      <c r="G58" s="175">
        <f>'将来負担比率（分子）の構造'!J$50</f>
        <v>636</v>
      </c>
      <c r="H58" s="175"/>
      <c r="I58" s="175"/>
      <c r="J58" s="175">
        <f>'将来負担比率（分子）の構造'!K$50</f>
        <v>775</v>
      </c>
      <c r="K58" s="175"/>
      <c r="L58" s="175"/>
      <c r="M58" s="175">
        <f>'将来負担比率（分子）の構造'!L$50</f>
        <v>1325</v>
      </c>
      <c r="N58" s="175"/>
      <c r="O58" s="175"/>
      <c r="P58" s="175">
        <f>'将来負担比率（分子）の構造'!M$50</f>
        <v>1531</v>
      </c>
    </row>
    <row r="59" spans="1:16" x14ac:dyDescent="0.15">
      <c r="A59" s="175" t="s">
        <v>41</v>
      </c>
      <c r="B59" s="175">
        <f>'将来負担比率（分子）の構造'!I$49</f>
        <v>109</v>
      </c>
      <c r="C59" s="175"/>
      <c r="D59" s="175"/>
      <c r="E59" s="175">
        <f>'将来負担比率（分子）の構造'!J$49</f>
        <v>126</v>
      </c>
      <c r="F59" s="175"/>
      <c r="G59" s="175"/>
      <c r="H59" s="175">
        <f>'将来負担比率（分子）の構造'!K$49</f>
        <v>128</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685</v>
      </c>
      <c r="C62" s="175"/>
      <c r="D62" s="175"/>
      <c r="E62" s="175">
        <f>'将来負担比率（分子）の構造'!J$45</f>
        <v>695</v>
      </c>
      <c r="F62" s="175"/>
      <c r="G62" s="175"/>
      <c r="H62" s="175">
        <f>'将来負担比率（分子）の構造'!K$45</f>
        <v>673</v>
      </c>
      <c r="I62" s="175"/>
      <c r="J62" s="175"/>
      <c r="K62" s="175">
        <f>'将来負担比率（分子）の構造'!L$45</f>
        <v>671</v>
      </c>
      <c r="L62" s="175"/>
      <c r="M62" s="175"/>
      <c r="N62" s="175">
        <f>'将来負担比率（分子）の構造'!M$45</f>
        <v>701</v>
      </c>
      <c r="O62" s="175"/>
      <c r="P62" s="175"/>
    </row>
    <row r="63" spans="1:16" x14ac:dyDescent="0.15">
      <c r="A63" s="175" t="s">
        <v>36</v>
      </c>
      <c r="B63" s="175">
        <f>'将来負担比率（分子）の構造'!I$44</f>
        <v>1251</v>
      </c>
      <c r="C63" s="175"/>
      <c r="D63" s="175"/>
      <c r="E63" s="175">
        <f>'将来負担比率（分子）の構造'!J$44</f>
        <v>1298</v>
      </c>
      <c r="F63" s="175"/>
      <c r="G63" s="175"/>
      <c r="H63" s="175">
        <f>'将来負担比率（分子）の構造'!K$44</f>
        <v>1213</v>
      </c>
      <c r="I63" s="175"/>
      <c r="J63" s="175"/>
      <c r="K63" s="175">
        <f>'将来負担比率（分子）の構造'!L$44</f>
        <v>1125</v>
      </c>
      <c r="L63" s="175"/>
      <c r="M63" s="175"/>
      <c r="N63" s="175">
        <f>'将来負担比率（分子）の構造'!M$44</f>
        <v>1032</v>
      </c>
      <c r="O63" s="175"/>
      <c r="P63" s="175"/>
    </row>
    <row r="64" spans="1:16" x14ac:dyDescent="0.15">
      <c r="A64" s="175" t="s">
        <v>35</v>
      </c>
      <c r="B64" s="175">
        <f>'将来負担比率（分子）の構造'!I$43</f>
        <v>1612</v>
      </c>
      <c r="C64" s="175"/>
      <c r="D64" s="175"/>
      <c r="E64" s="175">
        <f>'将来負担比率（分子）の構造'!J$43</f>
        <v>1567</v>
      </c>
      <c r="F64" s="175"/>
      <c r="G64" s="175"/>
      <c r="H64" s="175">
        <f>'将来負担比率（分子）の構造'!K$43</f>
        <v>1189</v>
      </c>
      <c r="I64" s="175"/>
      <c r="J64" s="175"/>
      <c r="K64" s="175">
        <f>'将来負担比率（分子）の構造'!L$43</f>
        <v>838</v>
      </c>
      <c r="L64" s="175"/>
      <c r="M64" s="175"/>
      <c r="N64" s="175">
        <f>'将来負担比率（分子）の構造'!M$43</f>
        <v>590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6518</v>
      </c>
      <c r="C66" s="175"/>
      <c r="D66" s="175"/>
      <c r="E66" s="175">
        <f>'将来負担比率（分子）の構造'!J$41</f>
        <v>6430</v>
      </c>
      <c r="F66" s="175"/>
      <c r="G66" s="175"/>
      <c r="H66" s="175">
        <f>'将来負担比率（分子）の構造'!K$41</f>
        <v>6442</v>
      </c>
      <c r="I66" s="175"/>
      <c r="J66" s="175"/>
      <c r="K66" s="175">
        <f>'将来負担比率（分子）の構造'!L$41</f>
        <v>6169</v>
      </c>
      <c r="L66" s="175"/>
      <c r="M66" s="175"/>
      <c r="N66" s="175">
        <f>'将来負担比率（分子）の構造'!M$41</f>
        <v>5867</v>
      </c>
      <c r="O66" s="175"/>
      <c r="P66" s="175"/>
    </row>
    <row r="67" spans="1:16" x14ac:dyDescent="0.15">
      <c r="A67" s="175" t="s">
        <v>77</v>
      </c>
      <c r="B67" s="175" t="e">
        <f>NA()</f>
        <v>#N/A</v>
      </c>
      <c r="C67" s="175">
        <f>IF(ISNUMBER('将来負担比率（分子）の構造'!I$53), IF('将来負担比率（分子）の構造'!I$53 &lt; 0, 0, '将来負担比率（分子）の構造'!I$53), NA())</f>
        <v>3957</v>
      </c>
      <c r="D67" s="175" t="e">
        <f>NA()</f>
        <v>#N/A</v>
      </c>
      <c r="E67" s="175" t="e">
        <f>NA()</f>
        <v>#N/A</v>
      </c>
      <c r="F67" s="175">
        <f>IF(ISNUMBER('将来負担比率（分子）の構造'!J$53), IF('将来負担比率（分子）の構造'!J$53 &lt; 0, 0, '将来負担比率（分子）の構造'!J$53), NA())</f>
        <v>4273</v>
      </c>
      <c r="G67" s="175" t="e">
        <f>NA()</f>
        <v>#N/A</v>
      </c>
      <c r="H67" s="175" t="e">
        <f>NA()</f>
        <v>#N/A</v>
      </c>
      <c r="I67" s="175">
        <f>IF(ISNUMBER('将来負担比率（分子）の構造'!K$53), IF('将来負担比率（分子）の構造'!K$53 &lt; 0, 0, '将来負担比率（分子）の構造'!K$53), NA())</f>
        <v>3749</v>
      </c>
      <c r="J67" s="175" t="e">
        <f>NA()</f>
        <v>#N/A</v>
      </c>
      <c r="K67" s="175" t="e">
        <f>NA()</f>
        <v>#N/A</v>
      </c>
      <c r="L67" s="175">
        <f>IF(ISNUMBER('将来負担比率（分子）の構造'!L$53), IF('将来負担比率（分子）の構造'!L$53 &lt; 0, 0, '将来負担比率（分子）の構造'!L$53), NA())</f>
        <v>2522</v>
      </c>
      <c r="M67" s="175" t="e">
        <f>NA()</f>
        <v>#N/A</v>
      </c>
      <c r="N67" s="175" t="e">
        <f>NA()</f>
        <v>#N/A</v>
      </c>
      <c r="O67" s="175">
        <f>IF(ISNUMBER('将来負担比率（分子）の構造'!M$53), IF('将来負担比率（分子）の構造'!M$53 &lt; 0, 0, '将来負担比率（分子）の構造'!M$53), NA())</f>
        <v>1968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249</v>
      </c>
      <c r="C72" s="179">
        <f>基金残高に係る経年分析!G55</f>
        <v>425</v>
      </c>
      <c r="D72" s="179">
        <f>基金残高に係る経年分析!H55</f>
        <v>617</v>
      </c>
    </row>
    <row r="73" spans="1:16" x14ac:dyDescent="0.15">
      <c r="A73" s="178" t="s">
        <v>80</v>
      </c>
      <c r="B73" s="179">
        <f>基金残高に係る経年分析!F56</f>
        <v>73</v>
      </c>
      <c r="C73" s="179">
        <f>基金残高に係る経年分析!G56</f>
        <v>153</v>
      </c>
      <c r="D73" s="179">
        <f>基金残高に係る経年分析!H56</f>
        <v>153</v>
      </c>
    </row>
    <row r="74" spans="1:16" x14ac:dyDescent="0.15">
      <c r="A74" s="178" t="s">
        <v>81</v>
      </c>
      <c r="B74" s="179">
        <f>基金残高に係る経年分析!F57</f>
        <v>87</v>
      </c>
      <c r="C74" s="179">
        <f>基金残高に係る経年分析!G57</f>
        <v>367</v>
      </c>
      <c r="D74" s="179">
        <f>基金残高に係る経年分析!H57</f>
        <v>383</v>
      </c>
    </row>
  </sheetData>
  <sheetProtection algorithmName="SHA-512" hashValue="UkfEnLJ7UWnV0Egp+36/4FxEZ9M3NqUIPXsxrXhmvdtxk+rbsnDE1nx/4f9TX32yLS/sRn5o8MNla6T1obxqxg==" saltValue="Kvwi2M9iJ1/BB6fcgOkO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1402026</v>
      </c>
      <c r="S5" s="613"/>
      <c r="T5" s="613"/>
      <c r="U5" s="613"/>
      <c r="V5" s="613"/>
      <c r="W5" s="613"/>
      <c r="X5" s="613"/>
      <c r="Y5" s="614"/>
      <c r="Z5" s="615">
        <v>22.2</v>
      </c>
      <c r="AA5" s="615"/>
      <c r="AB5" s="615"/>
      <c r="AC5" s="615"/>
      <c r="AD5" s="616">
        <v>1402026</v>
      </c>
      <c r="AE5" s="616"/>
      <c r="AF5" s="616"/>
      <c r="AG5" s="616"/>
      <c r="AH5" s="616"/>
      <c r="AI5" s="616"/>
      <c r="AJ5" s="616"/>
      <c r="AK5" s="616"/>
      <c r="AL5" s="617">
        <v>36.799999999999997</v>
      </c>
      <c r="AM5" s="618"/>
      <c r="AN5" s="618"/>
      <c r="AO5" s="619"/>
      <c r="AP5" s="609" t="s">
        <v>228</v>
      </c>
      <c r="AQ5" s="610"/>
      <c r="AR5" s="610"/>
      <c r="AS5" s="610"/>
      <c r="AT5" s="610"/>
      <c r="AU5" s="610"/>
      <c r="AV5" s="610"/>
      <c r="AW5" s="610"/>
      <c r="AX5" s="610"/>
      <c r="AY5" s="610"/>
      <c r="AZ5" s="610"/>
      <c r="BA5" s="610"/>
      <c r="BB5" s="610"/>
      <c r="BC5" s="610"/>
      <c r="BD5" s="610"/>
      <c r="BE5" s="610"/>
      <c r="BF5" s="611"/>
      <c r="BG5" s="623">
        <v>1402026</v>
      </c>
      <c r="BH5" s="624"/>
      <c r="BI5" s="624"/>
      <c r="BJ5" s="624"/>
      <c r="BK5" s="624"/>
      <c r="BL5" s="624"/>
      <c r="BM5" s="624"/>
      <c r="BN5" s="625"/>
      <c r="BO5" s="626">
        <v>100</v>
      </c>
      <c r="BP5" s="626"/>
      <c r="BQ5" s="626"/>
      <c r="BR5" s="626"/>
      <c r="BS5" s="627" t="s">
        <v>175</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75738</v>
      </c>
      <c r="S6" s="624"/>
      <c r="T6" s="624"/>
      <c r="U6" s="624"/>
      <c r="V6" s="624"/>
      <c r="W6" s="624"/>
      <c r="X6" s="624"/>
      <c r="Y6" s="625"/>
      <c r="Z6" s="626">
        <v>1.2</v>
      </c>
      <c r="AA6" s="626"/>
      <c r="AB6" s="626"/>
      <c r="AC6" s="626"/>
      <c r="AD6" s="627">
        <v>75738</v>
      </c>
      <c r="AE6" s="627"/>
      <c r="AF6" s="627"/>
      <c r="AG6" s="627"/>
      <c r="AH6" s="627"/>
      <c r="AI6" s="627"/>
      <c r="AJ6" s="627"/>
      <c r="AK6" s="627"/>
      <c r="AL6" s="628">
        <v>2</v>
      </c>
      <c r="AM6" s="629"/>
      <c r="AN6" s="629"/>
      <c r="AO6" s="630"/>
      <c r="AP6" s="620" t="s">
        <v>233</v>
      </c>
      <c r="AQ6" s="621"/>
      <c r="AR6" s="621"/>
      <c r="AS6" s="621"/>
      <c r="AT6" s="621"/>
      <c r="AU6" s="621"/>
      <c r="AV6" s="621"/>
      <c r="AW6" s="621"/>
      <c r="AX6" s="621"/>
      <c r="AY6" s="621"/>
      <c r="AZ6" s="621"/>
      <c r="BA6" s="621"/>
      <c r="BB6" s="621"/>
      <c r="BC6" s="621"/>
      <c r="BD6" s="621"/>
      <c r="BE6" s="621"/>
      <c r="BF6" s="622"/>
      <c r="BG6" s="623">
        <v>1402026</v>
      </c>
      <c r="BH6" s="624"/>
      <c r="BI6" s="624"/>
      <c r="BJ6" s="624"/>
      <c r="BK6" s="624"/>
      <c r="BL6" s="624"/>
      <c r="BM6" s="624"/>
      <c r="BN6" s="625"/>
      <c r="BO6" s="626">
        <v>100</v>
      </c>
      <c r="BP6" s="626"/>
      <c r="BQ6" s="626"/>
      <c r="BR6" s="626"/>
      <c r="BS6" s="627" t="s">
        <v>234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84319</v>
      </c>
      <c r="CS6" s="624"/>
      <c r="CT6" s="624"/>
      <c r="CU6" s="624"/>
      <c r="CV6" s="624"/>
      <c r="CW6" s="624"/>
      <c r="CX6" s="624"/>
      <c r="CY6" s="625"/>
      <c r="CZ6" s="617">
        <v>1.4</v>
      </c>
      <c r="DA6" s="618"/>
      <c r="DB6" s="618"/>
      <c r="DC6" s="634"/>
      <c r="DD6" s="632" t="s">
        <v>129</v>
      </c>
      <c r="DE6" s="624"/>
      <c r="DF6" s="624"/>
      <c r="DG6" s="624"/>
      <c r="DH6" s="624"/>
      <c r="DI6" s="624"/>
      <c r="DJ6" s="624"/>
      <c r="DK6" s="624"/>
      <c r="DL6" s="624"/>
      <c r="DM6" s="624"/>
      <c r="DN6" s="624"/>
      <c r="DO6" s="624"/>
      <c r="DP6" s="625"/>
      <c r="DQ6" s="632">
        <v>84319</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264</v>
      </c>
      <c r="S7" s="624"/>
      <c r="T7" s="624"/>
      <c r="U7" s="624"/>
      <c r="V7" s="624"/>
      <c r="W7" s="624"/>
      <c r="X7" s="624"/>
      <c r="Y7" s="625"/>
      <c r="Z7" s="626">
        <v>0</v>
      </c>
      <c r="AA7" s="626"/>
      <c r="AB7" s="626"/>
      <c r="AC7" s="626"/>
      <c r="AD7" s="627">
        <v>264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482457</v>
      </c>
      <c r="BH7" s="624"/>
      <c r="BI7" s="624"/>
      <c r="BJ7" s="624"/>
      <c r="BK7" s="624"/>
      <c r="BL7" s="624"/>
      <c r="BM7" s="624"/>
      <c r="BN7" s="625"/>
      <c r="BO7" s="626">
        <v>34.4</v>
      </c>
      <c r="BP7" s="626"/>
      <c r="BQ7" s="626"/>
      <c r="BR7" s="626"/>
      <c r="BS7" s="627" t="s">
        <v>175</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1011585</v>
      </c>
      <c r="CS7" s="624"/>
      <c r="CT7" s="624"/>
      <c r="CU7" s="624"/>
      <c r="CV7" s="624"/>
      <c r="CW7" s="624"/>
      <c r="CX7" s="624"/>
      <c r="CY7" s="625"/>
      <c r="CZ7" s="626">
        <v>16.7</v>
      </c>
      <c r="DA7" s="626"/>
      <c r="DB7" s="626"/>
      <c r="DC7" s="626"/>
      <c r="DD7" s="632">
        <v>6085</v>
      </c>
      <c r="DE7" s="624"/>
      <c r="DF7" s="624"/>
      <c r="DG7" s="624"/>
      <c r="DH7" s="624"/>
      <c r="DI7" s="624"/>
      <c r="DJ7" s="624"/>
      <c r="DK7" s="624"/>
      <c r="DL7" s="624"/>
      <c r="DM7" s="624"/>
      <c r="DN7" s="624"/>
      <c r="DO7" s="624"/>
      <c r="DP7" s="625"/>
      <c r="DQ7" s="632">
        <v>902337</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3223</v>
      </c>
      <c r="S8" s="624"/>
      <c r="T8" s="624"/>
      <c r="U8" s="624"/>
      <c r="V8" s="624"/>
      <c r="W8" s="624"/>
      <c r="X8" s="624"/>
      <c r="Y8" s="625"/>
      <c r="Z8" s="626">
        <v>0.1</v>
      </c>
      <c r="AA8" s="626"/>
      <c r="AB8" s="626"/>
      <c r="AC8" s="626"/>
      <c r="AD8" s="627">
        <v>3223</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17466</v>
      </c>
      <c r="BH8" s="624"/>
      <c r="BI8" s="624"/>
      <c r="BJ8" s="624"/>
      <c r="BK8" s="624"/>
      <c r="BL8" s="624"/>
      <c r="BM8" s="624"/>
      <c r="BN8" s="625"/>
      <c r="BO8" s="626">
        <v>1.2</v>
      </c>
      <c r="BP8" s="626"/>
      <c r="BQ8" s="626"/>
      <c r="BR8" s="626"/>
      <c r="BS8" s="627" t="s">
        <v>234</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1374610</v>
      </c>
      <c r="CS8" s="624"/>
      <c r="CT8" s="624"/>
      <c r="CU8" s="624"/>
      <c r="CV8" s="624"/>
      <c r="CW8" s="624"/>
      <c r="CX8" s="624"/>
      <c r="CY8" s="625"/>
      <c r="CZ8" s="626">
        <v>22.7</v>
      </c>
      <c r="DA8" s="626"/>
      <c r="DB8" s="626"/>
      <c r="DC8" s="626"/>
      <c r="DD8" s="632">
        <v>32271</v>
      </c>
      <c r="DE8" s="624"/>
      <c r="DF8" s="624"/>
      <c r="DG8" s="624"/>
      <c r="DH8" s="624"/>
      <c r="DI8" s="624"/>
      <c r="DJ8" s="624"/>
      <c r="DK8" s="624"/>
      <c r="DL8" s="624"/>
      <c r="DM8" s="624"/>
      <c r="DN8" s="624"/>
      <c r="DO8" s="624"/>
      <c r="DP8" s="625"/>
      <c r="DQ8" s="632">
        <v>839411</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2528</v>
      </c>
      <c r="S9" s="624"/>
      <c r="T9" s="624"/>
      <c r="U9" s="624"/>
      <c r="V9" s="624"/>
      <c r="W9" s="624"/>
      <c r="X9" s="624"/>
      <c r="Y9" s="625"/>
      <c r="Z9" s="626">
        <v>0</v>
      </c>
      <c r="AA9" s="626"/>
      <c r="AB9" s="626"/>
      <c r="AC9" s="626"/>
      <c r="AD9" s="627">
        <v>2528</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370449</v>
      </c>
      <c r="BH9" s="624"/>
      <c r="BI9" s="624"/>
      <c r="BJ9" s="624"/>
      <c r="BK9" s="624"/>
      <c r="BL9" s="624"/>
      <c r="BM9" s="624"/>
      <c r="BN9" s="625"/>
      <c r="BO9" s="626">
        <v>26.4</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643611</v>
      </c>
      <c r="CS9" s="624"/>
      <c r="CT9" s="624"/>
      <c r="CU9" s="624"/>
      <c r="CV9" s="624"/>
      <c r="CW9" s="624"/>
      <c r="CX9" s="624"/>
      <c r="CY9" s="625"/>
      <c r="CZ9" s="626">
        <v>10.6</v>
      </c>
      <c r="DA9" s="626"/>
      <c r="DB9" s="626"/>
      <c r="DC9" s="626"/>
      <c r="DD9" s="632">
        <v>2570</v>
      </c>
      <c r="DE9" s="624"/>
      <c r="DF9" s="624"/>
      <c r="DG9" s="624"/>
      <c r="DH9" s="624"/>
      <c r="DI9" s="624"/>
      <c r="DJ9" s="624"/>
      <c r="DK9" s="624"/>
      <c r="DL9" s="624"/>
      <c r="DM9" s="624"/>
      <c r="DN9" s="624"/>
      <c r="DO9" s="624"/>
      <c r="DP9" s="625"/>
      <c r="DQ9" s="632">
        <v>519857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234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37017</v>
      </c>
      <c r="BH10" s="624"/>
      <c r="BI10" s="624"/>
      <c r="BJ10" s="624"/>
      <c r="BK10" s="624"/>
      <c r="BL10" s="624"/>
      <c r="BM10" s="624"/>
      <c r="BN10" s="625"/>
      <c r="BO10" s="626">
        <v>2.6</v>
      </c>
      <c r="BP10" s="626"/>
      <c r="BQ10" s="626"/>
      <c r="BR10" s="626"/>
      <c r="BS10" s="627" t="s">
        <v>175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7772</v>
      </c>
      <c r="CS10" s="624"/>
      <c r="CT10" s="624"/>
      <c r="CU10" s="624"/>
      <c r="CV10" s="624"/>
      <c r="CW10" s="624"/>
      <c r="CX10" s="624"/>
      <c r="CY10" s="625"/>
      <c r="CZ10" s="626">
        <v>0.1</v>
      </c>
      <c r="DA10" s="626"/>
      <c r="DB10" s="626"/>
      <c r="DC10" s="626"/>
      <c r="DD10" s="632" t="s">
        <v>249</v>
      </c>
      <c r="DE10" s="624"/>
      <c r="DF10" s="624"/>
      <c r="DG10" s="624"/>
      <c r="DH10" s="624"/>
      <c r="DI10" s="624"/>
      <c r="DJ10" s="624"/>
      <c r="DK10" s="624"/>
      <c r="DL10" s="624"/>
      <c r="DM10" s="624"/>
      <c r="DN10" s="624"/>
      <c r="DO10" s="624"/>
      <c r="DP10" s="625"/>
      <c r="DQ10" s="632">
        <v>3503</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276389</v>
      </c>
      <c r="S11" s="624"/>
      <c r="T11" s="624"/>
      <c r="U11" s="624"/>
      <c r="V11" s="624"/>
      <c r="W11" s="624"/>
      <c r="X11" s="624"/>
      <c r="Y11" s="625"/>
      <c r="Z11" s="628">
        <v>4.4000000000000004</v>
      </c>
      <c r="AA11" s="629"/>
      <c r="AB11" s="629"/>
      <c r="AC11" s="635"/>
      <c r="AD11" s="632">
        <v>276389</v>
      </c>
      <c r="AE11" s="624"/>
      <c r="AF11" s="624"/>
      <c r="AG11" s="624"/>
      <c r="AH11" s="624"/>
      <c r="AI11" s="624"/>
      <c r="AJ11" s="624"/>
      <c r="AK11" s="625"/>
      <c r="AL11" s="628">
        <v>7.2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57525</v>
      </c>
      <c r="BH11" s="624"/>
      <c r="BI11" s="624"/>
      <c r="BJ11" s="624"/>
      <c r="BK11" s="624"/>
      <c r="BL11" s="624"/>
      <c r="BM11" s="624"/>
      <c r="BN11" s="625"/>
      <c r="BO11" s="626">
        <v>4.0999999999999996</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215601</v>
      </c>
      <c r="CS11" s="624"/>
      <c r="CT11" s="624"/>
      <c r="CU11" s="624"/>
      <c r="CV11" s="624"/>
      <c r="CW11" s="624"/>
      <c r="CX11" s="624"/>
      <c r="CY11" s="625"/>
      <c r="CZ11" s="626">
        <v>3.6</v>
      </c>
      <c r="DA11" s="626"/>
      <c r="DB11" s="626"/>
      <c r="DC11" s="626"/>
      <c r="DD11" s="632">
        <v>7269</v>
      </c>
      <c r="DE11" s="624"/>
      <c r="DF11" s="624"/>
      <c r="DG11" s="624"/>
      <c r="DH11" s="624"/>
      <c r="DI11" s="624"/>
      <c r="DJ11" s="624"/>
      <c r="DK11" s="624"/>
      <c r="DL11" s="624"/>
      <c r="DM11" s="624"/>
      <c r="DN11" s="624"/>
      <c r="DO11" s="624"/>
      <c r="DP11" s="625"/>
      <c r="DQ11" s="632">
        <v>171583</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10894</v>
      </c>
      <c r="S12" s="624"/>
      <c r="T12" s="624"/>
      <c r="U12" s="624"/>
      <c r="V12" s="624"/>
      <c r="W12" s="624"/>
      <c r="X12" s="624"/>
      <c r="Y12" s="625"/>
      <c r="Z12" s="626">
        <v>0.2</v>
      </c>
      <c r="AA12" s="626"/>
      <c r="AB12" s="626"/>
      <c r="AC12" s="626"/>
      <c r="AD12" s="627">
        <v>10894</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765054</v>
      </c>
      <c r="BH12" s="624"/>
      <c r="BI12" s="624"/>
      <c r="BJ12" s="624"/>
      <c r="BK12" s="624"/>
      <c r="BL12" s="624"/>
      <c r="BM12" s="624"/>
      <c r="BN12" s="625"/>
      <c r="BO12" s="626">
        <v>54.6</v>
      </c>
      <c r="BP12" s="626"/>
      <c r="BQ12" s="626"/>
      <c r="BR12" s="626"/>
      <c r="BS12" s="627" t="s">
        <v>234</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258476</v>
      </c>
      <c r="CS12" s="624"/>
      <c r="CT12" s="624"/>
      <c r="CU12" s="624"/>
      <c r="CV12" s="624"/>
      <c r="CW12" s="624"/>
      <c r="CX12" s="624"/>
      <c r="CY12" s="625"/>
      <c r="CZ12" s="626">
        <v>4.3</v>
      </c>
      <c r="DA12" s="626"/>
      <c r="DB12" s="626"/>
      <c r="DC12" s="626"/>
      <c r="DD12" s="632">
        <v>7218</v>
      </c>
      <c r="DE12" s="624"/>
      <c r="DF12" s="624"/>
      <c r="DG12" s="624"/>
      <c r="DH12" s="624"/>
      <c r="DI12" s="624"/>
      <c r="DJ12" s="624"/>
      <c r="DK12" s="624"/>
      <c r="DL12" s="624"/>
      <c r="DM12" s="624"/>
      <c r="DN12" s="624"/>
      <c r="DO12" s="624"/>
      <c r="DP12" s="625"/>
      <c r="DQ12" s="632">
        <v>216698</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175</v>
      </c>
      <c r="AA13" s="626"/>
      <c r="AB13" s="626"/>
      <c r="AC13" s="626"/>
      <c r="AD13" s="627" t="s">
        <v>129</v>
      </c>
      <c r="AE13" s="627"/>
      <c r="AF13" s="627"/>
      <c r="AG13" s="627"/>
      <c r="AH13" s="627"/>
      <c r="AI13" s="627"/>
      <c r="AJ13" s="627"/>
      <c r="AK13" s="627"/>
      <c r="AL13" s="628" t="s">
        <v>234</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764090</v>
      </c>
      <c r="BH13" s="624"/>
      <c r="BI13" s="624"/>
      <c r="BJ13" s="624"/>
      <c r="BK13" s="624"/>
      <c r="BL13" s="624"/>
      <c r="BM13" s="624"/>
      <c r="BN13" s="625"/>
      <c r="BO13" s="626">
        <v>54.5</v>
      </c>
      <c r="BP13" s="626"/>
      <c r="BQ13" s="626"/>
      <c r="BR13" s="626"/>
      <c r="BS13" s="627" t="s">
        <v>234</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771158</v>
      </c>
      <c r="CS13" s="624"/>
      <c r="CT13" s="624"/>
      <c r="CU13" s="624"/>
      <c r="CV13" s="624"/>
      <c r="CW13" s="624"/>
      <c r="CX13" s="624"/>
      <c r="CY13" s="625"/>
      <c r="CZ13" s="626">
        <v>12.7</v>
      </c>
      <c r="DA13" s="626"/>
      <c r="DB13" s="626"/>
      <c r="DC13" s="626"/>
      <c r="DD13" s="632">
        <v>510032</v>
      </c>
      <c r="DE13" s="624"/>
      <c r="DF13" s="624"/>
      <c r="DG13" s="624"/>
      <c r="DH13" s="624"/>
      <c r="DI13" s="624"/>
      <c r="DJ13" s="624"/>
      <c r="DK13" s="624"/>
      <c r="DL13" s="624"/>
      <c r="DM13" s="624"/>
      <c r="DN13" s="624"/>
      <c r="DO13" s="624"/>
      <c r="DP13" s="625"/>
      <c r="DQ13" s="632">
        <v>284928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45233</v>
      </c>
      <c r="BH14" s="624"/>
      <c r="BI14" s="624"/>
      <c r="BJ14" s="624"/>
      <c r="BK14" s="624"/>
      <c r="BL14" s="624"/>
      <c r="BM14" s="624"/>
      <c r="BN14" s="625"/>
      <c r="BO14" s="626">
        <v>3.2</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235907</v>
      </c>
      <c r="CS14" s="624"/>
      <c r="CT14" s="624"/>
      <c r="CU14" s="624"/>
      <c r="CV14" s="624"/>
      <c r="CW14" s="624"/>
      <c r="CX14" s="624"/>
      <c r="CY14" s="625"/>
      <c r="CZ14" s="626">
        <v>3.9</v>
      </c>
      <c r="DA14" s="626"/>
      <c r="DB14" s="626"/>
      <c r="DC14" s="626"/>
      <c r="DD14" s="632">
        <v>7087</v>
      </c>
      <c r="DE14" s="624"/>
      <c r="DF14" s="624"/>
      <c r="DG14" s="624"/>
      <c r="DH14" s="624"/>
      <c r="DI14" s="624"/>
      <c r="DJ14" s="624"/>
      <c r="DK14" s="624"/>
      <c r="DL14" s="624"/>
      <c r="DM14" s="624"/>
      <c r="DN14" s="624"/>
      <c r="DO14" s="624"/>
      <c r="DP14" s="625"/>
      <c r="DQ14" s="632">
        <v>235384</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129</v>
      </c>
      <c r="AA15" s="626"/>
      <c r="AB15" s="626"/>
      <c r="AC15" s="626"/>
      <c r="AD15" s="627" t="s">
        <v>249</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109282</v>
      </c>
      <c r="BH15" s="624"/>
      <c r="BI15" s="624"/>
      <c r="BJ15" s="624"/>
      <c r="BK15" s="624"/>
      <c r="BL15" s="624"/>
      <c r="BM15" s="624"/>
      <c r="BN15" s="625"/>
      <c r="BO15" s="626">
        <v>7.8</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573539</v>
      </c>
      <c r="CS15" s="624"/>
      <c r="CT15" s="624"/>
      <c r="CU15" s="624"/>
      <c r="CV15" s="624"/>
      <c r="CW15" s="624"/>
      <c r="CX15" s="624"/>
      <c r="CY15" s="625"/>
      <c r="CZ15" s="626">
        <v>9.5</v>
      </c>
      <c r="DA15" s="626"/>
      <c r="DB15" s="626"/>
      <c r="DC15" s="626"/>
      <c r="DD15" s="632">
        <v>14563</v>
      </c>
      <c r="DE15" s="624"/>
      <c r="DF15" s="624"/>
      <c r="DG15" s="624"/>
      <c r="DH15" s="624"/>
      <c r="DI15" s="624"/>
      <c r="DJ15" s="624"/>
      <c r="DK15" s="624"/>
      <c r="DL15" s="624"/>
      <c r="DM15" s="624"/>
      <c r="DN15" s="624"/>
      <c r="DO15" s="624"/>
      <c r="DP15" s="625"/>
      <c r="DQ15" s="632">
        <v>492952</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7003</v>
      </c>
      <c r="S16" s="624"/>
      <c r="T16" s="624"/>
      <c r="U16" s="624"/>
      <c r="V16" s="624"/>
      <c r="W16" s="624"/>
      <c r="X16" s="624"/>
      <c r="Y16" s="625"/>
      <c r="Z16" s="626">
        <v>0.1</v>
      </c>
      <c r="AA16" s="626"/>
      <c r="AB16" s="626"/>
      <c r="AC16" s="626"/>
      <c r="AD16" s="627">
        <v>7003</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154750</v>
      </c>
      <c r="CS16" s="624"/>
      <c r="CT16" s="624"/>
      <c r="CU16" s="624"/>
      <c r="CV16" s="624"/>
      <c r="CW16" s="624"/>
      <c r="CX16" s="624"/>
      <c r="CY16" s="625"/>
      <c r="CZ16" s="626">
        <v>2.6</v>
      </c>
      <c r="DA16" s="626"/>
      <c r="DB16" s="626"/>
      <c r="DC16" s="626"/>
      <c r="DD16" s="632" t="s">
        <v>175</v>
      </c>
      <c r="DE16" s="624"/>
      <c r="DF16" s="624"/>
      <c r="DG16" s="624"/>
      <c r="DH16" s="624"/>
      <c r="DI16" s="624"/>
      <c r="DJ16" s="624"/>
      <c r="DK16" s="624"/>
      <c r="DL16" s="624"/>
      <c r="DM16" s="624"/>
      <c r="DN16" s="624"/>
      <c r="DO16" s="624"/>
      <c r="DP16" s="625"/>
      <c r="DQ16" s="632">
        <v>12333</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27055</v>
      </c>
      <c r="S17" s="624"/>
      <c r="T17" s="624"/>
      <c r="U17" s="624"/>
      <c r="V17" s="624"/>
      <c r="W17" s="624"/>
      <c r="X17" s="624"/>
      <c r="Y17" s="625"/>
      <c r="Z17" s="626">
        <v>0.4</v>
      </c>
      <c r="AA17" s="626"/>
      <c r="AB17" s="626"/>
      <c r="AC17" s="626"/>
      <c r="AD17" s="627">
        <v>27055</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719695</v>
      </c>
      <c r="CS17" s="624"/>
      <c r="CT17" s="624"/>
      <c r="CU17" s="624"/>
      <c r="CV17" s="624"/>
      <c r="CW17" s="624"/>
      <c r="CX17" s="624"/>
      <c r="CY17" s="625"/>
      <c r="CZ17" s="626">
        <v>11.9</v>
      </c>
      <c r="DA17" s="626"/>
      <c r="DB17" s="626"/>
      <c r="DC17" s="626"/>
      <c r="DD17" s="632" t="s">
        <v>129</v>
      </c>
      <c r="DE17" s="624"/>
      <c r="DF17" s="624"/>
      <c r="DG17" s="624"/>
      <c r="DH17" s="624"/>
      <c r="DI17" s="624"/>
      <c r="DJ17" s="624"/>
      <c r="DK17" s="624"/>
      <c r="DL17" s="624"/>
      <c r="DM17" s="624"/>
      <c r="DN17" s="624"/>
      <c r="DO17" s="624"/>
      <c r="DP17" s="625"/>
      <c r="DQ17" s="632">
        <v>709842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8185</v>
      </c>
      <c r="S18" s="624"/>
      <c r="T18" s="624"/>
      <c r="U18" s="624"/>
      <c r="V18" s="624"/>
      <c r="W18" s="624"/>
      <c r="X18" s="624"/>
      <c r="Y18" s="625"/>
      <c r="Z18" s="626">
        <v>0.1</v>
      </c>
      <c r="AA18" s="626"/>
      <c r="AB18" s="626"/>
      <c r="AC18" s="626"/>
      <c r="AD18" s="627">
        <v>8185</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175</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249</v>
      </c>
      <c r="DA18" s="626"/>
      <c r="DB18" s="626"/>
      <c r="DC18" s="626"/>
      <c r="DD18" s="632" t="s">
        <v>129</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7929</v>
      </c>
      <c r="S19" s="624"/>
      <c r="T19" s="624"/>
      <c r="U19" s="624"/>
      <c r="V19" s="624"/>
      <c r="W19" s="624"/>
      <c r="X19" s="624"/>
      <c r="Y19" s="625"/>
      <c r="Z19" s="626">
        <v>0.1</v>
      </c>
      <c r="AA19" s="626"/>
      <c r="AB19" s="626"/>
      <c r="AC19" s="626"/>
      <c r="AD19" s="627">
        <v>7929</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234</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175</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256</v>
      </c>
      <c r="S20" s="624"/>
      <c r="T20" s="624"/>
      <c r="U20" s="624"/>
      <c r="V20" s="624"/>
      <c r="W20" s="624"/>
      <c r="X20" s="624"/>
      <c r="Y20" s="625"/>
      <c r="Z20" s="626">
        <v>0</v>
      </c>
      <c r="AA20" s="626"/>
      <c r="AB20" s="626"/>
      <c r="AC20" s="626"/>
      <c r="AD20" s="627">
        <v>256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6051023</v>
      </c>
      <c r="CS20" s="624"/>
      <c r="CT20" s="624"/>
      <c r="CU20" s="624"/>
      <c r="CV20" s="624"/>
      <c r="CW20" s="624"/>
      <c r="CX20" s="624"/>
      <c r="CY20" s="625"/>
      <c r="CZ20" s="626">
        <v>100</v>
      </c>
      <c r="DA20" s="626"/>
      <c r="DB20" s="626"/>
      <c r="DC20" s="626"/>
      <c r="DD20" s="632">
        <v>587095</v>
      </c>
      <c r="DE20" s="624"/>
      <c r="DF20" s="624"/>
      <c r="DG20" s="624"/>
      <c r="DH20" s="624"/>
      <c r="DI20" s="624"/>
      <c r="DJ20" s="624"/>
      <c r="DK20" s="624"/>
      <c r="DL20" s="624"/>
      <c r="DM20" s="624"/>
      <c r="DN20" s="624"/>
      <c r="DO20" s="624"/>
      <c r="DP20" s="625"/>
      <c r="DQ20" s="632">
        <v>4473147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2253784</v>
      </c>
      <c r="S21" s="624"/>
      <c r="T21" s="624"/>
      <c r="U21" s="624"/>
      <c r="V21" s="624"/>
      <c r="W21" s="624"/>
      <c r="X21" s="624"/>
      <c r="Y21" s="625"/>
      <c r="Z21" s="626">
        <v>35.700000000000003</v>
      </c>
      <c r="AA21" s="626"/>
      <c r="AB21" s="626"/>
      <c r="AC21" s="626"/>
      <c r="AD21" s="627">
        <v>1993026</v>
      </c>
      <c r="AE21" s="627"/>
      <c r="AF21" s="627"/>
      <c r="AG21" s="627"/>
      <c r="AH21" s="627"/>
      <c r="AI21" s="627"/>
      <c r="AJ21" s="627"/>
      <c r="AK21" s="627"/>
      <c r="AL21" s="628">
        <v>52.3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234</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1993026</v>
      </c>
      <c r="S22" s="624"/>
      <c r="T22" s="624"/>
      <c r="U22" s="624"/>
      <c r="V22" s="624"/>
      <c r="W22" s="624"/>
      <c r="X22" s="624"/>
      <c r="Y22" s="625"/>
      <c r="Z22" s="626">
        <v>31.6</v>
      </c>
      <c r="AA22" s="626"/>
      <c r="AB22" s="626"/>
      <c r="AC22" s="626"/>
      <c r="AD22" s="627">
        <v>1993026</v>
      </c>
      <c r="AE22" s="627"/>
      <c r="AF22" s="627"/>
      <c r="AG22" s="627"/>
      <c r="AH22" s="627"/>
      <c r="AI22" s="627"/>
      <c r="AJ22" s="627"/>
      <c r="AK22" s="627"/>
      <c r="AL22" s="628">
        <v>52.3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175</v>
      </c>
      <c r="BP22" s="626"/>
      <c r="BQ22" s="626"/>
      <c r="BR22" s="626"/>
      <c r="BS22" s="627" t="s">
        <v>175</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240011</v>
      </c>
      <c r="S23" s="624"/>
      <c r="T23" s="624"/>
      <c r="U23" s="624"/>
      <c r="V23" s="624"/>
      <c r="W23" s="624"/>
      <c r="X23" s="624"/>
      <c r="Y23" s="625"/>
      <c r="Z23" s="626">
        <v>3.8</v>
      </c>
      <c r="AA23" s="626"/>
      <c r="AB23" s="626"/>
      <c r="AC23" s="626"/>
      <c r="AD23" s="627" t="s">
        <v>244</v>
      </c>
      <c r="AE23" s="627"/>
      <c r="AF23" s="627"/>
      <c r="AG23" s="627"/>
      <c r="AH23" s="627"/>
      <c r="AI23" s="627"/>
      <c r="AJ23" s="627"/>
      <c r="AK23" s="627"/>
      <c r="AL23" s="628" t="s">
        <v>234</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234</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20747</v>
      </c>
      <c r="S24" s="624"/>
      <c r="T24" s="624"/>
      <c r="U24" s="624"/>
      <c r="V24" s="624"/>
      <c r="W24" s="624"/>
      <c r="X24" s="624"/>
      <c r="Y24" s="625"/>
      <c r="Z24" s="626">
        <v>0.3</v>
      </c>
      <c r="AA24" s="626"/>
      <c r="AB24" s="626"/>
      <c r="AC24" s="626"/>
      <c r="AD24" s="627" t="s">
        <v>175</v>
      </c>
      <c r="AE24" s="627"/>
      <c r="AF24" s="627"/>
      <c r="AG24" s="627"/>
      <c r="AH24" s="627"/>
      <c r="AI24" s="627"/>
      <c r="AJ24" s="627"/>
      <c r="AK24" s="627"/>
      <c r="AL24" s="628" t="s">
        <v>244</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2466330</v>
      </c>
      <c r="CS24" s="613"/>
      <c r="CT24" s="613"/>
      <c r="CU24" s="613"/>
      <c r="CV24" s="613"/>
      <c r="CW24" s="613"/>
      <c r="CX24" s="613"/>
      <c r="CY24" s="614"/>
      <c r="CZ24" s="617">
        <v>40.799999999999997</v>
      </c>
      <c r="DA24" s="618"/>
      <c r="DB24" s="618"/>
      <c r="DC24" s="634"/>
      <c r="DD24" s="653">
        <v>1960793</v>
      </c>
      <c r="DE24" s="613"/>
      <c r="DF24" s="613"/>
      <c r="DG24" s="613"/>
      <c r="DH24" s="613"/>
      <c r="DI24" s="613"/>
      <c r="DJ24" s="613"/>
      <c r="DK24" s="614"/>
      <c r="DL24" s="653">
        <v>1960793</v>
      </c>
      <c r="DM24" s="613"/>
      <c r="DN24" s="613"/>
      <c r="DO24" s="613"/>
      <c r="DP24" s="613"/>
      <c r="DQ24" s="613"/>
      <c r="DR24" s="613"/>
      <c r="DS24" s="613"/>
      <c r="DT24" s="613"/>
      <c r="DU24" s="613"/>
      <c r="DV24" s="614"/>
      <c r="DW24" s="617">
        <v>50.8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4067090</v>
      </c>
      <c r="S25" s="624"/>
      <c r="T25" s="624"/>
      <c r="U25" s="624"/>
      <c r="V25" s="624"/>
      <c r="W25" s="624"/>
      <c r="X25" s="624"/>
      <c r="Y25" s="625"/>
      <c r="Z25" s="626">
        <v>64.400000000000006</v>
      </c>
      <c r="AA25" s="626"/>
      <c r="AB25" s="626"/>
      <c r="AC25" s="626"/>
      <c r="AD25" s="627">
        <v>3806332</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244</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1187489</v>
      </c>
      <c r="CS25" s="654"/>
      <c r="CT25" s="654"/>
      <c r="CU25" s="654"/>
      <c r="CV25" s="654"/>
      <c r="CW25" s="654"/>
      <c r="CX25" s="654"/>
      <c r="CY25" s="655"/>
      <c r="CZ25" s="628">
        <v>19.600000000000001</v>
      </c>
      <c r="DA25" s="656"/>
      <c r="DB25" s="656"/>
      <c r="DC25" s="658"/>
      <c r="DD25" s="632">
        <v>1098080</v>
      </c>
      <c r="DE25" s="654"/>
      <c r="DF25" s="654"/>
      <c r="DG25" s="654"/>
      <c r="DH25" s="654"/>
      <c r="DI25" s="654"/>
      <c r="DJ25" s="654"/>
      <c r="DK25" s="655"/>
      <c r="DL25" s="632">
        <v>1098080</v>
      </c>
      <c r="DM25" s="654"/>
      <c r="DN25" s="654"/>
      <c r="DO25" s="654"/>
      <c r="DP25" s="654"/>
      <c r="DQ25" s="654"/>
      <c r="DR25" s="654"/>
      <c r="DS25" s="654"/>
      <c r="DT25" s="654"/>
      <c r="DU25" s="654"/>
      <c r="DV25" s="655"/>
      <c r="DW25" s="628">
        <v>28.4</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1063</v>
      </c>
      <c r="S26" s="624"/>
      <c r="T26" s="624"/>
      <c r="U26" s="624"/>
      <c r="V26" s="624"/>
      <c r="W26" s="624"/>
      <c r="X26" s="624"/>
      <c r="Y26" s="625"/>
      <c r="Z26" s="626">
        <v>0</v>
      </c>
      <c r="AA26" s="626"/>
      <c r="AB26" s="626"/>
      <c r="AC26" s="626"/>
      <c r="AD26" s="627">
        <v>1063</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732852</v>
      </c>
      <c r="CS26" s="624"/>
      <c r="CT26" s="624"/>
      <c r="CU26" s="624"/>
      <c r="CV26" s="624"/>
      <c r="CW26" s="624"/>
      <c r="CX26" s="624"/>
      <c r="CY26" s="625"/>
      <c r="CZ26" s="628">
        <v>12.1</v>
      </c>
      <c r="DA26" s="656"/>
      <c r="DB26" s="656"/>
      <c r="DC26" s="658"/>
      <c r="DD26" s="632">
        <v>669488</v>
      </c>
      <c r="DE26" s="624"/>
      <c r="DF26" s="624"/>
      <c r="DG26" s="624"/>
      <c r="DH26" s="624"/>
      <c r="DI26" s="624"/>
      <c r="DJ26" s="624"/>
      <c r="DK26" s="625"/>
      <c r="DL26" s="632" t="s">
        <v>234</v>
      </c>
      <c r="DM26" s="624"/>
      <c r="DN26" s="624"/>
      <c r="DO26" s="624"/>
      <c r="DP26" s="624"/>
      <c r="DQ26" s="624"/>
      <c r="DR26" s="624"/>
      <c r="DS26" s="624"/>
      <c r="DT26" s="624"/>
      <c r="DU26" s="624"/>
      <c r="DV26" s="625"/>
      <c r="DW26" s="628" t="s">
        <v>175</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4044</v>
      </c>
      <c r="S27" s="624"/>
      <c r="T27" s="624"/>
      <c r="U27" s="624"/>
      <c r="V27" s="624"/>
      <c r="W27" s="624"/>
      <c r="X27" s="624"/>
      <c r="Y27" s="625"/>
      <c r="Z27" s="626">
        <v>0.1</v>
      </c>
      <c r="AA27" s="626"/>
      <c r="AB27" s="626"/>
      <c r="AC27" s="626"/>
      <c r="AD27" s="627" t="s">
        <v>129</v>
      </c>
      <c r="AE27" s="627"/>
      <c r="AF27" s="627"/>
      <c r="AG27" s="627"/>
      <c r="AH27" s="627"/>
      <c r="AI27" s="627"/>
      <c r="AJ27" s="627"/>
      <c r="AK27" s="627"/>
      <c r="AL27" s="628" t="s">
        <v>129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1402026</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559146</v>
      </c>
      <c r="CS27" s="654"/>
      <c r="CT27" s="654"/>
      <c r="CU27" s="654"/>
      <c r="CV27" s="654"/>
      <c r="CW27" s="654"/>
      <c r="CX27" s="654"/>
      <c r="CY27" s="655"/>
      <c r="CZ27" s="628">
        <v>9.1999999999999993</v>
      </c>
      <c r="DA27" s="656"/>
      <c r="DB27" s="656"/>
      <c r="DC27" s="658"/>
      <c r="DD27" s="632">
        <v>152871</v>
      </c>
      <c r="DE27" s="654"/>
      <c r="DF27" s="654"/>
      <c r="DG27" s="654"/>
      <c r="DH27" s="654"/>
      <c r="DI27" s="654"/>
      <c r="DJ27" s="654"/>
      <c r="DK27" s="655"/>
      <c r="DL27" s="632">
        <v>152871</v>
      </c>
      <c r="DM27" s="654"/>
      <c r="DN27" s="654"/>
      <c r="DO27" s="654"/>
      <c r="DP27" s="654"/>
      <c r="DQ27" s="654"/>
      <c r="DR27" s="654"/>
      <c r="DS27" s="654"/>
      <c r="DT27" s="654"/>
      <c r="DU27" s="654"/>
      <c r="DV27" s="655"/>
      <c r="DW27" s="628">
        <v>4</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60258</v>
      </c>
      <c r="S28" s="624"/>
      <c r="T28" s="624"/>
      <c r="U28" s="624"/>
      <c r="V28" s="624"/>
      <c r="W28" s="624"/>
      <c r="X28" s="624"/>
      <c r="Y28" s="625"/>
      <c r="Z28" s="626">
        <v>1</v>
      </c>
      <c r="AA28" s="626"/>
      <c r="AB28" s="626"/>
      <c r="AC28" s="626"/>
      <c r="AD28" s="627">
        <v>4032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719695</v>
      </c>
      <c r="CS28" s="624"/>
      <c r="CT28" s="624"/>
      <c r="CU28" s="624"/>
      <c r="CV28" s="624"/>
      <c r="CW28" s="624"/>
      <c r="CX28" s="624"/>
      <c r="CY28" s="625"/>
      <c r="CZ28" s="628">
        <v>11.9</v>
      </c>
      <c r="DA28" s="656"/>
      <c r="DB28" s="656"/>
      <c r="DC28" s="658"/>
      <c r="DD28" s="632">
        <v>709842</v>
      </c>
      <c r="DE28" s="624"/>
      <c r="DF28" s="624"/>
      <c r="DG28" s="624"/>
      <c r="DH28" s="624"/>
      <c r="DI28" s="624"/>
      <c r="DJ28" s="624"/>
      <c r="DK28" s="625"/>
      <c r="DL28" s="632">
        <v>709842</v>
      </c>
      <c r="DM28" s="624"/>
      <c r="DN28" s="624"/>
      <c r="DO28" s="624"/>
      <c r="DP28" s="624"/>
      <c r="DQ28" s="624"/>
      <c r="DR28" s="624"/>
      <c r="DS28" s="624"/>
      <c r="DT28" s="624"/>
      <c r="DU28" s="624"/>
      <c r="DV28" s="625"/>
      <c r="DW28" s="628">
        <v>18.399999999999999</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6215</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719695</v>
      </c>
      <c r="CS29" s="654"/>
      <c r="CT29" s="654"/>
      <c r="CU29" s="654"/>
      <c r="CV29" s="654"/>
      <c r="CW29" s="654"/>
      <c r="CX29" s="654"/>
      <c r="CY29" s="655"/>
      <c r="CZ29" s="628">
        <v>11.9</v>
      </c>
      <c r="DA29" s="656"/>
      <c r="DB29" s="656"/>
      <c r="DC29" s="658"/>
      <c r="DD29" s="632">
        <v>709842</v>
      </c>
      <c r="DE29" s="654"/>
      <c r="DF29" s="654"/>
      <c r="DG29" s="654"/>
      <c r="DH29" s="654"/>
      <c r="DI29" s="654"/>
      <c r="DJ29" s="654"/>
      <c r="DK29" s="655"/>
      <c r="DL29" s="632">
        <v>709842</v>
      </c>
      <c r="DM29" s="654"/>
      <c r="DN29" s="654"/>
      <c r="DO29" s="654"/>
      <c r="DP29" s="654"/>
      <c r="DQ29" s="654"/>
      <c r="DR29" s="654"/>
      <c r="DS29" s="654"/>
      <c r="DT29" s="654"/>
      <c r="DU29" s="654"/>
      <c r="DV29" s="655"/>
      <c r="DW29" s="628">
        <v>18.399999999999999</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877024</v>
      </c>
      <c r="S30" s="624"/>
      <c r="T30" s="624"/>
      <c r="U30" s="624"/>
      <c r="V30" s="624"/>
      <c r="W30" s="624"/>
      <c r="X30" s="624"/>
      <c r="Y30" s="625"/>
      <c r="Z30" s="626">
        <v>13.9</v>
      </c>
      <c r="AA30" s="626"/>
      <c r="AB30" s="626"/>
      <c r="AC30" s="626"/>
      <c r="AD30" s="627" t="s">
        <v>244</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683524</v>
      </c>
      <c r="CS30" s="624"/>
      <c r="CT30" s="624"/>
      <c r="CU30" s="624"/>
      <c r="CV30" s="624"/>
      <c r="CW30" s="624"/>
      <c r="CX30" s="624"/>
      <c r="CY30" s="625"/>
      <c r="CZ30" s="628">
        <v>11.3</v>
      </c>
      <c r="DA30" s="656"/>
      <c r="DB30" s="656"/>
      <c r="DC30" s="658"/>
      <c r="DD30" s="632">
        <v>674221</v>
      </c>
      <c r="DE30" s="624"/>
      <c r="DF30" s="624"/>
      <c r="DG30" s="624"/>
      <c r="DH30" s="624"/>
      <c r="DI30" s="624"/>
      <c r="DJ30" s="624"/>
      <c r="DK30" s="625"/>
      <c r="DL30" s="632">
        <v>674221</v>
      </c>
      <c r="DM30" s="624"/>
      <c r="DN30" s="624"/>
      <c r="DO30" s="624"/>
      <c r="DP30" s="624"/>
      <c r="DQ30" s="624"/>
      <c r="DR30" s="624"/>
      <c r="DS30" s="624"/>
      <c r="DT30" s="624"/>
      <c r="DU30" s="624"/>
      <c r="DV30" s="625"/>
      <c r="DW30" s="628">
        <v>17.5</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175</v>
      </c>
      <c r="AA31" s="626"/>
      <c r="AB31" s="626"/>
      <c r="AC31" s="626"/>
      <c r="AD31" s="627" t="s">
        <v>129</v>
      </c>
      <c r="AE31" s="627"/>
      <c r="AF31" s="627"/>
      <c r="AG31" s="627"/>
      <c r="AH31" s="627"/>
      <c r="AI31" s="627"/>
      <c r="AJ31" s="627"/>
      <c r="AK31" s="627"/>
      <c r="AL31" s="628" t="s">
        <v>175</v>
      </c>
      <c r="AM31" s="629"/>
      <c r="AN31" s="629"/>
      <c r="AO31" s="630"/>
      <c r="AP31" s="667" t="s">
        <v>313</v>
      </c>
      <c r="AQ31" s="668"/>
      <c r="AR31" s="668"/>
      <c r="AS31" s="668"/>
      <c r="AT31" s="673" t="s">
        <v>314</v>
      </c>
      <c r="AU31" s="218"/>
      <c r="AV31" s="218"/>
      <c r="AW31" s="218"/>
      <c r="AX31" s="609" t="s">
        <v>188</v>
      </c>
      <c r="AY31" s="610"/>
      <c r="AZ31" s="610"/>
      <c r="BA31" s="610"/>
      <c r="BB31" s="610"/>
      <c r="BC31" s="610"/>
      <c r="BD31" s="610"/>
      <c r="BE31" s="610"/>
      <c r="BF31" s="611"/>
      <c r="BG31" s="676">
        <v>99.4</v>
      </c>
      <c r="BH31" s="677"/>
      <c r="BI31" s="677"/>
      <c r="BJ31" s="677"/>
      <c r="BK31" s="677"/>
      <c r="BL31" s="677"/>
      <c r="BM31" s="618">
        <v>97</v>
      </c>
      <c r="BN31" s="677"/>
      <c r="BO31" s="677"/>
      <c r="BP31" s="677"/>
      <c r="BQ31" s="678"/>
      <c r="BR31" s="676">
        <v>99.4</v>
      </c>
      <c r="BS31" s="677"/>
      <c r="BT31" s="677"/>
      <c r="BU31" s="677"/>
      <c r="BV31" s="677"/>
      <c r="BW31" s="677"/>
      <c r="BX31" s="618">
        <v>96.2</v>
      </c>
      <c r="BY31" s="677"/>
      <c r="BZ31" s="677"/>
      <c r="CA31" s="677"/>
      <c r="CB31" s="678"/>
      <c r="CD31" s="663"/>
      <c r="CE31" s="664"/>
      <c r="CF31" s="620" t="s">
        <v>315</v>
      </c>
      <c r="CG31" s="621"/>
      <c r="CH31" s="621"/>
      <c r="CI31" s="621"/>
      <c r="CJ31" s="621"/>
      <c r="CK31" s="621"/>
      <c r="CL31" s="621"/>
      <c r="CM31" s="621"/>
      <c r="CN31" s="621"/>
      <c r="CO31" s="621"/>
      <c r="CP31" s="621"/>
      <c r="CQ31" s="622"/>
      <c r="CR31" s="623">
        <v>36171</v>
      </c>
      <c r="CS31" s="654"/>
      <c r="CT31" s="654"/>
      <c r="CU31" s="654"/>
      <c r="CV31" s="654"/>
      <c r="CW31" s="654"/>
      <c r="CX31" s="654"/>
      <c r="CY31" s="655"/>
      <c r="CZ31" s="628">
        <v>0.6</v>
      </c>
      <c r="DA31" s="656"/>
      <c r="DB31" s="656"/>
      <c r="DC31" s="658"/>
      <c r="DD31" s="632">
        <v>35621</v>
      </c>
      <c r="DE31" s="654"/>
      <c r="DF31" s="654"/>
      <c r="DG31" s="654"/>
      <c r="DH31" s="654"/>
      <c r="DI31" s="654"/>
      <c r="DJ31" s="654"/>
      <c r="DK31" s="655"/>
      <c r="DL31" s="632">
        <v>35621</v>
      </c>
      <c r="DM31" s="654"/>
      <c r="DN31" s="654"/>
      <c r="DO31" s="654"/>
      <c r="DP31" s="654"/>
      <c r="DQ31" s="654"/>
      <c r="DR31" s="654"/>
      <c r="DS31" s="654"/>
      <c r="DT31" s="654"/>
      <c r="DU31" s="654"/>
      <c r="DV31" s="655"/>
      <c r="DW31" s="628">
        <v>0.9</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292160</v>
      </c>
      <c r="S32" s="624"/>
      <c r="T32" s="624"/>
      <c r="U32" s="624"/>
      <c r="V32" s="624"/>
      <c r="W32" s="624"/>
      <c r="X32" s="624"/>
      <c r="Y32" s="625"/>
      <c r="Z32" s="626">
        <v>4.5999999999999996</v>
      </c>
      <c r="AA32" s="626"/>
      <c r="AB32" s="626"/>
      <c r="AC32" s="626"/>
      <c r="AD32" s="627" t="s">
        <v>234</v>
      </c>
      <c r="AE32" s="627"/>
      <c r="AF32" s="627"/>
      <c r="AG32" s="627"/>
      <c r="AH32" s="627"/>
      <c r="AI32" s="627"/>
      <c r="AJ32" s="627"/>
      <c r="AK32" s="627"/>
      <c r="AL32" s="628" t="s">
        <v>129</v>
      </c>
      <c r="AM32" s="629"/>
      <c r="AN32" s="629"/>
      <c r="AO32" s="630"/>
      <c r="AP32" s="669"/>
      <c r="AQ32" s="670"/>
      <c r="AR32" s="670"/>
      <c r="AS32" s="670"/>
      <c r="AT32" s="674"/>
      <c r="AU32" s="214" t="s">
        <v>317</v>
      </c>
      <c r="AX32" s="620" t="s">
        <v>318</v>
      </c>
      <c r="AY32" s="621"/>
      <c r="AZ32" s="621"/>
      <c r="BA32" s="621"/>
      <c r="BB32" s="621"/>
      <c r="BC32" s="621"/>
      <c r="BD32" s="621"/>
      <c r="BE32" s="621"/>
      <c r="BF32" s="622"/>
      <c r="BG32" s="679">
        <v>99.3</v>
      </c>
      <c r="BH32" s="654"/>
      <c r="BI32" s="654"/>
      <c r="BJ32" s="654"/>
      <c r="BK32" s="654"/>
      <c r="BL32" s="654"/>
      <c r="BM32" s="629">
        <v>96.2</v>
      </c>
      <c r="BN32" s="654"/>
      <c r="BO32" s="654"/>
      <c r="BP32" s="654"/>
      <c r="BQ32" s="680"/>
      <c r="BR32" s="679">
        <v>99.3</v>
      </c>
      <c r="BS32" s="654"/>
      <c r="BT32" s="654"/>
      <c r="BU32" s="654"/>
      <c r="BV32" s="654"/>
      <c r="BW32" s="654"/>
      <c r="BX32" s="629">
        <v>95.2</v>
      </c>
      <c r="BY32" s="654"/>
      <c r="BZ32" s="654"/>
      <c r="CA32" s="654"/>
      <c r="CB32" s="680"/>
      <c r="CD32" s="665"/>
      <c r="CE32" s="666"/>
      <c r="CF32" s="620" t="s">
        <v>319</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175</v>
      </c>
      <c r="DA32" s="656"/>
      <c r="DB32" s="656"/>
      <c r="DC32" s="658"/>
      <c r="DD32" s="632" t="s">
        <v>249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34152</v>
      </c>
      <c r="S33" s="624"/>
      <c r="T33" s="624"/>
      <c r="U33" s="624"/>
      <c r="V33" s="624"/>
      <c r="W33" s="624"/>
      <c r="X33" s="624"/>
      <c r="Y33" s="625"/>
      <c r="Z33" s="626">
        <v>0.5</v>
      </c>
      <c r="AA33" s="626"/>
      <c r="AB33" s="626"/>
      <c r="AC33" s="626"/>
      <c r="AD33" s="627">
        <v>1387</v>
      </c>
      <c r="AE33" s="627"/>
      <c r="AF33" s="627"/>
      <c r="AG33" s="627"/>
      <c r="AH33" s="627"/>
      <c r="AI33" s="627"/>
      <c r="AJ33" s="627"/>
      <c r="AK33" s="627"/>
      <c r="AL33" s="628">
        <v>0</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99.4</v>
      </c>
      <c r="BH33" s="682"/>
      <c r="BI33" s="682"/>
      <c r="BJ33" s="682"/>
      <c r="BK33" s="682"/>
      <c r="BL33" s="682"/>
      <c r="BM33" s="683">
        <v>97.2</v>
      </c>
      <c r="BN33" s="682"/>
      <c r="BO33" s="682"/>
      <c r="BP33" s="682"/>
      <c r="BQ33" s="684"/>
      <c r="BR33" s="681">
        <v>99.4</v>
      </c>
      <c r="BS33" s="682"/>
      <c r="BT33" s="682"/>
      <c r="BU33" s="682"/>
      <c r="BV33" s="682"/>
      <c r="BW33" s="682"/>
      <c r="BX33" s="683">
        <v>96.5</v>
      </c>
      <c r="BY33" s="682"/>
      <c r="BZ33" s="682"/>
      <c r="CA33" s="682"/>
      <c r="CB33" s="684"/>
      <c r="CD33" s="620" t="s">
        <v>322</v>
      </c>
      <c r="CE33" s="621"/>
      <c r="CF33" s="621"/>
      <c r="CG33" s="621"/>
      <c r="CH33" s="621"/>
      <c r="CI33" s="621"/>
      <c r="CJ33" s="621"/>
      <c r="CK33" s="621"/>
      <c r="CL33" s="621"/>
      <c r="CM33" s="621"/>
      <c r="CN33" s="621"/>
      <c r="CO33" s="621"/>
      <c r="CP33" s="621"/>
      <c r="CQ33" s="622"/>
      <c r="CR33" s="623">
        <v>2842848</v>
      </c>
      <c r="CS33" s="654"/>
      <c r="CT33" s="654"/>
      <c r="CU33" s="654"/>
      <c r="CV33" s="654"/>
      <c r="CW33" s="654"/>
      <c r="CX33" s="654"/>
      <c r="CY33" s="655"/>
      <c r="CZ33" s="628">
        <v>47</v>
      </c>
      <c r="DA33" s="656"/>
      <c r="DB33" s="656"/>
      <c r="DC33" s="658"/>
      <c r="DD33" s="632">
        <v>2383955</v>
      </c>
      <c r="DE33" s="654"/>
      <c r="DF33" s="654"/>
      <c r="DG33" s="654"/>
      <c r="DH33" s="654"/>
      <c r="DI33" s="654"/>
      <c r="DJ33" s="654"/>
      <c r="DK33" s="655"/>
      <c r="DL33" s="632">
        <v>1586465</v>
      </c>
      <c r="DM33" s="654"/>
      <c r="DN33" s="654"/>
      <c r="DO33" s="654"/>
      <c r="DP33" s="654"/>
      <c r="DQ33" s="654"/>
      <c r="DR33" s="654"/>
      <c r="DS33" s="654"/>
      <c r="DT33" s="654"/>
      <c r="DU33" s="654"/>
      <c r="DV33" s="655"/>
      <c r="DW33" s="628">
        <v>41.1</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208932</v>
      </c>
      <c r="S34" s="624"/>
      <c r="T34" s="624"/>
      <c r="U34" s="624"/>
      <c r="V34" s="624"/>
      <c r="W34" s="624"/>
      <c r="X34" s="624"/>
      <c r="Y34" s="625"/>
      <c r="Z34" s="626">
        <v>3.3</v>
      </c>
      <c r="AA34" s="626"/>
      <c r="AB34" s="626"/>
      <c r="AC34" s="626"/>
      <c r="AD34" s="627" t="s">
        <v>129</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1119092</v>
      </c>
      <c r="CS34" s="624"/>
      <c r="CT34" s="624"/>
      <c r="CU34" s="624"/>
      <c r="CV34" s="624"/>
      <c r="CW34" s="624"/>
      <c r="CX34" s="624"/>
      <c r="CY34" s="625"/>
      <c r="CZ34" s="628">
        <v>18.5</v>
      </c>
      <c r="DA34" s="656"/>
      <c r="DB34" s="656"/>
      <c r="DC34" s="658"/>
      <c r="DD34" s="632">
        <v>854141</v>
      </c>
      <c r="DE34" s="624"/>
      <c r="DF34" s="624"/>
      <c r="DG34" s="624"/>
      <c r="DH34" s="624"/>
      <c r="DI34" s="624"/>
      <c r="DJ34" s="624"/>
      <c r="DK34" s="625"/>
      <c r="DL34" s="632">
        <v>599405</v>
      </c>
      <c r="DM34" s="624"/>
      <c r="DN34" s="624"/>
      <c r="DO34" s="624"/>
      <c r="DP34" s="624"/>
      <c r="DQ34" s="624"/>
      <c r="DR34" s="624"/>
      <c r="DS34" s="624"/>
      <c r="DT34" s="624"/>
      <c r="DU34" s="624"/>
      <c r="DV34" s="625"/>
      <c r="DW34" s="628">
        <v>15.5</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934</v>
      </c>
      <c r="S35" s="624"/>
      <c r="T35" s="624"/>
      <c r="U35" s="624"/>
      <c r="V35" s="624"/>
      <c r="W35" s="624"/>
      <c r="X35" s="624"/>
      <c r="Y35" s="625"/>
      <c r="Z35" s="626">
        <v>0</v>
      </c>
      <c r="AA35" s="626"/>
      <c r="AB35" s="626"/>
      <c r="AC35" s="626"/>
      <c r="AD35" s="627" t="s">
        <v>249</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39222</v>
      </c>
      <c r="CS35" s="654"/>
      <c r="CT35" s="654"/>
      <c r="CU35" s="654"/>
      <c r="CV35" s="654"/>
      <c r="CW35" s="654"/>
      <c r="CX35" s="654"/>
      <c r="CY35" s="655"/>
      <c r="CZ35" s="628">
        <v>0.6</v>
      </c>
      <c r="DA35" s="656"/>
      <c r="DB35" s="656"/>
      <c r="DC35" s="658"/>
      <c r="DD35" s="632">
        <v>27169</v>
      </c>
      <c r="DE35" s="654"/>
      <c r="DF35" s="654"/>
      <c r="DG35" s="654"/>
      <c r="DH35" s="654"/>
      <c r="DI35" s="654"/>
      <c r="DJ35" s="654"/>
      <c r="DK35" s="655"/>
      <c r="DL35" s="632">
        <v>27169</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179001</v>
      </c>
      <c r="S36" s="624"/>
      <c r="T36" s="624"/>
      <c r="U36" s="624"/>
      <c r="V36" s="624"/>
      <c r="W36" s="624"/>
      <c r="X36" s="624"/>
      <c r="Y36" s="625"/>
      <c r="Z36" s="626">
        <v>2.8</v>
      </c>
      <c r="AA36" s="626"/>
      <c r="AB36" s="626"/>
      <c r="AC36" s="626"/>
      <c r="AD36" s="627" t="s">
        <v>129</v>
      </c>
      <c r="AE36" s="627"/>
      <c r="AF36" s="627"/>
      <c r="AG36" s="627"/>
      <c r="AH36" s="627"/>
      <c r="AI36" s="627"/>
      <c r="AJ36" s="627"/>
      <c r="AK36" s="627"/>
      <c r="AL36" s="628" t="s">
        <v>129</v>
      </c>
      <c r="AM36" s="629"/>
      <c r="AN36" s="629"/>
      <c r="AO36" s="630"/>
      <c r="AP36" s="222"/>
      <c r="AQ36" s="685" t="s">
        <v>330</v>
      </c>
      <c r="AR36" s="686"/>
      <c r="AS36" s="686"/>
      <c r="AT36" s="686"/>
      <c r="AU36" s="686"/>
      <c r="AV36" s="686"/>
      <c r="AW36" s="686"/>
      <c r="AX36" s="686"/>
      <c r="AY36" s="687"/>
      <c r="AZ36" s="612">
        <v>870804</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10358</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893125</v>
      </c>
      <c r="CS36" s="624"/>
      <c r="CT36" s="624"/>
      <c r="CU36" s="624"/>
      <c r="CV36" s="624"/>
      <c r="CW36" s="624"/>
      <c r="CX36" s="624"/>
      <c r="CY36" s="625"/>
      <c r="CZ36" s="628">
        <v>14.8</v>
      </c>
      <c r="DA36" s="656"/>
      <c r="DB36" s="656"/>
      <c r="DC36" s="658"/>
      <c r="DD36" s="632">
        <v>816954</v>
      </c>
      <c r="DE36" s="624"/>
      <c r="DF36" s="624"/>
      <c r="DG36" s="624"/>
      <c r="DH36" s="624"/>
      <c r="DI36" s="624"/>
      <c r="DJ36" s="624"/>
      <c r="DK36" s="625"/>
      <c r="DL36" s="632">
        <v>539217</v>
      </c>
      <c r="DM36" s="624"/>
      <c r="DN36" s="624"/>
      <c r="DO36" s="624"/>
      <c r="DP36" s="624"/>
      <c r="DQ36" s="624"/>
      <c r="DR36" s="624"/>
      <c r="DS36" s="624"/>
      <c r="DT36" s="624"/>
      <c r="DU36" s="624"/>
      <c r="DV36" s="625"/>
      <c r="DW36" s="628">
        <v>14</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169442</v>
      </c>
      <c r="S37" s="624"/>
      <c r="T37" s="624"/>
      <c r="U37" s="624"/>
      <c r="V37" s="624"/>
      <c r="W37" s="624"/>
      <c r="X37" s="624"/>
      <c r="Y37" s="625"/>
      <c r="Z37" s="626">
        <v>2.7</v>
      </c>
      <c r="AA37" s="626"/>
      <c r="AB37" s="626"/>
      <c r="AC37" s="626"/>
      <c r="AD37" s="627">
        <v>1</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232687</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-7993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289288</v>
      </c>
      <c r="CS37" s="654"/>
      <c r="CT37" s="654"/>
      <c r="CU37" s="654"/>
      <c r="CV37" s="654"/>
      <c r="CW37" s="654"/>
      <c r="CX37" s="654"/>
      <c r="CY37" s="655"/>
      <c r="CZ37" s="628">
        <v>4.8</v>
      </c>
      <c r="DA37" s="656"/>
      <c r="DB37" s="656"/>
      <c r="DC37" s="658"/>
      <c r="DD37" s="632">
        <v>289288</v>
      </c>
      <c r="DE37" s="654"/>
      <c r="DF37" s="654"/>
      <c r="DG37" s="654"/>
      <c r="DH37" s="654"/>
      <c r="DI37" s="654"/>
      <c r="DJ37" s="654"/>
      <c r="DK37" s="655"/>
      <c r="DL37" s="632">
        <v>264907</v>
      </c>
      <c r="DM37" s="654"/>
      <c r="DN37" s="654"/>
      <c r="DO37" s="654"/>
      <c r="DP37" s="654"/>
      <c r="DQ37" s="654"/>
      <c r="DR37" s="654"/>
      <c r="DS37" s="654"/>
      <c r="DT37" s="654"/>
      <c r="DU37" s="654"/>
      <c r="DV37" s="655"/>
      <c r="DW37" s="628">
        <v>6.9</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413900</v>
      </c>
      <c r="S38" s="624"/>
      <c r="T38" s="624"/>
      <c r="U38" s="624"/>
      <c r="V38" s="624"/>
      <c r="W38" s="624"/>
      <c r="X38" s="624"/>
      <c r="Y38" s="625"/>
      <c r="Z38" s="626">
        <v>6.6</v>
      </c>
      <c r="AA38" s="626"/>
      <c r="AB38" s="626"/>
      <c r="AC38" s="626"/>
      <c r="AD38" s="627" t="s">
        <v>244</v>
      </c>
      <c r="AE38" s="627"/>
      <c r="AF38" s="627"/>
      <c r="AG38" s="627"/>
      <c r="AH38" s="627"/>
      <c r="AI38" s="627"/>
      <c r="AJ38" s="627"/>
      <c r="AK38" s="627"/>
      <c r="AL38" s="628" t="s">
        <v>244</v>
      </c>
      <c r="AM38" s="629"/>
      <c r="AN38" s="629"/>
      <c r="AO38" s="630"/>
      <c r="AQ38" s="689" t="s">
        <v>338</v>
      </c>
      <c r="AR38" s="690"/>
      <c r="AS38" s="690"/>
      <c r="AT38" s="690"/>
      <c r="AU38" s="690"/>
      <c r="AV38" s="690"/>
      <c r="AW38" s="690"/>
      <c r="AX38" s="690"/>
      <c r="AY38" s="691"/>
      <c r="AZ38" s="623">
        <v>147265</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1506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449435</v>
      </c>
      <c r="CS38" s="624"/>
      <c r="CT38" s="624"/>
      <c r="CU38" s="624"/>
      <c r="CV38" s="624"/>
      <c r="CW38" s="624"/>
      <c r="CX38" s="624"/>
      <c r="CY38" s="625"/>
      <c r="CZ38" s="628">
        <v>7.4</v>
      </c>
      <c r="DA38" s="656"/>
      <c r="DB38" s="656"/>
      <c r="DC38" s="658"/>
      <c r="DD38" s="632">
        <v>369734</v>
      </c>
      <c r="DE38" s="624"/>
      <c r="DF38" s="624"/>
      <c r="DG38" s="624"/>
      <c r="DH38" s="624"/>
      <c r="DI38" s="624"/>
      <c r="DJ38" s="624"/>
      <c r="DK38" s="625"/>
      <c r="DL38" s="632">
        <v>343532</v>
      </c>
      <c r="DM38" s="624"/>
      <c r="DN38" s="624"/>
      <c r="DO38" s="624"/>
      <c r="DP38" s="624"/>
      <c r="DQ38" s="624"/>
      <c r="DR38" s="624"/>
      <c r="DS38" s="624"/>
      <c r="DT38" s="624"/>
      <c r="DU38" s="624"/>
      <c r="DV38" s="625"/>
      <c r="DW38" s="628">
        <v>8.9</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249</v>
      </c>
      <c r="AA39" s="626"/>
      <c r="AB39" s="626"/>
      <c r="AC39" s="626"/>
      <c r="AD39" s="627" t="s">
        <v>234</v>
      </c>
      <c r="AE39" s="627"/>
      <c r="AF39" s="627"/>
      <c r="AG39" s="627"/>
      <c r="AH39" s="627"/>
      <c r="AI39" s="627"/>
      <c r="AJ39" s="627"/>
      <c r="AK39" s="627"/>
      <c r="AL39" s="628" t="s">
        <v>249</v>
      </c>
      <c r="AM39" s="629"/>
      <c r="AN39" s="629"/>
      <c r="AO39" s="630"/>
      <c r="AQ39" s="689" t="s">
        <v>342</v>
      </c>
      <c r="AR39" s="690"/>
      <c r="AS39" s="690"/>
      <c r="AT39" s="690"/>
      <c r="AU39" s="690"/>
      <c r="AV39" s="690"/>
      <c r="AW39" s="690"/>
      <c r="AX39" s="690"/>
      <c r="AY39" s="691"/>
      <c r="AZ39" s="623">
        <v>41417</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2348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111684</v>
      </c>
      <c r="CS39" s="654"/>
      <c r="CT39" s="654"/>
      <c r="CU39" s="654"/>
      <c r="CV39" s="654"/>
      <c r="CW39" s="654"/>
      <c r="CX39" s="654"/>
      <c r="CY39" s="655"/>
      <c r="CZ39" s="628">
        <v>1.8</v>
      </c>
      <c r="DA39" s="656"/>
      <c r="DB39" s="656"/>
      <c r="DC39" s="658"/>
      <c r="DD39" s="632">
        <v>111667</v>
      </c>
      <c r="DE39" s="654"/>
      <c r="DF39" s="654"/>
      <c r="DG39" s="654"/>
      <c r="DH39" s="654"/>
      <c r="DI39" s="654"/>
      <c r="DJ39" s="654"/>
      <c r="DK39" s="655"/>
      <c r="DL39" s="632" t="s">
        <v>129</v>
      </c>
      <c r="DM39" s="654"/>
      <c r="DN39" s="654"/>
      <c r="DO39" s="654"/>
      <c r="DP39" s="654"/>
      <c r="DQ39" s="654"/>
      <c r="DR39" s="654"/>
      <c r="DS39" s="654"/>
      <c r="DT39" s="654"/>
      <c r="DU39" s="654"/>
      <c r="DV39" s="655"/>
      <c r="DW39" s="628" t="s">
        <v>175</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50500</v>
      </c>
      <c r="S40" s="624"/>
      <c r="T40" s="624"/>
      <c r="U40" s="624"/>
      <c r="V40" s="624"/>
      <c r="W40" s="624"/>
      <c r="X40" s="624"/>
      <c r="Y40" s="625"/>
      <c r="Z40" s="626">
        <v>0.8</v>
      </c>
      <c r="AA40" s="626"/>
      <c r="AB40" s="626"/>
      <c r="AC40" s="626"/>
      <c r="AD40" s="627" t="s">
        <v>129</v>
      </c>
      <c r="AE40" s="627"/>
      <c r="AF40" s="627"/>
      <c r="AG40" s="627"/>
      <c r="AH40" s="627"/>
      <c r="AI40" s="627"/>
      <c r="AJ40" s="627"/>
      <c r="AK40" s="627"/>
      <c r="AL40" s="628" t="s">
        <v>175</v>
      </c>
      <c r="AM40" s="629"/>
      <c r="AN40" s="629"/>
      <c r="AO40" s="630"/>
      <c r="AQ40" s="689" t="s">
        <v>346</v>
      </c>
      <c r="AR40" s="690"/>
      <c r="AS40" s="690"/>
      <c r="AT40" s="690"/>
      <c r="AU40" s="690"/>
      <c r="AV40" s="690"/>
      <c r="AW40" s="690"/>
      <c r="AX40" s="690"/>
      <c r="AY40" s="691"/>
      <c r="AZ40" s="623" t="s">
        <v>175</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78</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230290</v>
      </c>
      <c r="CS40" s="624"/>
      <c r="CT40" s="624"/>
      <c r="CU40" s="624"/>
      <c r="CV40" s="624"/>
      <c r="CW40" s="624"/>
      <c r="CX40" s="624"/>
      <c r="CY40" s="625"/>
      <c r="CZ40" s="628">
        <v>3.8</v>
      </c>
      <c r="DA40" s="656"/>
      <c r="DB40" s="656"/>
      <c r="DC40" s="658"/>
      <c r="DD40" s="632">
        <v>204290</v>
      </c>
      <c r="DE40" s="624"/>
      <c r="DF40" s="624"/>
      <c r="DG40" s="624"/>
      <c r="DH40" s="624"/>
      <c r="DI40" s="624"/>
      <c r="DJ40" s="624"/>
      <c r="DK40" s="625"/>
      <c r="DL40" s="632">
        <v>77142</v>
      </c>
      <c r="DM40" s="624"/>
      <c r="DN40" s="624"/>
      <c r="DO40" s="624"/>
      <c r="DP40" s="624"/>
      <c r="DQ40" s="624"/>
      <c r="DR40" s="624"/>
      <c r="DS40" s="624"/>
      <c r="DT40" s="624"/>
      <c r="DU40" s="624"/>
      <c r="DV40" s="625"/>
      <c r="DW40" s="628">
        <v>2</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6314215</v>
      </c>
      <c r="S41" s="699"/>
      <c r="T41" s="699"/>
      <c r="U41" s="699"/>
      <c r="V41" s="699"/>
      <c r="W41" s="699"/>
      <c r="X41" s="699"/>
      <c r="Y41" s="700"/>
      <c r="Z41" s="701">
        <v>100</v>
      </c>
      <c r="AA41" s="701"/>
      <c r="AB41" s="701"/>
      <c r="AC41" s="701"/>
      <c r="AD41" s="702">
        <v>3812815</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99585</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244</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129</v>
      </c>
      <c r="DA41" s="656"/>
      <c r="DB41" s="656"/>
      <c r="DC41" s="658"/>
      <c r="DD41" s="632" t="s">
        <v>175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349850</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378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741845</v>
      </c>
      <c r="CS42" s="654"/>
      <c r="CT42" s="654"/>
      <c r="CU42" s="654"/>
      <c r="CV42" s="654"/>
      <c r="CW42" s="654"/>
      <c r="CX42" s="654"/>
      <c r="CY42" s="655"/>
      <c r="CZ42" s="628">
        <v>12.3</v>
      </c>
      <c r="DA42" s="656"/>
      <c r="DB42" s="656"/>
      <c r="DC42" s="658"/>
      <c r="DD42" s="632">
        <v>128399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30941</v>
      </c>
      <c r="CS43" s="654"/>
      <c r="CT43" s="654"/>
      <c r="CU43" s="654"/>
      <c r="CV43" s="654"/>
      <c r="CW43" s="654"/>
      <c r="CX43" s="654"/>
      <c r="CY43" s="655"/>
      <c r="CZ43" s="628">
        <v>0.5</v>
      </c>
      <c r="DA43" s="656"/>
      <c r="DB43" s="656"/>
      <c r="DC43" s="658"/>
      <c r="DD43" s="632">
        <v>30941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587095</v>
      </c>
      <c r="CS44" s="624"/>
      <c r="CT44" s="624"/>
      <c r="CU44" s="624"/>
      <c r="CV44" s="624"/>
      <c r="CW44" s="624"/>
      <c r="CX44" s="624"/>
      <c r="CY44" s="625"/>
      <c r="CZ44" s="628">
        <v>9.6999999999999993</v>
      </c>
      <c r="DA44" s="629"/>
      <c r="DB44" s="629"/>
      <c r="DC44" s="635"/>
      <c r="DD44" s="632">
        <v>116066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250587</v>
      </c>
      <c r="CS45" s="654"/>
      <c r="CT45" s="654"/>
      <c r="CU45" s="654"/>
      <c r="CV45" s="654"/>
      <c r="CW45" s="654"/>
      <c r="CX45" s="654"/>
      <c r="CY45" s="655"/>
      <c r="CZ45" s="628">
        <v>4.0999999999999996</v>
      </c>
      <c r="DA45" s="656"/>
      <c r="DB45" s="656"/>
      <c r="DC45" s="658"/>
      <c r="DD45" s="632">
        <v>7132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302422</v>
      </c>
      <c r="CS46" s="624"/>
      <c r="CT46" s="624"/>
      <c r="CU46" s="624"/>
      <c r="CV46" s="624"/>
      <c r="CW46" s="624"/>
      <c r="CX46" s="624"/>
      <c r="CY46" s="625"/>
      <c r="CZ46" s="628">
        <v>5</v>
      </c>
      <c r="DA46" s="629"/>
      <c r="DB46" s="629"/>
      <c r="DC46" s="635"/>
      <c r="DD46" s="632">
        <v>107148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154750</v>
      </c>
      <c r="CS47" s="654"/>
      <c r="CT47" s="654"/>
      <c r="CU47" s="654"/>
      <c r="CV47" s="654"/>
      <c r="CW47" s="654"/>
      <c r="CX47" s="654"/>
      <c r="CY47" s="655"/>
      <c r="CZ47" s="628">
        <v>2.6</v>
      </c>
      <c r="DA47" s="656"/>
      <c r="DB47" s="656"/>
      <c r="DC47" s="658"/>
      <c r="DD47" s="632">
        <v>12333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244</v>
      </c>
      <c r="DA48" s="629"/>
      <c r="DB48" s="629"/>
      <c r="DC48" s="635"/>
      <c r="DD48" s="632" t="s">
        <v>234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6051023</v>
      </c>
      <c r="CS49" s="682"/>
      <c r="CT49" s="682"/>
      <c r="CU49" s="682"/>
      <c r="CV49" s="682"/>
      <c r="CW49" s="682"/>
      <c r="CX49" s="682"/>
      <c r="CY49" s="711"/>
      <c r="CZ49" s="703">
        <v>100</v>
      </c>
      <c r="DA49" s="712"/>
      <c r="DB49" s="712"/>
      <c r="DC49" s="713"/>
      <c r="DD49" s="714">
        <v>4473147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2NyHXPwjWt9wDsPXIWn0CDyXNEEMzbt9YNb1khPKJpIC+CcxxMkVs5psPGBozcxy8ov1g+orG/YGPbuUB7xCw==" saltValue="haednMHz+m7wxw4utFEQu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6314</v>
      </c>
      <c r="R7" s="764"/>
      <c r="S7" s="764"/>
      <c r="T7" s="764"/>
      <c r="U7" s="764"/>
      <c r="V7" s="764">
        <v>6051</v>
      </c>
      <c r="W7" s="764"/>
      <c r="X7" s="764"/>
      <c r="Y7" s="764"/>
      <c r="Z7" s="764"/>
      <c r="AA7" s="764">
        <v>263</v>
      </c>
      <c r="AB7" s="764"/>
      <c r="AC7" s="764"/>
      <c r="AD7" s="764"/>
      <c r="AE7" s="765"/>
      <c r="AF7" s="766">
        <v>193</v>
      </c>
      <c r="AG7" s="767"/>
      <c r="AH7" s="767"/>
      <c r="AI7" s="767"/>
      <c r="AJ7" s="768"/>
      <c r="AK7" s="769">
        <v>1</v>
      </c>
      <c r="AL7" s="770"/>
      <c r="AM7" s="770"/>
      <c r="AN7" s="770"/>
      <c r="AO7" s="770"/>
      <c r="AP7" s="770">
        <v>5867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73"/>
      <c r="CH7" s="743">
        <v>-4</v>
      </c>
      <c r="CI7" s="744"/>
      <c r="CJ7" s="744"/>
      <c r="CK7" s="744"/>
      <c r="CL7" s="745"/>
      <c r="CM7" s="743">
        <v>4</v>
      </c>
      <c r="CN7" s="744"/>
      <c r="CO7" s="744"/>
      <c r="CP7" s="744"/>
      <c r="CQ7" s="745"/>
      <c r="CR7" s="743">
        <v>30</v>
      </c>
      <c r="CS7" s="744"/>
      <c r="CT7" s="744"/>
      <c r="CU7" s="744"/>
      <c r="CV7" s="745"/>
      <c r="CW7" s="743">
        <v>1</v>
      </c>
      <c r="CX7" s="744"/>
      <c r="CY7" s="744"/>
      <c r="CZ7" s="744"/>
      <c r="DA7" s="745"/>
      <c r="DB7" s="743" t="s">
        <v>517</v>
      </c>
      <c r="DC7" s="744"/>
      <c r="DD7" s="744"/>
      <c r="DE7" s="744"/>
      <c r="DF7" s="745"/>
      <c r="DG7" s="743" t="s">
        <v>517</v>
      </c>
      <c r="DH7" s="744"/>
      <c r="DI7" s="744"/>
      <c r="DJ7" s="744"/>
      <c r="DK7" s="745"/>
      <c r="DL7" s="743" t="s">
        <v>517</v>
      </c>
      <c r="DM7" s="744"/>
      <c r="DN7" s="744"/>
      <c r="DO7" s="744"/>
      <c r="DP7" s="745"/>
      <c r="DQ7" s="743" t="s">
        <v>517</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589</v>
      </c>
      <c r="BT8" s="783"/>
      <c r="BU8" s="783"/>
      <c r="BV8" s="783"/>
      <c r="BW8" s="783"/>
      <c r="BX8" s="783"/>
      <c r="BY8" s="783"/>
      <c r="BZ8" s="783"/>
      <c r="CA8" s="783"/>
      <c r="CB8" s="783"/>
      <c r="CC8" s="783"/>
      <c r="CD8" s="783"/>
      <c r="CE8" s="783"/>
      <c r="CF8" s="783"/>
      <c r="CG8" s="784"/>
      <c r="CH8" s="785">
        <v>4</v>
      </c>
      <c r="CI8" s="786"/>
      <c r="CJ8" s="786"/>
      <c r="CK8" s="786"/>
      <c r="CL8" s="787"/>
      <c r="CM8" s="785">
        <v>2</v>
      </c>
      <c r="CN8" s="786"/>
      <c r="CO8" s="786"/>
      <c r="CP8" s="786"/>
      <c r="CQ8" s="787"/>
      <c r="CR8" s="785">
        <v>2</v>
      </c>
      <c r="CS8" s="786"/>
      <c r="CT8" s="786"/>
      <c r="CU8" s="786"/>
      <c r="CV8" s="787"/>
      <c r="CW8" s="785" t="s">
        <v>517</v>
      </c>
      <c r="CX8" s="786"/>
      <c r="CY8" s="786"/>
      <c r="CZ8" s="786"/>
      <c r="DA8" s="787"/>
      <c r="DB8" s="785" t="s">
        <v>517</v>
      </c>
      <c r="DC8" s="786"/>
      <c r="DD8" s="786"/>
      <c r="DE8" s="786"/>
      <c r="DF8" s="787"/>
      <c r="DG8" s="785" t="s">
        <v>517</v>
      </c>
      <c r="DH8" s="786"/>
      <c r="DI8" s="786"/>
      <c r="DJ8" s="786"/>
      <c r="DK8" s="787"/>
      <c r="DL8" s="785" t="s">
        <v>517</v>
      </c>
      <c r="DM8" s="786"/>
      <c r="DN8" s="786"/>
      <c r="DO8" s="786"/>
      <c r="DP8" s="787"/>
      <c r="DQ8" s="785" t="s">
        <v>517</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6314</v>
      </c>
      <c r="R23" s="793"/>
      <c r="S23" s="793"/>
      <c r="T23" s="793"/>
      <c r="U23" s="793"/>
      <c r="V23" s="793">
        <v>6051</v>
      </c>
      <c r="W23" s="793"/>
      <c r="X23" s="793"/>
      <c r="Y23" s="793"/>
      <c r="Z23" s="793"/>
      <c r="AA23" s="793">
        <v>263</v>
      </c>
      <c r="AB23" s="793"/>
      <c r="AC23" s="793"/>
      <c r="AD23" s="793"/>
      <c r="AE23" s="794"/>
      <c r="AF23" s="795">
        <v>193</v>
      </c>
      <c r="AG23" s="793"/>
      <c r="AH23" s="793"/>
      <c r="AI23" s="793"/>
      <c r="AJ23" s="796"/>
      <c r="AK23" s="797"/>
      <c r="AL23" s="798"/>
      <c r="AM23" s="798"/>
      <c r="AN23" s="798"/>
      <c r="AO23" s="798"/>
      <c r="AP23" s="793">
        <v>5867</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1235</v>
      </c>
      <c r="R28" s="823"/>
      <c r="S28" s="823"/>
      <c r="T28" s="823"/>
      <c r="U28" s="823"/>
      <c r="V28" s="823">
        <v>1225</v>
      </c>
      <c r="W28" s="823"/>
      <c r="X28" s="823"/>
      <c r="Y28" s="823"/>
      <c r="Z28" s="823"/>
      <c r="AA28" s="823">
        <v>10</v>
      </c>
      <c r="AB28" s="823"/>
      <c r="AC28" s="823"/>
      <c r="AD28" s="823"/>
      <c r="AE28" s="824"/>
      <c r="AF28" s="825">
        <v>10</v>
      </c>
      <c r="AG28" s="823"/>
      <c r="AH28" s="823"/>
      <c r="AI28" s="823"/>
      <c r="AJ28" s="826"/>
      <c r="AK28" s="827">
        <v>79</v>
      </c>
      <c r="AL28" s="828"/>
      <c r="AM28" s="828"/>
      <c r="AN28" s="828"/>
      <c r="AO28" s="828"/>
      <c r="AP28" s="828" t="s">
        <v>517</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1328</v>
      </c>
      <c r="R29" s="753"/>
      <c r="S29" s="753"/>
      <c r="T29" s="753"/>
      <c r="U29" s="753"/>
      <c r="V29" s="753">
        <v>1288</v>
      </c>
      <c r="W29" s="753"/>
      <c r="X29" s="753"/>
      <c r="Y29" s="753"/>
      <c r="Z29" s="753"/>
      <c r="AA29" s="753">
        <v>40</v>
      </c>
      <c r="AB29" s="753"/>
      <c r="AC29" s="753"/>
      <c r="AD29" s="753"/>
      <c r="AE29" s="754"/>
      <c r="AF29" s="755">
        <v>40</v>
      </c>
      <c r="AG29" s="756"/>
      <c r="AH29" s="756"/>
      <c r="AI29" s="756"/>
      <c r="AJ29" s="757"/>
      <c r="AK29" s="834">
        <v>175</v>
      </c>
      <c r="AL29" s="830"/>
      <c r="AM29" s="830"/>
      <c r="AN29" s="830"/>
      <c r="AO29" s="830"/>
      <c r="AP29" s="830" t="s">
        <v>517</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143</v>
      </c>
      <c r="R30" s="753"/>
      <c r="S30" s="753"/>
      <c r="T30" s="753"/>
      <c r="U30" s="753"/>
      <c r="V30" s="753">
        <v>140</v>
      </c>
      <c r="W30" s="753"/>
      <c r="X30" s="753"/>
      <c r="Y30" s="753"/>
      <c r="Z30" s="753"/>
      <c r="AA30" s="753">
        <v>3</v>
      </c>
      <c r="AB30" s="753"/>
      <c r="AC30" s="753"/>
      <c r="AD30" s="753"/>
      <c r="AE30" s="754"/>
      <c r="AF30" s="755">
        <v>3</v>
      </c>
      <c r="AG30" s="756"/>
      <c r="AH30" s="756"/>
      <c r="AI30" s="756"/>
      <c r="AJ30" s="757"/>
      <c r="AK30" s="834">
        <v>38</v>
      </c>
      <c r="AL30" s="830"/>
      <c r="AM30" s="830"/>
      <c r="AN30" s="830"/>
      <c r="AO30" s="830"/>
      <c r="AP30" s="830" t="s">
        <v>517</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407</v>
      </c>
      <c r="C31" s="750"/>
      <c r="D31" s="750"/>
      <c r="E31" s="750"/>
      <c r="F31" s="750"/>
      <c r="G31" s="750"/>
      <c r="H31" s="750"/>
      <c r="I31" s="750"/>
      <c r="J31" s="750"/>
      <c r="K31" s="750"/>
      <c r="L31" s="750"/>
      <c r="M31" s="750"/>
      <c r="N31" s="750"/>
      <c r="O31" s="750"/>
      <c r="P31" s="751"/>
      <c r="Q31" s="752">
        <v>379</v>
      </c>
      <c r="R31" s="753"/>
      <c r="S31" s="753"/>
      <c r="T31" s="753"/>
      <c r="U31" s="753"/>
      <c r="V31" s="753">
        <v>349</v>
      </c>
      <c r="W31" s="753"/>
      <c r="X31" s="753"/>
      <c r="Y31" s="753"/>
      <c r="Z31" s="753"/>
      <c r="AA31" s="753">
        <v>30</v>
      </c>
      <c r="AB31" s="753"/>
      <c r="AC31" s="753"/>
      <c r="AD31" s="753"/>
      <c r="AE31" s="754"/>
      <c r="AF31" s="755">
        <v>592</v>
      </c>
      <c r="AG31" s="756"/>
      <c r="AH31" s="756"/>
      <c r="AI31" s="756"/>
      <c r="AJ31" s="757"/>
      <c r="AK31" s="834">
        <v>41</v>
      </c>
      <c r="AL31" s="830"/>
      <c r="AM31" s="830"/>
      <c r="AN31" s="830"/>
      <c r="AO31" s="830"/>
      <c r="AP31" s="830">
        <v>480</v>
      </c>
      <c r="AQ31" s="830"/>
      <c r="AR31" s="830"/>
      <c r="AS31" s="830"/>
      <c r="AT31" s="830"/>
      <c r="AU31" s="830">
        <v>309</v>
      </c>
      <c r="AV31" s="830"/>
      <c r="AW31" s="830"/>
      <c r="AX31" s="830"/>
      <c r="AY31" s="830"/>
      <c r="AZ31" s="831" t="s">
        <v>517</v>
      </c>
      <c r="BA31" s="831"/>
      <c r="BB31" s="831"/>
      <c r="BC31" s="831"/>
      <c r="BD31" s="831"/>
      <c r="BE31" s="832" t="s">
        <v>408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8</v>
      </c>
      <c r="R32" s="753"/>
      <c r="S32" s="753"/>
      <c r="T32" s="753"/>
      <c r="U32" s="753"/>
      <c r="V32" s="753">
        <v>7</v>
      </c>
      <c r="W32" s="753"/>
      <c r="X32" s="753"/>
      <c r="Y32" s="753"/>
      <c r="Z32" s="753"/>
      <c r="AA32" s="753">
        <v>1</v>
      </c>
      <c r="AB32" s="753"/>
      <c r="AC32" s="753"/>
      <c r="AD32" s="753"/>
      <c r="AE32" s="754"/>
      <c r="AF32" s="755">
        <v>94</v>
      </c>
      <c r="AG32" s="756"/>
      <c r="AH32" s="756"/>
      <c r="AI32" s="756"/>
      <c r="AJ32" s="757"/>
      <c r="AK32" s="834" t="s">
        <v>517</v>
      </c>
      <c r="AL32" s="830"/>
      <c r="AM32" s="830"/>
      <c r="AN32" s="830"/>
      <c r="AO32" s="830"/>
      <c r="AP32" s="830" t="s">
        <v>517</v>
      </c>
      <c r="AQ32" s="830"/>
      <c r="AR32" s="830"/>
      <c r="AS32" s="830"/>
      <c r="AT32" s="830"/>
      <c r="AU32" s="830" t="s">
        <v>517</v>
      </c>
      <c r="AV32" s="830"/>
      <c r="AW32" s="830"/>
      <c r="AX32" s="830"/>
      <c r="AY32" s="830"/>
      <c r="AZ32" s="831" t="s">
        <v>517</v>
      </c>
      <c r="BA32" s="831"/>
      <c r="BB32" s="831"/>
      <c r="BC32" s="831"/>
      <c r="BD32" s="831"/>
      <c r="BE32" s="832" t="s">
        <v>408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410</v>
      </c>
      <c r="C33" s="750"/>
      <c r="D33" s="750"/>
      <c r="E33" s="750"/>
      <c r="F33" s="750"/>
      <c r="G33" s="750"/>
      <c r="H33" s="750"/>
      <c r="I33" s="750"/>
      <c r="J33" s="750"/>
      <c r="K33" s="750"/>
      <c r="L33" s="750"/>
      <c r="M33" s="750"/>
      <c r="N33" s="750"/>
      <c r="O33" s="750"/>
      <c r="P33" s="751"/>
      <c r="Q33" s="752">
        <v>306</v>
      </c>
      <c r="R33" s="753"/>
      <c r="S33" s="753"/>
      <c r="T33" s="753"/>
      <c r="U33" s="753"/>
      <c r="V33" s="753">
        <v>292</v>
      </c>
      <c r="W33" s="753"/>
      <c r="X33" s="753"/>
      <c r="Y33" s="753"/>
      <c r="Z33" s="753"/>
      <c r="AA33" s="753">
        <v>15</v>
      </c>
      <c r="AB33" s="753"/>
      <c r="AC33" s="753"/>
      <c r="AD33" s="753"/>
      <c r="AE33" s="754"/>
      <c r="AF33" s="755">
        <v>101</v>
      </c>
      <c r="AG33" s="756"/>
      <c r="AH33" s="756"/>
      <c r="AI33" s="756"/>
      <c r="AJ33" s="757"/>
      <c r="AK33" s="834">
        <v>147</v>
      </c>
      <c r="AL33" s="830"/>
      <c r="AM33" s="830"/>
      <c r="AN33" s="830"/>
      <c r="AO33" s="830"/>
      <c r="AP33" s="830">
        <v>1732</v>
      </c>
      <c r="AQ33" s="830"/>
      <c r="AR33" s="830"/>
      <c r="AS33" s="830"/>
      <c r="AT33" s="830"/>
      <c r="AU33" s="830">
        <v>265</v>
      </c>
      <c r="AV33" s="830"/>
      <c r="AW33" s="830"/>
      <c r="AX33" s="830"/>
      <c r="AY33" s="830"/>
      <c r="AZ33" s="831" t="s">
        <v>517</v>
      </c>
      <c r="BA33" s="831"/>
      <c r="BB33" s="831"/>
      <c r="BC33" s="831"/>
      <c r="BD33" s="831"/>
      <c r="BE33" s="832" t="s">
        <v>408</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411</v>
      </c>
      <c r="C34" s="750"/>
      <c r="D34" s="750"/>
      <c r="E34" s="750"/>
      <c r="F34" s="750"/>
      <c r="G34" s="750"/>
      <c r="H34" s="750"/>
      <c r="I34" s="750"/>
      <c r="J34" s="750"/>
      <c r="K34" s="750"/>
      <c r="L34" s="750"/>
      <c r="M34" s="750"/>
      <c r="N34" s="750"/>
      <c r="O34" s="750"/>
      <c r="P34" s="751"/>
      <c r="Q34" s="752">
        <v>21</v>
      </c>
      <c r="R34" s="753"/>
      <c r="S34" s="753"/>
      <c r="T34" s="753"/>
      <c r="U34" s="753"/>
      <c r="V34" s="753">
        <v>18</v>
      </c>
      <c r="W34" s="753"/>
      <c r="X34" s="753"/>
      <c r="Y34" s="753"/>
      <c r="Z34" s="753"/>
      <c r="AA34" s="753">
        <v>3</v>
      </c>
      <c r="AB34" s="753"/>
      <c r="AC34" s="753"/>
      <c r="AD34" s="753"/>
      <c r="AE34" s="754"/>
      <c r="AF34" s="755" t="s">
        <v>412</v>
      </c>
      <c r="AG34" s="756"/>
      <c r="AH34" s="756"/>
      <c r="AI34" s="756"/>
      <c r="AJ34" s="757"/>
      <c r="AK34" s="834" t="s">
        <v>517</v>
      </c>
      <c r="AL34" s="830"/>
      <c r="AM34" s="830"/>
      <c r="AN34" s="830"/>
      <c r="AO34" s="830"/>
      <c r="AP34" s="830">
        <v>18</v>
      </c>
      <c r="AQ34" s="830"/>
      <c r="AR34" s="830"/>
      <c r="AS34" s="830"/>
      <c r="AT34" s="830"/>
      <c r="AU34" s="830">
        <v>16</v>
      </c>
      <c r="AV34" s="830"/>
      <c r="AW34" s="830"/>
      <c r="AX34" s="830"/>
      <c r="AY34" s="830"/>
      <c r="AZ34" s="831" t="s">
        <v>517</v>
      </c>
      <c r="BA34" s="831"/>
      <c r="BB34" s="831"/>
      <c r="BC34" s="831"/>
      <c r="BD34" s="831"/>
      <c r="BE34" s="832" t="s">
        <v>413</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391</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841</v>
      </c>
      <c r="AG63" s="844"/>
      <c r="AH63" s="844"/>
      <c r="AI63" s="844"/>
      <c r="AJ63" s="845"/>
      <c r="AK63" s="846"/>
      <c r="AL63" s="841"/>
      <c r="AM63" s="841"/>
      <c r="AN63" s="841"/>
      <c r="AO63" s="841"/>
      <c r="AP63" s="844">
        <v>2230</v>
      </c>
      <c r="AQ63" s="844"/>
      <c r="AR63" s="844"/>
      <c r="AS63" s="844"/>
      <c r="AT63" s="844"/>
      <c r="AU63" s="844">
        <v>590</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422</v>
      </c>
      <c r="AL66" s="730"/>
      <c r="AM66" s="730"/>
      <c r="AN66" s="730"/>
      <c r="AO66" s="731"/>
      <c r="AP66" s="725" t="s">
        <v>423</v>
      </c>
      <c r="AQ66" s="721"/>
      <c r="AR66" s="721"/>
      <c r="AS66" s="721"/>
      <c r="AT66" s="722"/>
      <c r="AU66" s="725" t="s">
        <v>424</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12629</v>
      </c>
      <c r="R68" s="866"/>
      <c r="S68" s="866"/>
      <c r="T68" s="866"/>
      <c r="U68" s="866"/>
      <c r="V68" s="866">
        <v>12063</v>
      </c>
      <c r="W68" s="866"/>
      <c r="X68" s="866"/>
      <c r="Y68" s="866"/>
      <c r="Z68" s="866"/>
      <c r="AA68" s="866">
        <v>566</v>
      </c>
      <c r="AB68" s="866"/>
      <c r="AC68" s="866"/>
      <c r="AD68" s="866"/>
      <c r="AE68" s="866"/>
      <c r="AF68" s="866">
        <v>566</v>
      </c>
      <c r="AG68" s="866"/>
      <c r="AH68" s="866"/>
      <c r="AI68" s="866"/>
      <c r="AJ68" s="866"/>
      <c r="AK68" s="866">
        <v>2179</v>
      </c>
      <c r="AL68" s="866"/>
      <c r="AM68" s="866"/>
      <c r="AN68" s="866"/>
      <c r="AO68" s="866"/>
      <c r="AP68" s="866" t="s">
        <v>517</v>
      </c>
      <c r="AQ68" s="866"/>
      <c r="AR68" s="866"/>
      <c r="AS68" s="866"/>
      <c r="AT68" s="866"/>
      <c r="AU68" s="866" t="s">
        <v>517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865</v>
      </c>
      <c r="R69" s="830"/>
      <c r="S69" s="830"/>
      <c r="T69" s="830"/>
      <c r="U69" s="830"/>
      <c r="V69" s="830">
        <v>863</v>
      </c>
      <c r="W69" s="830"/>
      <c r="X69" s="830"/>
      <c r="Y69" s="830"/>
      <c r="Z69" s="830"/>
      <c r="AA69" s="830">
        <v>2</v>
      </c>
      <c r="AB69" s="830"/>
      <c r="AC69" s="830"/>
      <c r="AD69" s="830"/>
      <c r="AE69" s="830"/>
      <c r="AF69" s="830">
        <v>2</v>
      </c>
      <c r="AG69" s="830"/>
      <c r="AH69" s="830"/>
      <c r="AI69" s="830"/>
      <c r="AJ69" s="830"/>
      <c r="AK69" s="830">
        <v>2</v>
      </c>
      <c r="AL69" s="830"/>
      <c r="AM69" s="830"/>
      <c r="AN69" s="830"/>
      <c r="AO69" s="830"/>
      <c r="AP69" s="830" t="s">
        <v>517</v>
      </c>
      <c r="AQ69" s="830"/>
      <c r="AR69" s="830"/>
      <c r="AS69" s="830"/>
      <c r="AT69" s="830"/>
      <c r="AU69" s="830" t="s">
        <v>517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4944</v>
      </c>
      <c r="R70" s="830"/>
      <c r="S70" s="830"/>
      <c r="T70" s="830"/>
      <c r="U70" s="830"/>
      <c r="V70" s="830">
        <v>4796</v>
      </c>
      <c r="W70" s="830"/>
      <c r="X70" s="830"/>
      <c r="Y70" s="830"/>
      <c r="Z70" s="830"/>
      <c r="AA70" s="830">
        <v>148</v>
      </c>
      <c r="AB70" s="830"/>
      <c r="AC70" s="830"/>
      <c r="AD70" s="830"/>
      <c r="AE70" s="830"/>
      <c r="AF70" s="830">
        <v>148</v>
      </c>
      <c r="AG70" s="830"/>
      <c r="AH70" s="830"/>
      <c r="AI70" s="830"/>
      <c r="AJ70" s="830"/>
      <c r="AK70" s="830">
        <v>163</v>
      </c>
      <c r="AL70" s="830"/>
      <c r="AM70" s="830"/>
      <c r="AN70" s="830"/>
      <c r="AO70" s="830"/>
      <c r="AP70" s="830">
        <v>4334</v>
      </c>
      <c r="AQ70" s="830"/>
      <c r="AR70" s="830"/>
      <c r="AS70" s="830"/>
      <c r="AT70" s="830"/>
      <c r="AU70" s="830">
        <v>347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174</v>
      </c>
      <c r="R71" s="830"/>
      <c r="S71" s="830"/>
      <c r="T71" s="830"/>
      <c r="U71" s="830"/>
      <c r="V71" s="830">
        <v>171</v>
      </c>
      <c r="W71" s="830"/>
      <c r="X71" s="830"/>
      <c r="Y71" s="830"/>
      <c r="Z71" s="830"/>
      <c r="AA71" s="830">
        <v>3</v>
      </c>
      <c r="AB71" s="830"/>
      <c r="AC71" s="830"/>
      <c r="AD71" s="830"/>
      <c r="AE71" s="830"/>
      <c r="AF71" s="830">
        <v>3</v>
      </c>
      <c r="AG71" s="830"/>
      <c r="AH71" s="830"/>
      <c r="AI71" s="830"/>
      <c r="AJ71" s="830"/>
      <c r="AK71" s="830">
        <v>5</v>
      </c>
      <c r="AL71" s="830"/>
      <c r="AM71" s="830"/>
      <c r="AN71" s="830"/>
      <c r="AO71" s="830"/>
      <c r="AP71" s="830" t="s">
        <v>517</v>
      </c>
      <c r="AQ71" s="830"/>
      <c r="AR71" s="830"/>
      <c r="AS71" s="830"/>
      <c r="AT71" s="830"/>
      <c r="AU71" s="830" t="s">
        <v>517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11182</v>
      </c>
      <c r="R72" s="830"/>
      <c r="S72" s="830"/>
      <c r="T72" s="830"/>
      <c r="U72" s="830"/>
      <c r="V72" s="830">
        <v>11102</v>
      </c>
      <c r="W72" s="830"/>
      <c r="X72" s="830"/>
      <c r="Y72" s="830"/>
      <c r="Z72" s="830"/>
      <c r="AA72" s="830">
        <v>80</v>
      </c>
      <c r="AB72" s="830"/>
      <c r="AC72" s="830"/>
      <c r="AD72" s="830"/>
      <c r="AE72" s="830"/>
      <c r="AF72" s="830">
        <v>554</v>
      </c>
      <c r="AG72" s="830"/>
      <c r="AH72" s="830"/>
      <c r="AI72" s="830"/>
      <c r="AJ72" s="830"/>
      <c r="AK72" s="830">
        <v>1745</v>
      </c>
      <c r="AL72" s="830"/>
      <c r="AM72" s="830"/>
      <c r="AN72" s="830"/>
      <c r="AO72" s="830"/>
      <c r="AP72" s="830">
        <v>6695</v>
      </c>
      <c r="AQ72" s="830"/>
      <c r="AR72" s="830"/>
      <c r="AS72" s="830"/>
      <c r="AT72" s="830"/>
      <c r="AU72" s="830">
        <v>685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245</v>
      </c>
      <c r="R73" s="830"/>
      <c r="S73" s="830"/>
      <c r="T73" s="830"/>
      <c r="U73" s="830"/>
      <c r="V73" s="830">
        <v>185</v>
      </c>
      <c r="W73" s="830"/>
      <c r="X73" s="830"/>
      <c r="Y73" s="830"/>
      <c r="Z73" s="830"/>
      <c r="AA73" s="830">
        <v>61</v>
      </c>
      <c r="AB73" s="830"/>
      <c r="AC73" s="830"/>
      <c r="AD73" s="830"/>
      <c r="AE73" s="830"/>
      <c r="AF73" s="830">
        <v>61</v>
      </c>
      <c r="AG73" s="830"/>
      <c r="AH73" s="830"/>
      <c r="AI73" s="830"/>
      <c r="AJ73" s="830"/>
      <c r="AK73" s="830">
        <v>35</v>
      </c>
      <c r="AL73" s="830"/>
      <c r="AM73" s="830"/>
      <c r="AN73" s="830"/>
      <c r="AO73" s="830"/>
      <c r="AP73" s="830" t="s">
        <v>517</v>
      </c>
      <c r="AQ73" s="830"/>
      <c r="AR73" s="830"/>
      <c r="AS73" s="830"/>
      <c r="AT73" s="830"/>
      <c r="AU73" s="830" t="s">
        <v>517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272540</v>
      </c>
      <c r="R74" s="830"/>
      <c r="S74" s="830"/>
      <c r="T74" s="830"/>
      <c r="U74" s="830"/>
      <c r="V74" s="830">
        <v>265731</v>
      </c>
      <c r="W74" s="830"/>
      <c r="X74" s="830"/>
      <c r="Y74" s="830"/>
      <c r="Z74" s="830"/>
      <c r="AA74" s="830">
        <v>6809</v>
      </c>
      <c r="AB74" s="830"/>
      <c r="AC74" s="830"/>
      <c r="AD74" s="830"/>
      <c r="AE74" s="830"/>
      <c r="AF74" s="830">
        <v>6809</v>
      </c>
      <c r="AG74" s="830"/>
      <c r="AH74" s="830"/>
      <c r="AI74" s="830"/>
      <c r="AJ74" s="830"/>
      <c r="AK74" s="830">
        <v>8222</v>
      </c>
      <c r="AL74" s="830"/>
      <c r="AM74" s="830"/>
      <c r="AN74" s="830"/>
      <c r="AO74" s="830"/>
      <c r="AP74" s="830" t="s">
        <v>517</v>
      </c>
      <c r="AQ74" s="830"/>
      <c r="AR74" s="830"/>
      <c r="AS74" s="830"/>
      <c r="AT74" s="830"/>
      <c r="AU74" s="830" t="s">
        <v>517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8143</v>
      </c>
      <c r="AG88" s="844"/>
      <c r="AH88" s="844"/>
      <c r="AI88" s="844"/>
      <c r="AJ88" s="844"/>
      <c r="AK88" s="841"/>
      <c r="AL88" s="841"/>
      <c r="AM88" s="841"/>
      <c r="AN88" s="841"/>
      <c r="AO88" s="841"/>
      <c r="AP88" s="844">
        <v>11029</v>
      </c>
      <c r="AQ88" s="844"/>
      <c r="AR88" s="844"/>
      <c r="AS88" s="844"/>
      <c r="AT88" s="844"/>
      <c r="AU88" s="844">
        <v>1032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32</v>
      </c>
      <c r="CS102" s="852"/>
      <c r="CT102" s="852"/>
      <c r="CU102" s="852"/>
      <c r="CV102" s="891"/>
      <c r="CW102" s="890">
        <v>1</v>
      </c>
      <c r="CX102" s="852"/>
      <c r="CY102" s="852"/>
      <c r="CZ102" s="852"/>
      <c r="DA102" s="891"/>
      <c r="DB102" s="890" t="s">
        <v>517</v>
      </c>
      <c r="DC102" s="852"/>
      <c r="DD102" s="852"/>
      <c r="DE102" s="852"/>
      <c r="DF102" s="891"/>
      <c r="DG102" s="890" t="s">
        <v>517</v>
      </c>
      <c r="DH102" s="852"/>
      <c r="DI102" s="852"/>
      <c r="DJ102" s="852"/>
      <c r="DK102" s="891"/>
      <c r="DL102" s="890" t="s">
        <v>517</v>
      </c>
      <c r="DM102" s="852"/>
      <c r="DN102" s="852"/>
      <c r="DO102" s="852"/>
      <c r="DP102" s="891"/>
      <c r="DQ102" s="890" t="s">
        <v>517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309</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309</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309</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697593</v>
      </c>
      <c r="AB110" s="900"/>
      <c r="AC110" s="900"/>
      <c r="AD110" s="900"/>
      <c r="AE110" s="901"/>
      <c r="AF110" s="902">
        <v>716312</v>
      </c>
      <c r="AG110" s="900"/>
      <c r="AH110" s="900"/>
      <c r="AI110" s="900"/>
      <c r="AJ110" s="901"/>
      <c r="AK110" s="902">
        <v>719695</v>
      </c>
      <c r="AL110" s="900"/>
      <c r="AM110" s="900"/>
      <c r="AN110" s="900"/>
      <c r="AO110" s="901"/>
      <c r="AP110" s="903">
        <v>21.8</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6441951</v>
      </c>
      <c r="BR110" s="931"/>
      <c r="BS110" s="931"/>
      <c r="BT110" s="931"/>
      <c r="BU110" s="931"/>
      <c r="BV110" s="931">
        <v>6169372</v>
      </c>
      <c r="BW110" s="931"/>
      <c r="BX110" s="931"/>
      <c r="BY110" s="931"/>
      <c r="BZ110" s="931"/>
      <c r="CA110" s="931">
        <v>5867148</v>
      </c>
      <c r="CB110" s="931"/>
      <c r="CC110" s="931"/>
      <c r="CD110" s="931"/>
      <c r="CE110" s="931"/>
      <c r="CF110" s="944">
        <v>177.3</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393</v>
      </c>
      <c r="DH110" s="931"/>
      <c r="DI110" s="931"/>
      <c r="DJ110" s="931"/>
      <c r="DK110" s="931"/>
      <c r="DL110" s="931" t="s">
        <v>393</v>
      </c>
      <c r="DM110" s="931"/>
      <c r="DN110" s="931"/>
      <c r="DO110" s="931"/>
      <c r="DP110" s="931"/>
      <c r="DQ110" s="931" t="s">
        <v>129</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393</v>
      </c>
      <c r="AB111" s="938"/>
      <c r="AC111" s="938"/>
      <c r="AD111" s="938"/>
      <c r="AE111" s="939"/>
      <c r="AF111" s="940" t="s">
        <v>444</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412</v>
      </c>
      <c r="BW111" s="926"/>
      <c r="BX111" s="926"/>
      <c r="BY111" s="926"/>
      <c r="BZ111" s="926"/>
      <c r="CA111" s="926" t="s">
        <v>129</v>
      </c>
      <c r="CB111" s="926"/>
      <c r="CC111" s="926"/>
      <c r="CD111" s="926"/>
      <c r="CE111" s="926"/>
      <c r="CF111" s="920" t="s">
        <v>412</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444</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393</v>
      </c>
      <c r="AG112" s="959"/>
      <c r="AH112" s="959"/>
      <c r="AI112" s="959"/>
      <c r="AJ112" s="960"/>
      <c r="AK112" s="961" t="s">
        <v>129</v>
      </c>
      <c r="AL112" s="959"/>
      <c r="AM112" s="959"/>
      <c r="AN112" s="959"/>
      <c r="AO112" s="960"/>
      <c r="AP112" s="962" t="s">
        <v>442</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1189435</v>
      </c>
      <c r="BR112" s="926"/>
      <c r="BS112" s="926"/>
      <c r="BT112" s="926"/>
      <c r="BU112" s="926"/>
      <c r="BV112" s="926">
        <v>838154</v>
      </c>
      <c r="BW112" s="926"/>
      <c r="BX112" s="926"/>
      <c r="BY112" s="926"/>
      <c r="BZ112" s="926"/>
      <c r="CA112" s="926">
        <v>589959</v>
      </c>
      <c r="CB112" s="926"/>
      <c r="CC112" s="926"/>
      <c r="CD112" s="926"/>
      <c r="CE112" s="926"/>
      <c r="CF112" s="920">
        <v>17.8</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393</v>
      </c>
      <c r="DM112" s="926"/>
      <c r="DN112" s="926"/>
      <c r="DO112" s="926"/>
      <c r="DP112" s="926"/>
      <c r="DQ112" s="926" t="s">
        <v>393</v>
      </c>
      <c r="DR112" s="926"/>
      <c r="DS112" s="926"/>
      <c r="DT112" s="926"/>
      <c r="DU112" s="926"/>
      <c r="DV112" s="927" t="s">
        <v>444</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89008</v>
      </c>
      <c r="AB113" s="938"/>
      <c r="AC113" s="938"/>
      <c r="AD113" s="938"/>
      <c r="AE113" s="939"/>
      <c r="AF113" s="940">
        <v>87503</v>
      </c>
      <c r="AG113" s="938"/>
      <c r="AH113" s="938"/>
      <c r="AI113" s="938"/>
      <c r="AJ113" s="939"/>
      <c r="AK113" s="940">
        <v>67894</v>
      </c>
      <c r="AL113" s="938"/>
      <c r="AM113" s="938"/>
      <c r="AN113" s="938"/>
      <c r="AO113" s="939"/>
      <c r="AP113" s="941">
        <v>2.1</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1213325</v>
      </c>
      <c r="BR113" s="926"/>
      <c r="BS113" s="926"/>
      <c r="BT113" s="926"/>
      <c r="BU113" s="926"/>
      <c r="BV113" s="926">
        <v>1124707</v>
      </c>
      <c r="BW113" s="926"/>
      <c r="BX113" s="926"/>
      <c r="BY113" s="926"/>
      <c r="BZ113" s="926"/>
      <c r="CA113" s="926">
        <v>1031676</v>
      </c>
      <c r="CB113" s="926"/>
      <c r="CC113" s="926"/>
      <c r="CD113" s="926"/>
      <c r="CE113" s="926"/>
      <c r="CF113" s="920">
        <v>31.2</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393</v>
      </c>
      <c r="DH113" s="959"/>
      <c r="DI113" s="959"/>
      <c r="DJ113" s="959"/>
      <c r="DK113" s="960"/>
      <c r="DL113" s="961" t="s">
        <v>393</v>
      </c>
      <c r="DM113" s="959"/>
      <c r="DN113" s="959"/>
      <c r="DO113" s="959"/>
      <c r="DP113" s="960"/>
      <c r="DQ113" s="961" t="s">
        <v>393</v>
      </c>
      <c r="DR113" s="959"/>
      <c r="DS113" s="959"/>
      <c r="DT113" s="959"/>
      <c r="DU113" s="960"/>
      <c r="DV113" s="962" t="s">
        <v>442</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94132</v>
      </c>
      <c r="AB114" s="959"/>
      <c r="AC114" s="959"/>
      <c r="AD114" s="959"/>
      <c r="AE114" s="960"/>
      <c r="AF114" s="961">
        <v>99352</v>
      </c>
      <c r="AG114" s="959"/>
      <c r="AH114" s="959"/>
      <c r="AI114" s="959"/>
      <c r="AJ114" s="960"/>
      <c r="AK114" s="961">
        <v>109970</v>
      </c>
      <c r="AL114" s="959"/>
      <c r="AM114" s="959"/>
      <c r="AN114" s="959"/>
      <c r="AO114" s="960"/>
      <c r="AP114" s="962">
        <v>3.3</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673238</v>
      </c>
      <c r="BR114" s="926"/>
      <c r="BS114" s="926"/>
      <c r="BT114" s="926"/>
      <c r="BU114" s="926"/>
      <c r="BV114" s="926">
        <v>671024</v>
      </c>
      <c r="BW114" s="926"/>
      <c r="BX114" s="926"/>
      <c r="BY114" s="926"/>
      <c r="BZ114" s="926"/>
      <c r="CA114" s="926">
        <v>701397</v>
      </c>
      <c r="CB114" s="926"/>
      <c r="CC114" s="926"/>
      <c r="CD114" s="926"/>
      <c r="CE114" s="926"/>
      <c r="CF114" s="920">
        <v>21.2</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442</v>
      </c>
      <c r="DM114" s="959"/>
      <c r="DN114" s="959"/>
      <c r="DO114" s="959"/>
      <c r="DP114" s="960"/>
      <c r="DQ114" s="961" t="s">
        <v>393</v>
      </c>
      <c r="DR114" s="959"/>
      <c r="DS114" s="959"/>
      <c r="DT114" s="959"/>
      <c r="DU114" s="960"/>
      <c r="DV114" s="962" t="s">
        <v>393</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v>
      </c>
      <c r="AB115" s="938"/>
      <c r="AC115" s="938"/>
      <c r="AD115" s="938"/>
      <c r="AE115" s="939"/>
      <c r="AF115" s="940">
        <v>8</v>
      </c>
      <c r="AG115" s="938"/>
      <c r="AH115" s="938"/>
      <c r="AI115" s="938"/>
      <c r="AJ115" s="939"/>
      <c r="AK115" s="940">
        <v>5</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393</v>
      </c>
      <c r="BR115" s="926"/>
      <c r="BS115" s="926"/>
      <c r="BT115" s="926"/>
      <c r="BU115" s="926"/>
      <c r="BV115" s="926" t="s">
        <v>412</v>
      </c>
      <c r="BW115" s="926"/>
      <c r="BX115" s="926"/>
      <c r="BY115" s="926"/>
      <c r="BZ115" s="926"/>
      <c r="CA115" s="926" t="s">
        <v>393</v>
      </c>
      <c r="CB115" s="926"/>
      <c r="CC115" s="926"/>
      <c r="CD115" s="926"/>
      <c r="CE115" s="926"/>
      <c r="CF115" s="920" t="s">
        <v>129</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442</v>
      </c>
      <c r="DM115" s="959"/>
      <c r="DN115" s="959"/>
      <c r="DO115" s="959"/>
      <c r="DP115" s="960"/>
      <c r="DQ115" s="961" t="s">
        <v>129</v>
      </c>
      <c r="DR115" s="959"/>
      <c r="DS115" s="959"/>
      <c r="DT115" s="959"/>
      <c r="DU115" s="960"/>
      <c r="DV115" s="962" t="s">
        <v>412</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129</v>
      </c>
      <c r="AG116" s="959"/>
      <c r="AH116" s="959"/>
      <c r="AI116" s="959"/>
      <c r="AJ116" s="960"/>
      <c r="AK116" s="961" t="s">
        <v>129</v>
      </c>
      <c r="AL116" s="959"/>
      <c r="AM116" s="959"/>
      <c r="AN116" s="959"/>
      <c r="AO116" s="960"/>
      <c r="AP116" s="962" t="s">
        <v>412</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129</v>
      </c>
      <c r="BW116" s="926"/>
      <c r="BX116" s="926"/>
      <c r="BY116" s="926"/>
      <c r="BZ116" s="926"/>
      <c r="CA116" s="926" t="s">
        <v>393</v>
      </c>
      <c r="CB116" s="926"/>
      <c r="CC116" s="926"/>
      <c r="CD116" s="926"/>
      <c r="CE116" s="926"/>
      <c r="CF116" s="920" t="s">
        <v>444</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412</v>
      </c>
      <c r="DM116" s="959"/>
      <c r="DN116" s="959"/>
      <c r="DO116" s="959"/>
      <c r="DP116" s="960"/>
      <c r="DQ116" s="961" t="s">
        <v>412</v>
      </c>
      <c r="DR116" s="959"/>
      <c r="DS116" s="959"/>
      <c r="DT116" s="959"/>
      <c r="DU116" s="960"/>
      <c r="DV116" s="962" t="s">
        <v>444</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880750</v>
      </c>
      <c r="AB117" s="979"/>
      <c r="AC117" s="979"/>
      <c r="AD117" s="979"/>
      <c r="AE117" s="980"/>
      <c r="AF117" s="981">
        <v>903175</v>
      </c>
      <c r="AG117" s="979"/>
      <c r="AH117" s="979"/>
      <c r="AI117" s="979"/>
      <c r="AJ117" s="980"/>
      <c r="AK117" s="981">
        <v>897564</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393</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393</v>
      </c>
      <c r="DM117" s="959"/>
      <c r="DN117" s="959"/>
      <c r="DO117" s="959"/>
      <c r="DP117" s="960"/>
      <c r="DQ117" s="961" t="s">
        <v>442</v>
      </c>
      <c r="DR117" s="959"/>
      <c r="DS117" s="959"/>
      <c r="DT117" s="959"/>
      <c r="DU117" s="960"/>
      <c r="DV117" s="962" t="s">
        <v>129</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309</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v>128445</v>
      </c>
      <c r="BR118" s="1000"/>
      <c r="BS118" s="1000"/>
      <c r="BT118" s="1000"/>
      <c r="BU118" s="1000"/>
      <c r="BV118" s="1000" t="s">
        <v>129</v>
      </c>
      <c r="BW118" s="1000"/>
      <c r="BX118" s="1000"/>
      <c r="BY118" s="1000"/>
      <c r="BZ118" s="1000"/>
      <c r="CA118" s="1000" t="s">
        <v>129</v>
      </c>
      <c r="CB118" s="1000"/>
      <c r="CC118" s="1000"/>
      <c r="CD118" s="1000"/>
      <c r="CE118" s="1000"/>
      <c r="CF118" s="920" t="s">
        <v>442</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393</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393</v>
      </c>
      <c r="AG119" s="900"/>
      <c r="AH119" s="900"/>
      <c r="AI119" s="900"/>
      <c r="AJ119" s="901"/>
      <c r="AK119" s="902" t="s">
        <v>129</v>
      </c>
      <c r="AL119" s="900"/>
      <c r="AM119" s="900"/>
      <c r="AN119" s="900"/>
      <c r="AO119" s="901"/>
      <c r="AP119" s="903" t="s">
        <v>412</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468</v>
      </c>
      <c r="BP119" s="1005"/>
      <c r="BQ119" s="999">
        <v>9646394</v>
      </c>
      <c r="BR119" s="1000"/>
      <c r="BS119" s="1000"/>
      <c r="BT119" s="1000"/>
      <c r="BU119" s="1000"/>
      <c r="BV119" s="1000">
        <v>8803257</v>
      </c>
      <c r="BW119" s="1000"/>
      <c r="BX119" s="1000"/>
      <c r="BY119" s="1000"/>
      <c r="BZ119" s="1000"/>
      <c r="CA119" s="1000">
        <v>8190180</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412</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412</v>
      </c>
      <c r="AB120" s="959"/>
      <c r="AC120" s="959"/>
      <c r="AD120" s="959"/>
      <c r="AE120" s="960"/>
      <c r="AF120" s="961" t="s">
        <v>412</v>
      </c>
      <c r="AG120" s="959"/>
      <c r="AH120" s="959"/>
      <c r="AI120" s="959"/>
      <c r="AJ120" s="960"/>
      <c r="AK120" s="961" t="s">
        <v>129</v>
      </c>
      <c r="AL120" s="959"/>
      <c r="AM120" s="959"/>
      <c r="AN120" s="959"/>
      <c r="AO120" s="960"/>
      <c r="AP120" s="962" t="s">
        <v>129</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774728</v>
      </c>
      <c r="BR120" s="931"/>
      <c r="BS120" s="931"/>
      <c r="BT120" s="931"/>
      <c r="BU120" s="931"/>
      <c r="BV120" s="931">
        <v>1324816</v>
      </c>
      <c r="BW120" s="931"/>
      <c r="BX120" s="931"/>
      <c r="BY120" s="931"/>
      <c r="BZ120" s="931"/>
      <c r="CA120" s="931">
        <v>1530763</v>
      </c>
      <c r="CB120" s="931"/>
      <c r="CC120" s="931"/>
      <c r="CD120" s="931"/>
      <c r="CE120" s="931"/>
      <c r="CF120" s="944">
        <v>46.3</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247566</v>
      </c>
      <c r="DH120" s="931"/>
      <c r="DI120" s="931"/>
      <c r="DJ120" s="931"/>
      <c r="DK120" s="931"/>
      <c r="DL120" s="931">
        <v>278669</v>
      </c>
      <c r="DM120" s="931"/>
      <c r="DN120" s="931"/>
      <c r="DO120" s="931"/>
      <c r="DP120" s="931"/>
      <c r="DQ120" s="931">
        <v>309201</v>
      </c>
      <c r="DR120" s="931"/>
      <c r="DS120" s="931"/>
      <c r="DT120" s="931"/>
      <c r="DU120" s="931"/>
      <c r="DV120" s="932">
        <v>9.3000000000000007</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412</v>
      </c>
      <c r="AB121" s="959"/>
      <c r="AC121" s="959"/>
      <c r="AD121" s="959"/>
      <c r="AE121" s="960"/>
      <c r="AF121" s="961" t="s">
        <v>393</v>
      </c>
      <c r="AG121" s="959"/>
      <c r="AH121" s="959"/>
      <c r="AI121" s="959"/>
      <c r="AJ121" s="960"/>
      <c r="AK121" s="961" t="s">
        <v>129</v>
      </c>
      <c r="AL121" s="959"/>
      <c r="AM121" s="959"/>
      <c r="AN121" s="959"/>
      <c r="AO121" s="960"/>
      <c r="AP121" s="962" t="s">
        <v>442</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87653</v>
      </c>
      <c r="BR121" s="926"/>
      <c r="BS121" s="926"/>
      <c r="BT121" s="926"/>
      <c r="BU121" s="926"/>
      <c r="BV121" s="926">
        <v>71370</v>
      </c>
      <c r="BW121" s="926"/>
      <c r="BX121" s="926"/>
      <c r="BY121" s="926"/>
      <c r="BZ121" s="926"/>
      <c r="CA121" s="926">
        <v>59562</v>
      </c>
      <c r="CB121" s="926"/>
      <c r="CC121" s="926"/>
      <c r="CD121" s="926"/>
      <c r="CE121" s="926"/>
      <c r="CF121" s="920">
        <v>1.8</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920619</v>
      </c>
      <c r="DH121" s="926"/>
      <c r="DI121" s="926"/>
      <c r="DJ121" s="926"/>
      <c r="DK121" s="926"/>
      <c r="DL121" s="926">
        <v>559485</v>
      </c>
      <c r="DM121" s="926"/>
      <c r="DN121" s="926"/>
      <c r="DO121" s="926"/>
      <c r="DP121" s="926"/>
      <c r="DQ121" s="926">
        <v>265058</v>
      </c>
      <c r="DR121" s="926"/>
      <c r="DS121" s="926"/>
      <c r="DT121" s="926"/>
      <c r="DU121" s="926"/>
      <c r="DV121" s="927">
        <v>8</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412</v>
      </c>
      <c r="AB122" s="959"/>
      <c r="AC122" s="959"/>
      <c r="AD122" s="959"/>
      <c r="AE122" s="960"/>
      <c r="AF122" s="961" t="s">
        <v>442</v>
      </c>
      <c r="AG122" s="959"/>
      <c r="AH122" s="959"/>
      <c r="AI122" s="959"/>
      <c r="AJ122" s="960"/>
      <c r="AK122" s="961" t="s">
        <v>393</v>
      </c>
      <c r="AL122" s="959"/>
      <c r="AM122" s="959"/>
      <c r="AN122" s="959"/>
      <c r="AO122" s="960"/>
      <c r="AP122" s="962" t="s">
        <v>129</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5035068</v>
      </c>
      <c r="BR122" s="1000"/>
      <c r="BS122" s="1000"/>
      <c r="BT122" s="1000"/>
      <c r="BU122" s="1000"/>
      <c r="BV122" s="1000">
        <v>4885317</v>
      </c>
      <c r="BW122" s="1000"/>
      <c r="BX122" s="1000"/>
      <c r="BY122" s="1000"/>
      <c r="BZ122" s="1000"/>
      <c r="CA122" s="1000">
        <v>4632339</v>
      </c>
      <c r="CB122" s="1000"/>
      <c r="CC122" s="1000"/>
      <c r="CD122" s="1000"/>
      <c r="CE122" s="1000"/>
      <c r="CF122" s="1017">
        <v>140</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v>21250</v>
      </c>
      <c r="DH122" s="926"/>
      <c r="DI122" s="926"/>
      <c r="DJ122" s="926"/>
      <c r="DK122" s="926"/>
      <c r="DL122" s="926" t="s">
        <v>393</v>
      </c>
      <c r="DM122" s="926"/>
      <c r="DN122" s="926"/>
      <c r="DO122" s="926"/>
      <c r="DP122" s="926"/>
      <c r="DQ122" s="926">
        <v>15700</v>
      </c>
      <c r="DR122" s="926"/>
      <c r="DS122" s="926"/>
      <c r="DT122" s="926"/>
      <c r="DU122" s="926"/>
      <c r="DV122" s="927">
        <v>0.5</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393</v>
      </c>
      <c r="AG123" s="959"/>
      <c r="AH123" s="959"/>
      <c r="AI123" s="959"/>
      <c r="AJ123" s="960"/>
      <c r="AK123" s="961" t="s">
        <v>393</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479</v>
      </c>
      <c r="BP123" s="1005"/>
      <c r="BQ123" s="1035">
        <v>5897449</v>
      </c>
      <c r="BR123" s="1036"/>
      <c r="BS123" s="1036"/>
      <c r="BT123" s="1036"/>
      <c r="BU123" s="1036"/>
      <c r="BV123" s="1036">
        <v>6281503</v>
      </c>
      <c r="BW123" s="1036"/>
      <c r="BX123" s="1036"/>
      <c r="BY123" s="1036"/>
      <c r="BZ123" s="1036"/>
      <c r="CA123" s="1036">
        <v>6222664</v>
      </c>
      <c r="CB123" s="1036"/>
      <c r="CC123" s="1036"/>
      <c r="CD123" s="1036"/>
      <c r="CE123" s="1036"/>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442</v>
      </c>
      <c r="DH123" s="959"/>
      <c r="DI123" s="959"/>
      <c r="DJ123" s="959"/>
      <c r="DK123" s="960"/>
      <c r="DL123" s="961" t="s">
        <v>129</v>
      </c>
      <c r="DM123" s="959"/>
      <c r="DN123" s="959"/>
      <c r="DO123" s="959"/>
      <c r="DP123" s="960"/>
      <c r="DQ123" s="961" t="s">
        <v>393</v>
      </c>
      <c r="DR123" s="959"/>
      <c r="DS123" s="959"/>
      <c r="DT123" s="959"/>
      <c r="DU123" s="960"/>
      <c r="DV123" s="962" t="s">
        <v>393</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393</v>
      </c>
      <c r="AB124" s="959"/>
      <c r="AC124" s="959"/>
      <c r="AD124" s="959"/>
      <c r="AE124" s="960"/>
      <c r="AF124" s="961" t="s">
        <v>129</v>
      </c>
      <c r="AG124" s="959"/>
      <c r="AH124" s="959"/>
      <c r="AI124" s="959"/>
      <c r="AJ124" s="960"/>
      <c r="AK124" s="961" t="s">
        <v>129</v>
      </c>
      <c r="AL124" s="959"/>
      <c r="AM124" s="959"/>
      <c r="AN124" s="959"/>
      <c r="AO124" s="960"/>
      <c r="AP124" s="962" t="s">
        <v>442</v>
      </c>
      <c r="AQ124" s="963"/>
      <c r="AR124" s="963"/>
      <c r="AS124" s="963"/>
      <c r="AT124" s="964"/>
      <c r="AU124" s="1031" t="s">
        <v>480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115.4</v>
      </c>
      <c r="BR124" s="1027"/>
      <c r="BS124" s="1027"/>
      <c r="BT124" s="1027"/>
      <c r="BU124" s="1027"/>
      <c r="BV124" s="1027">
        <v>72.400000000000006</v>
      </c>
      <c r="BW124" s="1027"/>
      <c r="BX124" s="1027"/>
      <c r="BY124" s="1027"/>
      <c r="BZ124" s="1027"/>
      <c r="CA124" s="1027">
        <v>59.4</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442</v>
      </c>
      <c r="DH124" s="986"/>
      <c r="DI124" s="986"/>
      <c r="DJ124" s="986"/>
      <c r="DK124" s="987"/>
      <c r="DL124" s="985" t="s">
        <v>442</v>
      </c>
      <c r="DM124" s="986"/>
      <c r="DN124" s="986"/>
      <c r="DO124" s="986"/>
      <c r="DP124" s="987"/>
      <c r="DQ124" s="985" t="s">
        <v>442</v>
      </c>
      <c r="DR124" s="986"/>
      <c r="DS124" s="986"/>
      <c r="DT124" s="986"/>
      <c r="DU124" s="987"/>
      <c r="DV124" s="988" t="s">
        <v>442</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442</v>
      </c>
      <c r="AG125" s="959"/>
      <c r="AH125" s="959"/>
      <c r="AI125" s="959"/>
      <c r="AJ125" s="960"/>
      <c r="AK125" s="961" t="s">
        <v>442</v>
      </c>
      <c r="AL125" s="959"/>
      <c r="AM125" s="959"/>
      <c r="AN125" s="959"/>
      <c r="AO125" s="960"/>
      <c r="AP125" s="962" t="s">
        <v>442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442</v>
      </c>
      <c r="DM125" s="931"/>
      <c r="DN125" s="931"/>
      <c r="DO125" s="931"/>
      <c r="DP125" s="931"/>
      <c r="DQ125" s="931" t="s">
        <v>442</v>
      </c>
      <c r="DR125" s="931"/>
      <c r="DS125" s="931"/>
      <c r="DT125" s="931"/>
      <c r="DU125" s="931"/>
      <c r="DV125" s="932" t="s">
        <v>442</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442</v>
      </c>
      <c r="AB126" s="959"/>
      <c r="AC126" s="959"/>
      <c r="AD126" s="959"/>
      <c r="AE126" s="960"/>
      <c r="AF126" s="961" t="s">
        <v>442</v>
      </c>
      <c r="AG126" s="959"/>
      <c r="AH126" s="959"/>
      <c r="AI126" s="959"/>
      <c r="AJ126" s="960"/>
      <c r="AK126" s="961" t="s">
        <v>442</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442</v>
      </c>
      <c r="DH126" s="926"/>
      <c r="DI126" s="926"/>
      <c r="DJ126" s="926"/>
      <c r="DK126" s="926"/>
      <c r="DL126" s="926" t="s">
        <v>442</v>
      </c>
      <c r="DM126" s="926"/>
      <c r="DN126" s="926"/>
      <c r="DO126" s="926"/>
      <c r="DP126" s="926"/>
      <c r="DQ126" s="926" t="s">
        <v>442</v>
      </c>
      <c r="DR126" s="926"/>
      <c r="DS126" s="926"/>
      <c r="DT126" s="926"/>
      <c r="DU126" s="926"/>
      <c r="DV126" s="927" t="s">
        <v>442</v>
      </c>
      <c r="DW126" s="927"/>
      <c r="DX126" s="927"/>
      <c r="DY126" s="927"/>
      <c r="DZ126" s="928"/>
    </row>
    <row r="127" spans="1:130" s="230" customFormat="1" ht="26.25" customHeight="1" x14ac:dyDescent="0.15">
      <c r="A127" s="1064"/>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v>
      </c>
      <c r="AB127" s="959"/>
      <c r="AC127" s="959"/>
      <c r="AD127" s="959"/>
      <c r="AE127" s="960"/>
      <c r="AF127" s="961">
        <v>8</v>
      </c>
      <c r="AG127" s="959"/>
      <c r="AH127" s="959"/>
      <c r="AI127" s="959"/>
      <c r="AJ127" s="960"/>
      <c r="AK127" s="961">
        <v>5</v>
      </c>
      <c r="AL127" s="959"/>
      <c r="AM127" s="959"/>
      <c r="AN127" s="959"/>
      <c r="AO127" s="960"/>
      <c r="AP127" s="962">
        <v>0</v>
      </c>
      <c r="AQ127" s="963"/>
      <c r="AR127" s="963"/>
      <c r="AS127" s="963"/>
      <c r="AT127" s="964"/>
      <c r="AU127" s="232"/>
      <c r="AV127" s="232"/>
      <c r="AW127" s="232"/>
      <c r="AX127" s="1037" t="s">
        <v>486</v>
      </c>
      <c r="AY127" s="1038"/>
      <c r="AZ127" s="1038"/>
      <c r="BA127" s="1038"/>
      <c r="BB127" s="1038"/>
      <c r="BC127" s="1038"/>
      <c r="BD127" s="1038"/>
      <c r="BE127" s="1039"/>
      <c r="BF127" s="1040" t="s">
        <v>487</v>
      </c>
      <c r="BG127" s="1038"/>
      <c r="BH127" s="1038"/>
      <c r="BI127" s="1038"/>
      <c r="BJ127" s="1038"/>
      <c r="BK127" s="1038"/>
      <c r="BL127" s="1039"/>
      <c r="BM127" s="1040" t="s">
        <v>488</v>
      </c>
      <c r="BN127" s="1038"/>
      <c r="BO127" s="1038"/>
      <c r="BP127" s="1038"/>
      <c r="BQ127" s="1038"/>
      <c r="BR127" s="1038"/>
      <c r="BS127" s="1039"/>
      <c r="BT127" s="1040" t="s">
        <v>489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442</v>
      </c>
      <c r="DH127" s="926"/>
      <c r="DI127" s="926"/>
      <c r="DJ127" s="926"/>
      <c r="DK127" s="926"/>
      <c r="DL127" s="926" t="s">
        <v>442</v>
      </c>
      <c r="DM127" s="926"/>
      <c r="DN127" s="926"/>
      <c r="DO127" s="926"/>
      <c r="DP127" s="926"/>
      <c r="DQ127" s="926" t="s">
        <v>442</v>
      </c>
      <c r="DR127" s="926"/>
      <c r="DS127" s="926"/>
      <c r="DT127" s="926"/>
      <c r="DU127" s="926"/>
      <c r="DV127" s="927" t="s">
        <v>442</v>
      </c>
      <c r="DW127" s="927"/>
      <c r="DX127" s="927"/>
      <c r="DY127" s="927"/>
      <c r="DZ127" s="928"/>
    </row>
    <row r="128" spans="1:130" s="230" customFormat="1" ht="26.25" customHeight="1" thickBot="1" x14ac:dyDescent="0.2">
      <c r="A128" s="1047" t="s">
        <v>491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492</v>
      </c>
      <c r="X128" s="1049"/>
      <c r="Y128" s="1049"/>
      <c r="Z128" s="1050"/>
      <c r="AA128" s="1051">
        <v>15493</v>
      </c>
      <c r="AB128" s="1052"/>
      <c r="AC128" s="1052"/>
      <c r="AD128" s="1052"/>
      <c r="AE128" s="1053"/>
      <c r="AF128" s="1054">
        <v>16069</v>
      </c>
      <c r="AG128" s="1052"/>
      <c r="AH128" s="1052"/>
      <c r="AI128" s="1052"/>
      <c r="AJ128" s="1053"/>
      <c r="AK128" s="1054">
        <v>9853</v>
      </c>
      <c r="AL128" s="1052"/>
      <c r="AM128" s="1052"/>
      <c r="AN128" s="1052"/>
      <c r="AO128" s="1053"/>
      <c r="AP128" s="1055"/>
      <c r="AQ128" s="1056"/>
      <c r="AR128" s="1056"/>
      <c r="AS128" s="1056"/>
      <c r="AT128" s="1057"/>
      <c r="AU128" s="232"/>
      <c r="AV128" s="232"/>
      <c r="AW128" s="232"/>
      <c r="AX128" s="896" t="s">
        <v>493</v>
      </c>
      <c r="AY128" s="897"/>
      <c r="AZ128" s="897"/>
      <c r="BA128" s="897"/>
      <c r="BB128" s="897"/>
      <c r="BC128" s="897"/>
      <c r="BD128" s="897"/>
      <c r="BE128" s="898"/>
      <c r="BF128" s="1058" t="s">
        <v>129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494</v>
      </c>
      <c r="CQ128" s="740"/>
      <c r="CR128" s="740"/>
      <c r="CS128" s="740"/>
      <c r="CT128" s="740"/>
      <c r="CU128" s="740"/>
      <c r="CV128" s="740"/>
      <c r="CW128" s="740"/>
      <c r="CX128" s="740"/>
      <c r="CY128" s="740"/>
      <c r="CZ128" s="740"/>
      <c r="DA128" s="740"/>
      <c r="DB128" s="740"/>
      <c r="DC128" s="740"/>
      <c r="DD128" s="740"/>
      <c r="DE128" s="740"/>
      <c r="DF128" s="1042"/>
      <c r="DG128" s="1043" t="s">
        <v>412</v>
      </c>
      <c r="DH128" s="1044"/>
      <c r="DI128" s="1044"/>
      <c r="DJ128" s="1044"/>
      <c r="DK128" s="1044"/>
      <c r="DL128" s="1044" t="s">
        <v>412</v>
      </c>
      <c r="DM128" s="1044"/>
      <c r="DN128" s="1044"/>
      <c r="DO128" s="1044"/>
      <c r="DP128" s="1044"/>
      <c r="DQ128" s="1044" t="s">
        <v>129</v>
      </c>
      <c r="DR128" s="1044"/>
      <c r="DS128" s="1044"/>
      <c r="DT128" s="1044"/>
      <c r="DU128" s="1044"/>
      <c r="DV128" s="1045" t="s">
        <v>412</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3763234</v>
      </c>
      <c r="AB129" s="959"/>
      <c r="AC129" s="959"/>
      <c r="AD129" s="959"/>
      <c r="AE129" s="960"/>
      <c r="AF129" s="961">
        <v>3981810</v>
      </c>
      <c r="AG129" s="959"/>
      <c r="AH129" s="959"/>
      <c r="AI129" s="959"/>
      <c r="AJ129" s="960"/>
      <c r="AK129" s="961">
        <v>3795077</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516586</v>
      </c>
      <c r="AB130" s="959"/>
      <c r="AC130" s="959"/>
      <c r="AD130" s="959"/>
      <c r="AE130" s="960"/>
      <c r="AF130" s="961">
        <v>501094</v>
      </c>
      <c r="AG130" s="959"/>
      <c r="AH130" s="959"/>
      <c r="AI130" s="959"/>
      <c r="AJ130" s="960"/>
      <c r="AK130" s="961">
        <v>486160</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3246648</v>
      </c>
      <c r="AB131" s="986"/>
      <c r="AC131" s="986"/>
      <c r="AD131" s="986"/>
      <c r="AE131" s="987"/>
      <c r="AF131" s="985">
        <v>3480716</v>
      </c>
      <c r="AG131" s="986"/>
      <c r="AH131" s="986"/>
      <c r="AI131" s="986"/>
      <c r="AJ131" s="987"/>
      <c r="AK131" s="985">
        <v>3308917</v>
      </c>
      <c r="AL131" s="986"/>
      <c r="AM131" s="986"/>
      <c r="AN131" s="986"/>
      <c r="AO131" s="987"/>
      <c r="AP131" s="1110"/>
      <c r="AQ131" s="1111"/>
      <c r="AR131" s="1111"/>
      <c r="AS131" s="1111"/>
      <c r="AT131" s="1112"/>
      <c r="AU131" s="233"/>
      <c r="AV131" s="233"/>
      <c r="AW131" s="233"/>
      <c r="AX131" s="1083" t="s">
        <v>501</v>
      </c>
      <c r="AY131" s="740"/>
      <c r="AZ131" s="740"/>
      <c r="BA131" s="740"/>
      <c r="BB131" s="740"/>
      <c r="BC131" s="740"/>
      <c r="BD131" s="740"/>
      <c r="BE131" s="1042"/>
      <c r="BF131" s="1084">
        <v>59.4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10.739414930000001</v>
      </c>
      <c r="AB132" s="1097"/>
      <c r="AC132" s="1097"/>
      <c r="AD132" s="1097"/>
      <c r="AE132" s="1098"/>
      <c r="AF132" s="1099">
        <v>11.09001711</v>
      </c>
      <c r="AG132" s="1097"/>
      <c r="AH132" s="1097"/>
      <c r="AI132" s="1097"/>
      <c r="AJ132" s="1098"/>
      <c r="AK132" s="1099">
        <v>12.135420740000001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12.7</v>
      </c>
      <c r="AB133" s="1080"/>
      <c r="AC133" s="1080"/>
      <c r="AD133" s="1080"/>
      <c r="AE133" s="1081"/>
      <c r="AF133" s="1079">
        <v>11.8</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LlyXo5C8b2FR7oFr6XIhqjLRVVdF31UKzWGhSnIIkMYPs4nxBPYUPjP61Rv+IOVBR+BdPRlqkRuvm6T3NGjBw==" saltValue="vdEevIrDOf2jUe9Iwd3s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sRi9kr8b3cJ1FXdOBxe7Pv3iW2Prz6ZpKHuc6eBE+ZRbTo9F1gVZfXXojYKIRjWn0EeWTeF8Kunj0QuPeyhCw==" saltValue="jllRftj9cKjahj8Is42Di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VXQoCNlmOvSG7Z0Od/u1c84J6wykQ2E1w8biqHDtMtWS0pgvLiHUN9uUNHxWdb7jZG9lC1egrLFRanKa266Ew==" saltValue="0xAhC6Y8oGUQilelyeYU3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1187489</v>
      </c>
      <c r="AP9" s="281">
        <v>115954</v>
      </c>
      <c r="AQ9" s="282">
        <v>104296</v>
      </c>
      <c r="AR9" s="283">
        <v>11.2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156240</v>
      </c>
      <c r="AP10" s="284">
        <v>15256</v>
      </c>
      <c r="AQ10" s="285">
        <v>16614</v>
      </c>
      <c r="AR10" s="286">
        <v>-8.1999999999999993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965</v>
      </c>
      <c r="AP11" s="284">
        <v>94</v>
      </c>
      <c r="AQ11" s="285">
        <v>799</v>
      </c>
      <c r="AR11" s="286">
        <v>-88.2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47412</v>
      </c>
      <c r="AP13" s="284">
        <v>4630</v>
      </c>
      <c r="AQ13" s="285">
        <v>4504</v>
      </c>
      <c r="AR13" s="286">
        <v>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30941</v>
      </c>
      <c r="AP14" s="284">
        <v>3021</v>
      </c>
      <c r="AQ14" s="285">
        <v>2125</v>
      </c>
      <c r="AR14" s="286">
        <v>42.2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-49353</v>
      </c>
      <c r="AP15" s="284">
        <v>-4819</v>
      </c>
      <c r="AQ15" s="285">
        <v>-7352</v>
      </c>
      <c r="AR15" s="286">
        <v>-34.5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1373694</v>
      </c>
      <c r="AP16" s="284">
        <v>134137</v>
      </c>
      <c r="AQ16" s="285">
        <v>120986</v>
      </c>
      <c r="AR16" s="286">
        <v>10.9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11.91</v>
      </c>
      <c r="AP21" s="298">
        <v>10.56</v>
      </c>
      <c r="AQ21" s="299">
        <v>1.35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95.5</v>
      </c>
      <c r="AP22" s="303">
        <v>96.8</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719695</v>
      </c>
      <c r="AP32" s="312">
        <v>70276</v>
      </c>
      <c r="AQ32" s="313">
        <v>60627</v>
      </c>
      <c r="AR32" s="314">
        <v>15.9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67894</v>
      </c>
      <c r="AP35" s="312">
        <v>6630</v>
      </c>
      <c r="AQ35" s="313">
        <v>21887</v>
      </c>
      <c r="AR35" s="314">
        <v>-69.7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109970</v>
      </c>
      <c r="AP36" s="312">
        <v>10738</v>
      </c>
      <c r="AQ36" s="313">
        <v>5351</v>
      </c>
      <c r="AR36" s="314">
        <v>100.7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5</v>
      </c>
      <c r="AP37" s="312">
        <v>0</v>
      </c>
      <c r="AQ37" s="313">
        <v>569</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12</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-9853</v>
      </c>
      <c r="AP39" s="312">
        <v>-962</v>
      </c>
      <c r="AQ39" s="313">
        <v>-1532</v>
      </c>
      <c r="AR39" s="314">
        <v>-37.200000000000003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-486160</v>
      </c>
      <c r="AP40" s="312">
        <v>-47472</v>
      </c>
      <c r="AQ40" s="313">
        <v>-57744</v>
      </c>
      <c r="AR40" s="314">
        <v>-17.8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401551</v>
      </c>
      <c r="AP41" s="312">
        <v>39210</v>
      </c>
      <c r="AQ41" s="313">
        <v>29170</v>
      </c>
      <c r="AR41" s="314">
        <v>34.4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534352</v>
      </c>
      <c r="AN51" s="334">
        <v>48201</v>
      </c>
      <c r="AO51" s="335">
        <v>26.3</v>
      </c>
      <c r="AP51" s="336">
        <v>108252</v>
      </c>
      <c r="AQ51" s="337">
        <v>30.4</v>
      </c>
      <c r="AR51" s="338">
        <v>-4.0999999999999996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349321</v>
      </c>
      <c r="AN52" s="342">
        <v>31510</v>
      </c>
      <c r="AO52" s="343">
        <v>231</v>
      </c>
      <c r="AP52" s="344">
        <v>50321</v>
      </c>
      <c r="AQ52" s="345">
        <v>7.6</v>
      </c>
      <c r="AR52" s="346">
        <v>223.4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565528</v>
      </c>
      <c r="AN53" s="334">
        <v>52364</v>
      </c>
      <c r="AO53" s="335">
        <v>8.6</v>
      </c>
      <c r="AP53" s="336">
        <v>93492</v>
      </c>
      <c r="AQ53" s="337">
        <v>-13.6</v>
      </c>
      <c r="AR53" s="338">
        <v>22.2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250967</v>
      </c>
      <c r="AN54" s="342">
        <v>23238</v>
      </c>
      <c r="AO54" s="343">
        <v>-26.3</v>
      </c>
      <c r="AP54" s="344">
        <v>53316</v>
      </c>
      <c r="AQ54" s="345">
        <v>6</v>
      </c>
      <c r="AR54" s="346">
        <v>-32.299999999999997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692657</v>
      </c>
      <c r="AN55" s="334">
        <v>65308</v>
      </c>
      <c r="AO55" s="335">
        <v>24.7</v>
      </c>
      <c r="AP55" s="336">
        <v>94796</v>
      </c>
      <c r="AQ55" s="337">
        <v>1.4</v>
      </c>
      <c r="AR55" s="338">
        <v>23.3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295441</v>
      </c>
      <c r="AN56" s="342">
        <v>27856</v>
      </c>
      <c r="AO56" s="343">
        <v>19.899999999999999</v>
      </c>
      <c r="AP56" s="344">
        <v>55781</v>
      </c>
      <c r="AQ56" s="345">
        <v>4.5999999999999996</v>
      </c>
      <c r="AR56" s="346">
        <v>15.3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625602</v>
      </c>
      <c r="AN57" s="334">
        <v>60131</v>
      </c>
      <c r="AO57" s="335">
        <v>-7.9</v>
      </c>
      <c r="AP57" s="336">
        <v>85942</v>
      </c>
      <c r="AQ57" s="337">
        <v>-9.3000000000000007</v>
      </c>
      <c r="AR57" s="338">
        <v>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304507</v>
      </c>
      <c r="AN58" s="342">
        <v>29268</v>
      </c>
      <c r="AO58" s="343">
        <v>5.0999999999999996</v>
      </c>
      <c r="AP58" s="344">
        <v>48630</v>
      </c>
      <c r="AQ58" s="345">
        <v>-12.8</v>
      </c>
      <c r="AR58" s="346">
        <v>17.899999999999999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587095</v>
      </c>
      <c r="AN59" s="334">
        <v>57328</v>
      </c>
      <c r="AO59" s="335">
        <v>-4.7</v>
      </c>
      <c r="AP59" s="336">
        <v>95007</v>
      </c>
      <c r="AQ59" s="337">
        <v>10.5</v>
      </c>
      <c r="AR59" s="338">
        <v>-15.2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302422</v>
      </c>
      <c r="AN60" s="342">
        <v>29531</v>
      </c>
      <c r="AO60" s="343">
        <v>0.9</v>
      </c>
      <c r="AP60" s="344">
        <v>48509</v>
      </c>
      <c r="AQ60" s="345">
        <v>-0.2</v>
      </c>
      <c r="AR60" s="346">
        <v>1.1000000000000001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601047</v>
      </c>
      <c r="AN61" s="349">
        <v>56666</v>
      </c>
      <c r="AO61" s="350">
        <v>9.4</v>
      </c>
      <c r="AP61" s="351">
        <v>95498</v>
      </c>
      <c r="AQ61" s="352">
        <v>3.9</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300532</v>
      </c>
      <c r="AN62" s="342">
        <v>28281</v>
      </c>
      <c r="AO62" s="343">
        <v>46.1</v>
      </c>
      <c r="AP62" s="344">
        <v>51311</v>
      </c>
      <c r="AQ62" s="345">
        <v>1</v>
      </c>
      <c r="AR62" s="346">
        <v>45.1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okyWyCWonE1+sYCewJ5TvxIK/7WYebAjZElcbd5pYeztD1HwWmh+AtE/4B8D0Q90y7UVCRtA+FBART589ZW0A==" saltValue="rneP/Crfl/eVkopcKsvI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CqiXBlW6NWuGBglrrigkbybTAMobgATpG48yh2+qgcLTCfyz+StlUnrsvbkYPMfTKX4w79zXM6r/84Dt5uJahg==" saltValue="TLwWx8Bp7AGO4Zg2WDMe0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iTt59c8QqONslfV1O1/0RViVA/VjcQHSLrAVvkPEzduFp5h5II9DnTpBUGlMh8KHn9v1vtklC3uI+pPJLDvtbA==" saltValue="kDRwNod2mVjMD8wI4ryXF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8.2200000000000006</v>
      </c>
      <c r="G47" s="12">
        <v>4.1900000000000004</v>
      </c>
      <c r="H47" s="12">
        <v>6.6</v>
      </c>
      <c r="I47" s="12">
        <v>10.68</v>
      </c>
      <c r="J47" s="13">
        <v>16.260000000000002</v>
      </c>
    </row>
    <row r="48" spans="2:10" ht="57.75" customHeight="1" x14ac:dyDescent="0.15">
      <c r="B48" s="14"/>
      <c r="C48" s="1141" t="s">
        <v>4</v>
      </c>
      <c r="D48" s="1141"/>
      <c r="E48" s="1142"/>
      <c r="F48" s="15">
        <v>3.05</v>
      </c>
      <c r="G48" s="16">
        <v>3.11</v>
      </c>
      <c r="H48" s="16">
        <v>4.41</v>
      </c>
      <c r="I48" s="16">
        <v>4.3600000000000003</v>
      </c>
      <c r="J48" s="17">
        <v>5.07</v>
      </c>
    </row>
    <row r="49" spans="2:10" ht="57.75" customHeight="1" thickBot="1" x14ac:dyDescent="0.2">
      <c r="B49" s="18"/>
      <c r="C49" s="1143" t="s">
        <v>5</v>
      </c>
      <c r="D49" s="1143"/>
      <c r="E49" s="1144"/>
      <c r="F49" s="19" t="s">
        <v>563</v>
      </c>
      <c r="G49" s="20" t="s">
        <v>564</v>
      </c>
      <c r="H49" s="20">
        <v>2.39</v>
      </c>
      <c r="I49" s="20">
        <v>2.44</v>
      </c>
      <c r="J49" s="21">
        <v>3.03</v>
      </c>
    </row>
    <row r="50" spans="2:10" x14ac:dyDescent="0.15"/>
  </sheetData>
  <sheetProtection algorithmName="SHA-512" hashValue="PDR5OB7xdDN+RXwQyIQRHQUnLjHicrTGbxB0mlmxN1BXLWjik7NFWUaHwKQl8mBV4OgkOOiKNfd6NHJTjexI1w==" saltValue="vyHH8s6RhX+7/AYs31Wr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2024-03-18T00:51:34Z</cp:lastPrinted>
  <dcterms:created xsi:type="dcterms:W3CDTF">2024-03-14T01:05:35Z</dcterms:created>
  <dcterms:modified xsi:type="dcterms:W3CDTF">2024-03-22T08:14:05Z</dcterms:modified>
  <cp:category/>
</cp:coreProperties>
</file>