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16_大河原町○★\12_確定（差替え版）\"/>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W34" i="10"/>
  <c r="BW35" i="10" s="1"/>
  <c r="C34" i="10"/>
  <c r="BW36" i="10" l="1"/>
  <c r="BW37" i="10" s="1"/>
  <c r="BW38" i="10" s="1"/>
  <c r="BW39" i="10" s="1"/>
  <c r="BW40" i="10" s="1"/>
  <c r="CO34" i="10"/>
  <c r="U34" i="10"/>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<sst xmlns="http://schemas.openxmlformats.org/spreadsheetml/2006/main" count="1113" uniqueCount="608">
  <si>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</si>
  <si>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</si>
  <si>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</si>
  <si>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</si>
  <si>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</si>
  <si>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</si>
  <si>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</si>
  <si>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</si>
  <si>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</si>
  <si>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</si>
  <si>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</si>
  <si>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</si>
  <si>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</si>
  <si>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</si>
  <si>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</si>
  <si>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</si>
  <si>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</si>
  <si>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</si>
  <si>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</si>
  <si>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</si>
  <si>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</si>
  <si>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</si>
  <si>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</si>
  <si>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</si>
  <si>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</si>
  <si>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</si>
  <si>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</si>
  <si>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</si>
  <si>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</si>
  <si>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</si>
  <si>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</si>
  <si>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</si>
  <si>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</si>
  <si>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</si>
  <si>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</si>
  <si>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</si>
  <si>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</si>
  <si>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</si>
  <si>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</si>
  <si>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</si>
  <si>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</si>
  <si>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</si>
  <si>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</si>
  <si>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</si>
  <si>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</si>
  <si>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</si>
  <si>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</si>
  <si>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</si>
  <si>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</si>
  <si>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</si>
  <si>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</si>
  <si>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</si>
  <si>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</si>
  <si>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</si>
  <si>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</si>
  <si>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</si>
  <si>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</si>
  <si>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</si>
  <si>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</si>
  <si>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</si>
  <si>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</si>
  <si>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</si>
  <si>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</si>
  <si>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</si>
  <si>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</si>
  <si>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</si>
  <si>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</si>
  <si>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</si>
  <si>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</si>
  <si>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</si>
  <si>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</si>
  <si>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</si>
  <si>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</si>
  <si>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</si>
  <si>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</si>
  <si>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</si>
  <si>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</si>
  <si>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</si>
  <si>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</si>
  <si>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</si>
  <si>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</si>
  <si>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</si>
  <si>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</si>
  <si>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</si>
  <si>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</si>
  <si>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</si>
  <si>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</si>
  <si>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</si>
  <si>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</si>
  <si>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</si>
  <si>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</si>
  <si>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</si>
  <si>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</si>
  <si>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</si>
  <si>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</si>
  <si>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</si>
  <si>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</si>
  <si>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</si>
  <si>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</si>
  <si>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大河原町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</si>
  <si>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</si>
  <si>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</si>
  <si>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</si>
  <si>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</si>
  <si>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</si>
  <si>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</si>
  <si>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</si>
  <si>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</si>
  <si>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</si>
  <si>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</si>
  <si>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</si>
  <si>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</si>
  <si>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</si>
  <si>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</si>
  <si>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</si>
  <si>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</si>
  <si>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</si>
  <si>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</si>
  <si>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</si>
  <si>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</si>
  <si>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</si>
  <si>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</si>
  <si>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</si>
  <si>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</si>
  <si>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</si>
  <si>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</si>
  <si>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</si>
  <si>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</si>
  <si>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</si>
  <si>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</si>
  <si>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</si>
  <si>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</si>
  <si>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</si>
  <si>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</si>
  <si>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</si>
  <si>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</si>
  <si>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</si>
  <si>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</si>
  <si>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</si>
  <si>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</si>
  <si>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</si>
  <si>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</si>
  <si>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</si>
  <si>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</si>
  <si>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</si>
  <si>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</si>
  <si>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</si>
  <si>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</si>
  <si>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</si>
  <si>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</si>
  <si>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</si>
  <si>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</si>
  <si>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</si>
  <si>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</si>
  <si>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</si>
  <si>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</si>
  <si>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</si>
  <si>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</si>
  <si>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</si>
  <si>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</si>
  <si>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</si>
  <si>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</si>
  <si>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</si>
  <si>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</si>
  <si>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</si>
  <si>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</si>
  <si>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</si>
  <si>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</si>
  <si>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</si>
  <si>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</si>
  <si>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</si>
  <si>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</si>
  <si>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</si>
  <si>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</si>
  <si>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</si>
  <si>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</si>
  <si>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</si>
  <si>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</si>
  <si>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</si>
  <si>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</si>
  <si>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</si>
  <si>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</si>
  <si>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</si>
  <si>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</si>
  <si>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</si>
  <si>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</si>
  <si>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</si>
  <si>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</si>
  <si>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</si>
  <si>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</si>
  <si>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</si>
  <si>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</si>
  <si>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</si>
  <si>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</si>
  <si>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</si>
  <si>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</si>
  <si>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</si>
  <si>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</si>
  <si>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</si>
  <si>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</si>
  <si>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</si>
  <si>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</si>
  <si>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</si>
  <si>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</si>
  <si>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</si>
  <si>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</si>
  <si>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</si>
  <si>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</si>
  <si>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</si>
  <si>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</si>
  <si>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</si>
  <si>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</si>
  <si>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</si>
  <si>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</si>
  <si>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</si>
  <si>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宮城県大河原町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</si>
  <si>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</si>
  <si>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</si>
  <si>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</si>
  <si>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</si>
  <si>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</si>
  <si>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</si>
  <si>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</si>
  <si>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</si>
  <si>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</si>
  <si>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</si>
  <si>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</si>
  <si>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</si>
  <si>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</si>
  <si>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</si>
  <si>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</si>
  <si>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</si>
  <si>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</si>
  <si>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</si>
  <si>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</si>
  <si>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</si>
  <si>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</si>
  <si>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</si>
  <si>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</si>
  <si>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</si>
  <si>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</si>
  <si>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</si>
  <si>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</si>
  <si>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</si>
  <si>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</si>
  <si>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</si>
  <si>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</si>
  <si>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</si>
  <si>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</si>
  <si>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</si>
  <si>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</si>
  <si>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</si>
  <si>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</si>
  <si>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</si>
  <si>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</si>
  <si>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</si>
  <si>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</si>
  <si>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</si>
  <si>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</si>
  <si>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</si>
  <si>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</si>
  <si>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</si>
  <si>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</si>
  <si>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</si>
  <si>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</si>
  <si>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</si>
  <si>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</si>
  <si>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</si>
  <si>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</si>
  <si>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</si>
  <si>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</si>
  <si>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</si>
  <si>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</si>
  <si>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</si>
  <si>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</si>
  <si>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</si>
  <si>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</si>
  <si>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</si>
  <si>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</si>
  <si>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</si>
  <si>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</si>
  <si>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</si>
  <si>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</si>
  <si>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</si>
  <si>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</si>
  <si>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</si>
  <si>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</si>
  <si>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</si>
  <si>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</si>
  <si>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</si>
  <si>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</si>
  <si>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</si>
  <si>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</si>
  <si>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</si>
  <si>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</si>
  <si>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</si>
  <si>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</si>
  <si>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</si>
  <si>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</si>
  <si>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</si>
  <si>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</si>
  <si>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</si>
  <si>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</si>
  <si>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</si>
  <si>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</si>
  <si>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</si>
  <si>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</si>
  <si>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</si>
  <si>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</si>
  <si>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</si>
  <si>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</si>
  <si>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</si>
  <si>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</si>
  <si>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</si>
  <si>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</si>
  <si>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</si>
  <si>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</si>
  <si>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</si>
  <si>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</si>
  <si>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</si>
  <si>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</si>
  <si>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</si>
  <si>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</si>
  <si>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</si>
  <si>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</si>
  <si>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</si>
  <si>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</si>
  <si>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</si>
  <si>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</si>
  <si>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</si>
  <si>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</si>
  <si>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</si>
  <si>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</si>
  <si>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</si>
  <si>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</si>
  <si>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</si>
  <si>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</si>
  <si>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</si>
  <si>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</si>
  <si>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</si>
  <si>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</si>
  <si>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</si>
  <si>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</si>
  <si>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</si>
  <si>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</si>
  <si>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</si>
  <si>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</si>
  <si>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</si>
  <si>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</si>
  <si>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</si>
  <si>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</si>
  <si>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</si>
  <si>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</si>
  <si>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</si>
  <si>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</si>
  <si>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</si>
  <si>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</si>
  <si>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</si>
  <si>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</si>
  <si>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</si>
  <si>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</si>
  <si>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</si>
  <si>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</si>
  <si>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</si>
  <si>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</si>
  <si>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</si>
  <si>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</si>
  <si>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宮城県大河原町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</si>
  <si>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</si>
  <si>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</si>
  <si>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</si>
  <si>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</si>
  <si>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</si>
  <si>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</si>
  <si>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</si>
  <si>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</si>
  <si>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</si>
  <si>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</si>
  <si>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</si>
  <si>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</si>
  <si>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</si>
  <si>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</si>
  <si>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</si>
  <si>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</si>
  <si>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</si>
  <si>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</si>
  <si>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</si>
  <si>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</si>
  <si>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仙南夜間初期急患センター事業特別会計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</si>
  <si>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</si>
  <si>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</si>
  <si>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</si>
  <si>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</si>
  <si>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</si>
  <si>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</si>
  <si>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</si>
  <si>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</si>
  <si>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</si>
  <si>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</si>
  <si>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</si>
  <si>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</si>
  <si>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</si>
  <si>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</si>
  <si>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</si>
  <si>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</si>
  <si>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</si>
  <si>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</si>
  <si>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</si>
  <si>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</si>
  <si>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</si>
  <si>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</si>
  <si>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</si>
  <si>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</si>
  <si>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</si>
  <si>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</si>
  <si>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</si>
  <si>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</si>
  <si>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</si>
  <si>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</si>
  <si>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</si>
  <si>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</si>
  <si>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</si>
  <si>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</si>
  <si>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</si>
  <si>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</si>
  <si>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</si>
  <si>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</si>
  <si>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</si>
  <si>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</si>
  <si>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</si>
  <si>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</si>
  <si>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</si>
  <si>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</si>
  <si>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</si>
  <si>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</si>
  <si>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</si>
  <si>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</si>
  <si>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</si>
  <si>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</si>
  <si>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</si>
  <si>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</si>
  <si>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</si>
  <si>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</si>
  <si>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</si>
  <si>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</si>
  <si>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</si>
  <si>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</si>
  <si>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</si>
  <si>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</si>
  <si>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</si>
  <si>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</si>
  <si>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</si>
  <si>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</si>
  <si>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</si>
  <si>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</si>
  <si>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</si>
  <si>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</si>
  <si>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</si>
  <si>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</si>
  <si>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</si>
  <si>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</si>
  <si>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</si>
  <si>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</si>
  <si>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</si>
  <si>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</si>
  <si>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</si>
  <si>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</si>
  <si>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</si>
  <si>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</si>
  <si>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</si>
  <si>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</si>
  <si>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</si>
  <si>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</si>
  <si>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</si>
  <si>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</si>
  <si>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</si>
  <si>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</si>
  <si>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</si>
  <si>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</si>
  <si>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</si>
  <si>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</si>
  <si>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</si>
  <si>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</si>
  <si>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</si>
  <si>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</si>
  <si>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</si>
  <si>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</si>
  <si>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</si>
  <si>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</si>
  <si>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</si>
  <si>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</si>
  <si>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</si>
  <si>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</si>
  <si>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</si>
  <si>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</si>
  <si>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</si>
  <si>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</si>
  <si>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</si>
  <si>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</si>
  <si>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</si>
  <si>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</si>
  <si>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</si>
  <si>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</si>
  <si>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</si>
  <si>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</si>
  <si>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</si>
  <si>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</si>
  <si>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</si>
  <si>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</si>
  <si>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</si>
  <si>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</si>
  <si>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</si>
  <si>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</si>
  <si>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</si>
  <si>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</si>
  <si>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</si>
  <si>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</si>
  <si>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</si>
  <si>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</si>
  <si>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</si>
  <si>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</si>
  <si>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</si>
  <si>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</si>
  <si>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</si>
  <si>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</si>
  <si>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</si>
  <si>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</si>
  <si>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</si>
  <si>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</si>
  <si>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</si>
  <si>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</si>
  <si>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</si>
  <si>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</si>
  <si>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</si>
  <si>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</si>
  <si>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</si>
  <si>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</si>
  <si>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</si>
  <si>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</si>
  <si>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</si>
  <si>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</si>
  <si>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</si>
  <si>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</si>
  <si>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</si>
  <si>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</si>
  <si>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</si>
  <si>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</si>
  <si>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</si>
  <si>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</si>
  <si>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</si>
  <si>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</si>
  <si>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</si>
  <si>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</si>
  <si>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</si>
  <si>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</si>
  <si>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</si>
  <si>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</si>
  <si>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</si>
  <si>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</si>
  <si>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</si>
  <si>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</si>
  <si>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</si>
  <si>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</si>
  <si>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</si>
  <si>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</si>
  <si>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</si>
  <si>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</si>
  <si>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</si>
  <si>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</si>
  <si>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</si>
  <si>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</si>
  <si>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</si>
  <si>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</si>
  <si>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</si>
  <si>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</si>
  <si>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7.12</t>
  </si>
  <si>
    <t>▲ 10.19</t>
  </si>
  <si>
    <t>▲ 3.16</t>
  </si>
  <si>
    <t>水道事業会計</t>
  </si>
  <si>
    <t>一般会計</t>
  </si>
  <si>
    <t>公共下水道事業会計</t>
  </si>
  <si>
    <t>介護保険特別会計</t>
  </si>
  <si>
    <t>国民健康保険特別会計</t>
  </si>
  <si>
    <t>後期高齢者医療特別会計</t>
  </si>
  <si>
    <t>仙南夜間初期急患センター事業特別会計</t>
  </si>
  <si>
    <t>地方卸売市場事業特別会計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</si>
  <si>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</si>
  <si>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</si>
  <si>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</si>
  <si>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</si>
  <si>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</si>
  <si>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</si>
  <si>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</si>
  <si>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</si>
  <si>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</si>
  <si>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まちづくりオーガ</t>
    <phoneticPr fontId="2"/>
  </si>
  <si>
    <t>仙南地域広域行政事務組合</t>
    <rPh sb="0" eb="2">
      <t>センナン</t>
    </rPh>
    <rPh sb="2" eb="8">
      <t>チイキコウイキギョウセイ</t>
    </rPh>
    <rPh sb="8" eb="12">
      <t>ジムクミアイ</t>
    </rPh>
    <phoneticPr fontId="2"/>
  </si>
  <si>
    <t>みやぎ県南中核病院企業団</t>
    <rPh sb="3" eb="5">
      <t>ケンナン</t>
    </rPh>
    <rPh sb="5" eb="9">
      <t>チュウカクビョウイン</t>
    </rPh>
    <rPh sb="9" eb="12">
      <t>キギョウダン</t>
    </rPh>
    <phoneticPr fontId="2"/>
  </si>
  <si>
    <t>宮城県市町村非常勤消防団員補償報償組合</t>
    <rPh sb="0" eb="3">
      <t>ミヤギケン</t>
    </rPh>
    <rPh sb="3" eb="6">
      <t>シチョウソン</t>
    </rPh>
    <rPh sb="6" eb="9">
      <t>ヒジョウキン</t>
    </rPh>
    <rPh sb="9" eb="13">
      <t>ショウボウダンイン</t>
    </rPh>
    <rPh sb="13" eb="17">
      <t>ホショウホウショウ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</si>
  <si>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</si>
  <si>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8">
      <t>コウキコウレイシャ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</si>
  <si>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</si>
  <si>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宮城県市町村職員退職手当組合</t>
    <rPh sb="0" eb="3">
      <t>ミヤギケン</t>
    </rPh>
    <rPh sb="3" eb="6">
      <t>シチョウソン</t>
    </rPh>
    <rPh sb="6" eb="8">
      <t>ショクイン</t>
    </rPh>
    <rPh sb="8" eb="14">
      <t>タイショクテアテクミアイ</t>
    </rPh>
    <phoneticPr fontId="2"/>
  </si>
  <si>
    <t>公共施設等整備基金</t>
    <rPh sb="0" eb="9">
      <t>コウキョウシセツトウセイビキキン</t>
    </rPh>
    <phoneticPr fontId="5"/>
  </si>
  <si>
    <t>長寿社会対策基金</t>
    <rPh sb="0" eb="4">
      <t>チョウジュシャカイ</t>
    </rPh>
    <rPh sb="4" eb="8">
      <t>タイサクキキン</t>
    </rPh>
    <phoneticPr fontId="5"/>
  </si>
  <si>
    <t>教育振興慈愛基金</t>
    <rPh sb="0" eb="6">
      <t>キョウイクシンコウジアイ</t>
    </rPh>
    <rPh sb="6" eb="8">
      <t>キキン</t>
    </rPh>
    <phoneticPr fontId="5"/>
  </si>
  <si>
    <t>森林環境譲与税基金</t>
    <rPh sb="0" eb="7">
      <t>シンリンカンキョウジョウヨゼイ</t>
    </rPh>
    <rPh sb="7" eb="9">
      <t>キキン</t>
    </rPh>
    <phoneticPr fontId="5"/>
  </si>
  <si>
    <t>スポーツ振興基金</t>
    <rPh sb="4" eb="8">
      <t>シンコウキキン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</si>
</sst>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9E7B-44E3-B722-C1FADC4535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59435</c:v>
                </c:pt>
                <c:pt idx="1">
                  <c:v>71082</c:v>
                </c:pt>
                <c:pt idx="2">
                  <c:v>72829</c:v>
                </c:pt>
                <c:pt idx="3">
                  <c:v>74336</c:v>
                </c:pt>
                <c:pt idx="4">
                  <c:v>30982</c:v>
                </c:pt>
              </c:numCache>
            </c:numRef>
          </c:val>
          <c:smooth val="0"/>
          <c:extLst>
            <c:ext xmlns:c16="http://schemas.microsoft.com/office/drawing/2014/chart" uri="{C3380CC4-5D6E-409C-BE32-E72D297353CC}">
              <c16:uniqueId val="{00000001-9E7B-44E3-B722-C1FADC4535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6.3</c:v>
                </c:pt>
                <c:pt idx="1">
                  <c:v>8.2799999999999994</c:v>
                </c:pt>
                <c:pt idx="2">
                  <c:v>4.79</c:v>
                </c:pt>
                <c:pt idx="3">
                  <c:v>6.33</c:v>
                </c:pt>
                <c:pt idx="4">
                  <c:v>7.07</c:v>
                </c:pt>
              </c:numCache>
            </c:numRef>
          </c:val>
          <c:extLst>
            <c:ext xmlns:c16="http://schemas.microsoft.com/office/drawing/2014/chart" uri="{C3380CC4-5D6E-409C-BE32-E72D297353CC}">
              <c16:uniqueId val="{00000000-BDD5-4DAC-B737-36E688F0CF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39.04</c:v>
                </c:pt>
                <c:pt idx="1">
                  <c:v>29.97</c:v>
                </c:pt>
                <c:pt idx="2">
                  <c:v>34.56</c:v>
                </c:pt>
                <c:pt idx="3">
                  <c:v>40.380000000000003</c:v>
                </c:pt>
                <c:pt idx="4">
                  <c:v>47.79</c:v>
                </c:pt>
              </c:numCache>
            </c:numRef>
          </c:val>
          <c:extLst>
            <c:ext xmlns:c16="http://schemas.microsoft.com/office/drawing/2014/chart" uri="{C3380CC4-5D6E-409C-BE32-E72D297353CC}">
              <c16:uniqueId val="{00000001-BDD5-4DAC-B737-36E688F0CF5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-7.12</c:v>
                </c:pt>
                <c:pt idx="1">
                  <c:v>-10.19</c:v>
                </c:pt>
                <c:pt idx="2">
                  <c:v>-3.16</c:v>
                </c:pt>
                <c:pt idx="3">
                  <c:v>7.13</c:v>
                </c:pt>
                <c:pt idx="4">
                  <c:v>3.05</c:v>
                </c:pt>
              </c:numCache>
            </c:numRef>
          </c:val>
          <c:smooth val="0"/>
          <c:extLst>
            <c:ext xmlns:c16="http://schemas.microsoft.com/office/drawing/2014/chart" uri="{C3380CC4-5D6E-409C-BE32-E72D297353CC}">
              <c16:uniqueId val="{00000002-BDD5-4DAC-B737-36E688F0CF5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0.57999999999999996</c:v>
                </c:pt>
                <c:pt idx="2">
                  <c:v>#N/A</c:v>
                </c:pt>
                <c:pt idx="3">
                  <c:v>0.1</c:v>
                </c:pt>
                <c:pt idx="4">
                  <c:v>0</c:v>
                </c:pt>
                <c:pt idx="5">
                  <c:v>0</c:v>
                </c:pt>
                <c:pt idx="6">
                  <c:v>0</c:v>
                </c:pt>
                <c:pt idx="7">
                  <c:v>0</c:v>
                </c:pt>
                <c:pt idx="8">
                  <c:v>0</c:v>
                </c:pt>
                <c:pt idx="9">
                  <c:v>0</c:v>
                </c:pt>
              </c:numCache>
            </c:numRef>
          </c:val>
          <c:extLst>
            <c:ext xmlns:c16="http://schemas.microsoft.com/office/drawing/2014/chart" uri="{C3380CC4-5D6E-409C-BE32-E72D297353CC}">
              <c16:uniqueId val="{00000000-48EB-4575-9374-3F73CF744F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EB-4575-9374-3F73CF744F8C}"/>
            </c:ext>
          </c:extLst>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48EB-4575-9374-3F73CF744F8C}"/>
            </c:ext>
          </c:extLst>
        </c:ser>
        <c:ser>
          <c:idx val="3"/>
          <c:order val="3"/>
          <c:tx>
            <c:strRef>
              <c:f>データシート!$A$30</c:f>
              <c:strCache>
                <c:ptCount val="1"/>
                <c:pt idx="0">
                  <c:v>仙南夜間初期急患センター事業特別会計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0.04</c:v>
                </c:pt>
                <c:pt idx="4">
                  <c:v>#N/A</c:v>
                </c:pt>
                <c:pt idx="5">
                  <c:v>0.08</c:v>
                </c:pt>
                <c:pt idx="6">
                  <c:v>#N/A</c:v>
                </c:pt>
                <c:pt idx="7">
                  <c:v>0.05</c:v>
                </c:pt>
                <c:pt idx="8">
                  <c:v>#N/A</c:v>
                </c:pt>
                <c:pt idx="9">
                  <c:v>0.11</c:v>
                </c:pt>
              </c:numCache>
            </c:numRef>
          </c:val>
          <c:extLst>
            <c:ext xmlns:c16="http://schemas.microsoft.com/office/drawing/2014/chart" uri="{C3380CC4-5D6E-409C-BE32-E72D297353CC}">
              <c16:uniqueId val="{00000003-48EB-4575-9374-3F73CF744F8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0.06</c:v>
                </c:pt>
                <c:pt idx="4">
                  <c:v>#N/A</c:v>
                </c:pt>
                <c:pt idx="5">
                  <c:v>0.12</c:v>
                </c:pt>
                <c:pt idx="6">
                  <c:v>#N/A</c:v>
                </c:pt>
                <c:pt idx="7">
                  <c:v>0.12</c:v>
                </c:pt>
                <c:pt idx="8">
                  <c:v>#N/A</c:v>
                </c:pt>
                <c:pt idx="9">
                  <c:v>0.13</c:v>
                </c:pt>
              </c:numCache>
            </c:numRef>
          </c:val>
          <c:extLst>
            <c:ext xmlns:c16="http://schemas.microsoft.com/office/drawing/2014/chart" uri="{C3380CC4-5D6E-409C-BE32-E72D297353CC}">
              <c16:uniqueId val="{00000004-48EB-4575-9374-3F73CF744F8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1.03</c:v>
                </c:pt>
                <c:pt idx="2">
                  <c:v>#N/A</c:v>
                </c:pt>
                <c:pt idx="3">
                  <c:v>0.63</c:v>
                </c:pt>
                <c:pt idx="4">
                  <c:v>#N/A</c:v>
                </c:pt>
                <c:pt idx="5">
                  <c:v>0.64</c:v>
                </c:pt>
                <c:pt idx="6">
                  <c:v>#N/A</c:v>
                </c:pt>
                <c:pt idx="7">
                  <c:v>0.76</c:v>
                </c:pt>
                <c:pt idx="8">
                  <c:v>#N/A</c:v>
                </c:pt>
                <c:pt idx="9">
                  <c:v>0.55000000000000004</c:v>
                </c:pt>
              </c:numCache>
            </c:numRef>
          </c:val>
          <c:extLst>
            <c:ext xmlns:c16="http://schemas.microsoft.com/office/drawing/2014/chart" uri="{C3380CC4-5D6E-409C-BE32-E72D297353CC}">
              <c16:uniqueId val="{00000005-48EB-4575-9374-3F73CF744F8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1.73</c:v>
                </c:pt>
                <c:pt idx="2">
                  <c:v>#N/A</c:v>
                </c:pt>
                <c:pt idx="3">
                  <c:v>1.87</c:v>
                </c:pt>
                <c:pt idx="4">
                  <c:v>#N/A</c:v>
                </c:pt>
                <c:pt idx="5">
                  <c:v>0.61</c:v>
                </c:pt>
                <c:pt idx="6">
                  <c:v>#N/A</c:v>
                </c:pt>
                <c:pt idx="7">
                  <c:v>0.53</c:v>
                </c:pt>
                <c:pt idx="8">
                  <c:v>#N/A</c:v>
                </c:pt>
                <c:pt idx="9">
                  <c:v>0.57999999999999996</c:v>
                </c:pt>
              </c:numCache>
            </c:numRef>
          </c:val>
          <c:extLst>
            <c:ext xmlns:c16="http://schemas.microsoft.com/office/drawing/2014/chart" uri="{C3380CC4-5D6E-409C-BE32-E72D297353CC}">
              <c16:uniqueId val="{00000006-48EB-4575-9374-3F73CF744F8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2.68</c:v>
                </c:pt>
                <c:pt idx="6">
                  <c:v>#N/A</c:v>
                </c:pt>
                <c:pt idx="7">
                  <c:v>3.56</c:v>
                </c:pt>
                <c:pt idx="8">
                  <c:v>#N/A</c:v>
                </c:pt>
                <c:pt idx="9">
                  <c:v>4.71</c:v>
                </c:pt>
              </c:numCache>
            </c:numRef>
          </c:val>
          <c:extLst>
            <c:ext xmlns:c16="http://schemas.microsoft.com/office/drawing/2014/chart" uri="{C3380CC4-5D6E-409C-BE32-E72D297353CC}">
              <c16:uniqueId val="{00000007-48EB-4575-9374-3F73CF744F8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6.24</c:v>
                </c:pt>
                <c:pt idx="2">
                  <c:v>#N/A</c:v>
                </c:pt>
                <c:pt idx="3">
                  <c:v>8.23</c:v>
                </c:pt>
                <c:pt idx="4">
                  <c:v>#N/A</c:v>
                </c:pt>
                <c:pt idx="5">
                  <c:v>4.7</c:v>
                </c:pt>
                <c:pt idx="6">
                  <c:v>#N/A</c:v>
                </c:pt>
                <c:pt idx="7">
                  <c:v>6.27</c:v>
                </c:pt>
                <c:pt idx="8">
                  <c:v>#N/A</c:v>
                </c:pt>
                <c:pt idx="9">
                  <c:v>6.95</c:v>
                </c:pt>
              </c:numCache>
            </c:numRef>
          </c:val>
          <c:extLst>
            <c:ext xmlns:c16="http://schemas.microsoft.com/office/drawing/2014/chart" uri="{C3380CC4-5D6E-409C-BE32-E72D297353CC}">
              <c16:uniqueId val="{00000008-48EB-4575-9374-3F73CF744F8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20.34</c:v>
                </c:pt>
                <c:pt idx="2">
                  <c:v>#N/A</c:v>
                </c:pt>
                <c:pt idx="3">
                  <c:v>22.44</c:v>
                </c:pt>
                <c:pt idx="4">
                  <c:v>#N/A</c:v>
                </c:pt>
                <c:pt idx="5">
                  <c:v>22.34</c:v>
                </c:pt>
                <c:pt idx="6">
                  <c:v>#N/A</c:v>
                </c:pt>
                <c:pt idx="7">
                  <c:v>21.25</c:v>
                </c:pt>
                <c:pt idx="8">
                  <c:v>#N/A</c:v>
                </c:pt>
                <c:pt idx="9">
                  <c:v>22.04</c:v>
                </c:pt>
              </c:numCache>
            </c:numRef>
          </c:val>
          <c:extLst>
            <c:ext xmlns:c16="http://schemas.microsoft.com/office/drawing/2014/chart" uri="{C3380CC4-5D6E-409C-BE32-E72D297353CC}">
              <c16:uniqueId val="{00000009-48EB-4575-9374-3F73CF744F8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927</c:v>
                </c:pt>
                <c:pt idx="5">
                  <c:v>892</c:v>
                </c:pt>
                <c:pt idx="8">
                  <c:v>869</c:v>
                </c:pt>
                <c:pt idx="11">
                  <c:v>849</c:v>
                </c:pt>
                <c:pt idx="14">
                  <c:v>852</c:v>
                </c:pt>
              </c:numCache>
            </c:numRef>
          </c:val>
          <c:extLst>
            <c:ext xmlns:c16="http://schemas.microsoft.com/office/drawing/2014/chart" uri="{C3380CC4-5D6E-409C-BE32-E72D297353CC}">
              <c16:uniqueId val="{00000000-CF25-4F85-A492-B3C27A5F4E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25-4F85-A492-B3C27A5F4E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F25-4F85-A492-B3C27A5F4E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258</c:v>
                </c:pt>
                <c:pt idx="3">
                  <c:v>256</c:v>
                </c:pt>
                <c:pt idx="6">
                  <c:v>264</c:v>
                </c:pt>
                <c:pt idx="9">
                  <c:v>272</c:v>
                </c:pt>
                <c:pt idx="12">
                  <c:v>265</c:v>
                </c:pt>
              </c:numCache>
            </c:numRef>
          </c:val>
          <c:extLst>
            <c:ext xmlns:c16="http://schemas.microsoft.com/office/drawing/2014/chart" uri="{C3380CC4-5D6E-409C-BE32-E72D297353CC}">
              <c16:uniqueId val="{00000003-CF25-4F85-A492-B3C27A5F4E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187</c:v>
                </c:pt>
                <c:pt idx="3">
                  <c:v>147</c:v>
                </c:pt>
                <c:pt idx="6">
                  <c:v>164</c:v>
                </c:pt>
                <c:pt idx="9">
                  <c:v>153</c:v>
                </c:pt>
                <c:pt idx="12">
                  <c:v>148</c:v>
                </c:pt>
              </c:numCache>
            </c:numRef>
          </c:val>
          <c:extLst>
            <c:ext xmlns:c16="http://schemas.microsoft.com/office/drawing/2014/chart" uri="{C3380CC4-5D6E-409C-BE32-E72D297353CC}">
              <c16:uniqueId val="{00000004-CF25-4F85-A492-B3C27A5F4E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25-4F85-A492-B3C27A5F4E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25-4F85-A492-B3C27A5F4E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439</c:v>
                </c:pt>
                <c:pt idx="3">
                  <c:v>470</c:v>
                </c:pt>
                <c:pt idx="6">
                  <c:v>453</c:v>
                </c:pt>
                <c:pt idx="9">
                  <c:v>504</c:v>
                </c:pt>
                <c:pt idx="12">
                  <c:v>609</c:v>
                </c:pt>
              </c:numCache>
            </c:numRef>
          </c:val>
          <c:extLst>
            <c:ext xmlns:c16="http://schemas.microsoft.com/office/drawing/2014/chart" uri="{C3380CC4-5D6E-409C-BE32-E72D297353CC}">
              <c16:uniqueId val="{00000007-CF25-4F85-A492-B3C27A5F4E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-43</c:v>
                </c:pt>
                <c:pt idx="2">
                  <c:v>#N/A</c:v>
                </c:pt>
                <c:pt idx="3">
                  <c:v>#N/A</c:v>
                </c:pt>
                <c:pt idx="4">
                  <c:v>-19</c:v>
                </c:pt>
                <c:pt idx="5">
                  <c:v>#N/A</c:v>
                </c:pt>
                <c:pt idx="6">
                  <c:v>#N/A</c:v>
                </c:pt>
                <c:pt idx="7">
                  <c:v>12</c:v>
                </c:pt>
                <c:pt idx="8">
                  <c:v>#N/A</c:v>
                </c:pt>
                <c:pt idx="9">
                  <c:v>#N/A</c:v>
                </c:pt>
                <c:pt idx="10">
                  <c:v>80</c:v>
                </c:pt>
                <c:pt idx="11">
                  <c:v>#N/A</c:v>
                </c:pt>
                <c:pt idx="12">
                  <c:v>#N/A</c:v>
                </c:pt>
                <c:pt idx="13">
                  <c:v>170</c:v>
                </c:pt>
                <c:pt idx="14">
                  <c:v>#N/A</c:v>
                </c:pt>
              </c:numCache>
            </c:numRef>
          </c:val>
          <c:smooth val="0"/>
          <c:extLst>
            <c:ext xmlns:c16="http://schemas.microsoft.com/office/drawing/2014/chart" uri="{C3380CC4-5D6E-409C-BE32-E72D297353CC}">
              <c16:uniqueId val="{00000008-CF25-4F85-A492-B3C27A5F4E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8356</c:v>
                </c:pt>
                <c:pt idx="5">
                  <c:v>8529</c:v>
                </c:pt>
                <c:pt idx="8">
                  <c:v>8604</c:v>
                </c:pt>
                <c:pt idx="11">
                  <c:v>8692</c:v>
                </c:pt>
                <c:pt idx="14">
                  <c:v>8353</c:v>
                </c:pt>
              </c:numCache>
            </c:numRef>
          </c:val>
          <c:extLst>
            <c:ext xmlns:c16="http://schemas.microsoft.com/office/drawing/2014/chart" uri="{C3380CC4-5D6E-409C-BE32-E72D297353CC}">
              <c16:uniqueId val="{00000000-88EC-4BC5-B8F0-D53BEF1D73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789</c:v>
                </c:pt>
                <c:pt idx="5">
                  <c:v>1502</c:v>
                </c:pt>
                <c:pt idx="8">
                  <c:v>2017</c:v>
                </c:pt>
                <c:pt idx="11">
                  <c:v>2406</c:v>
                </c:pt>
                <c:pt idx="14">
                  <c:v>2338</c:v>
                </c:pt>
              </c:numCache>
            </c:numRef>
          </c:val>
          <c:extLst>
            <c:ext xmlns:c16="http://schemas.microsoft.com/office/drawing/2014/chart" uri="{C3380CC4-5D6E-409C-BE32-E72D297353CC}">
              <c16:uniqueId val="{00000001-88EC-4BC5-B8F0-D53BEF1D73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3524</c:v>
                </c:pt>
                <c:pt idx="5">
                  <c:v>3039</c:v>
                </c:pt>
                <c:pt idx="8">
                  <c:v>3236</c:v>
                </c:pt>
                <c:pt idx="11">
                  <c:v>3860</c:v>
                </c:pt>
                <c:pt idx="14">
                  <c:v>4544</c:v>
                </c:pt>
              </c:numCache>
            </c:numRef>
          </c:val>
          <c:extLst>
            <c:ext xmlns:c16="http://schemas.microsoft.com/office/drawing/2014/chart" uri="{C3380CC4-5D6E-409C-BE32-E72D297353CC}">
              <c16:uniqueId val="{00000002-88EC-4BC5-B8F0-D53BEF1D73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285</c:v>
                </c:pt>
                <c:pt idx="3">
                  <c:v>339</c:v>
                </c:pt>
                <c:pt idx="6">
                  <c:v>242</c:v>
                </c:pt>
                <c:pt idx="9">
                  <c:v>0</c:v>
                </c:pt>
                <c:pt idx="12">
                  <c:v>0</c:v>
                </c:pt>
              </c:numCache>
            </c:numRef>
          </c:val>
          <c:extLst>
            <c:ext xmlns:c16="http://schemas.microsoft.com/office/drawing/2014/chart" uri="{C3380CC4-5D6E-409C-BE32-E72D297353CC}">
              <c16:uniqueId val="{00000003-88EC-4BC5-B8F0-D53BEF1D73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EC-4BC5-B8F0-D53BEF1D73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EC-4BC5-B8F0-D53BEF1D73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883</c:v>
                </c:pt>
                <c:pt idx="3">
                  <c:v>821</c:v>
                </c:pt>
                <c:pt idx="6">
                  <c:v>832</c:v>
                </c:pt>
                <c:pt idx="9">
                  <c:v>810</c:v>
                </c:pt>
                <c:pt idx="12">
                  <c:v>811</c:v>
                </c:pt>
              </c:numCache>
            </c:numRef>
          </c:val>
          <c:extLst>
            <c:ext xmlns:c16="http://schemas.microsoft.com/office/drawing/2014/chart" uri="{C3380CC4-5D6E-409C-BE32-E72D297353CC}">
              <c16:uniqueId val="{00000006-88EC-4BC5-B8F0-D53BEF1D73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4743</c:v>
                </c:pt>
                <c:pt idx="3">
                  <c:v>4640</c:v>
                </c:pt>
                <c:pt idx="6">
                  <c:v>4304</c:v>
                </c:pt>
                <c:pt idx="9">
                  <c:v>3965</c:v>
                </c:pt>
                <c:pt idx="12">
                  <c:v>3638</c:v>
                </c:pt>
              </c:numCache>
            </c:numRef>
          </c:val>
          <c:extLst>
            <c:ext xmlns:c16="http://schemas.microsoft.com/office/drawing/2014/chart" uri="{C3380CC4-5D6E-409C-BE32-E72D297353CC}">
              <c16:uniqueId val="{00000007-88EC-4BC5-B8F0-D53BEF1D73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1628</c:v>
                </c:pt>
                <c:pt idx="3">
                  <c:v>1876</c:v>
                </c:pt>
                <c:pt idx="6">
                  <c:v>2715</c:v>
                </c:pt>
                <c:pt idx="9">
                  <c:v>2555</c:v>
                </c:pt>
                <c:pt idx="12">
                  <c:v>2472</c:v>
                </c:pt>
              </c:numCache>
            </c:numRef>
          </c:val>
          <c:extLst>
            <c:ext xmlns:c16="http://schemas.microsoft.com/office/drawing/2014/chart" uri="{C3380CC4-5D6E-409C-BE32-E72D297353CC}">
              <c16:uniqueId val="{00000008-88EC-4BC5-B8F0-D53BEF1D73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8EC-4BC5-B8F0-D53BEF1D73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6532</c:v>
                </c:pt>
                <c:pt idx="3">
                  <c:v>7379</c:v>
                </c:pt>
                <c:pt idx="6">
                  <c:v>8376</c:v>
                </c:pt>
                <c:pt idx="9">
                  <c:v>8739</c:v>
                </c:pt>
                <c:pt idx="12">
                  <c:v>8243</c:v>
                </c:pt>
              </c:numCache>
            </c:numRef>
          </c:val>
          <c:extLst>
            <c:ext xmlns:c16="http://schemas.microsoft.com/office/drawing/2014/chart" uri="{C3380CC4-5D6E-409C-BE32-E72D297353CC}">
              <c16:uniqueId val="{0000000A-88EC-4BC5-B8F0-D53BEF1D73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1402</c:v>
                </c:pt>
                <c:pt idx="2">
                  <c:v>#N/A</c:v>
                </c:pt>
                <c:pt idx="3">
                  <c:v>#N/A</c:v>
                </c:pt>
                <c:pt idx="4">
                  <c:v>1986</c:v>
                </c:pt>
                <c:pt idx="5">
                  <c:v>#N/A</c:v>
                </c:pt>
                <c:pt idx="6">
                  <c:v>#N/A</c:v>
                </c:pt>
                <c:pt idx="7">
                  <c:v>2612</c:v>
                </c:pt>
                <c:pt idx="8">
                  <c:v>#N/A</c:v>
                </c:pt>
                <c:pt idx="9">
                  <c:v>#N/A</c:v>
                </c:pt>
                <c:pt idx="10">
                  <c:v>1111</c:v>
                </c:pt>
                <c:pt idx="11">
                  <c:v>#N/A</c:v>
                </c:pt>
                <c:pt idx="12">
                  <c:v>#N/A</c:v>
                </c:pt>
                <c:pt idx="13">
                  <c:v>0</c:v>
                </c:pt>
                <c:pt idx="14">
                  <c:v>#N/A</c:v>
                </c:pt>
              </c:numCache>
            </c:numRef>
          </c:val>
          <c:smooth val="0"/>
          <c:extLst>
            <c:ext xmlns:c16="http://schemas.microsoft.com/office/drawing/2014/chart" uri="{C3380CC4-5D6E-409C-BE32-E72D297353CC}">
              <c16:uniqueId val="{0000000B-88EC-4BC5-B8F0-D53BEF1D73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1813</c:v>
                </c:pt>
                <c:pt idx="1">
                  <c:v>2260</c:v>
                </c:pt>
                <c:pt idx="2">
                  <c:v>2642</c:v>
                </c:pt>
              </c:numCache>
            </c:numRef>
          </c:val>
          <c:extLst>
            <c:ext xmlns:c16="http://schemas.microsoft.com/office/drawing/2014/chart" uri="{C3380CC4-5D6E-409C-BE32-E72D297353CC}">
              <c16:uniqueId val="{00000000-4ED9-4FBD-A564-159FD3A102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27</c:v>
                </c:pt>
                <c:pt idx="1">
                  <c:v>27</c:v>
                </c:pt>
                <c:pt idx="2">
                  <c:v>27</c:v>
                </c:pt>
              </c:numCache>
            </c:numRef>
          </c:val>
          <c:extLst>
            <c:ext xmlns:c16="http://schemas.microsoft.com/office/drawing/2014/chart" uri="{C3380CC4-5D6E-409C-BE32-E72D297353CC}">
              <c16:uniqueId val="{00000001-4ED9-4FBD-A564-159FD3A102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384</c:v>
                </c:pt>
                <c:pt idx="1">
                  <c:v>519</c:v>
                </c:pt>
                <c:pt idx="2">
                  <c:v>803</c:v>
                </c:pt>
              </c:numCache>
            </c:numRef>
          </c:val>
          <c:extLst>
            <c:ext xmlns:c16="http://schemas.microsoft.com/office/drawing/2014/chart" uri="{C3380CC4-5D6E-409C-BE32-E72D297353CC}">
              <c16:uniqueId val="{00000002-4ED9-4FBD-A564-159FD3A1021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年度・令和元年度の学校給食センター整備事業・平成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年度の小中学校空調整備事業、平成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年度の中央公民館改修事業等の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元金償還開始により、元利償還金が増加したことが分子の増に大きく影響している。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満期一括償還を行っていない。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施設の更新・大規模修繕が続いたことにより、地方債現在高は依然として高い状況であるものの、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令和４年度については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新たな地方債の借入</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を可能な限り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償還額が借入額を大きく上回り地方債現在高が減少したこと、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及び町税や地方交付税・各種交付金の増や令和３年度に引き続き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ふるさと寄附金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が多額な状況となったことから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基金への積立を行ったことにより、充当可能基金が増加したため分子が減少したものと考えられる。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宮城県大河原町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町税や地方交付税・各種交付金の増、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ふるさと寄附金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が多額となったこと等により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、財政調整基金の取り崩しを行わず、また財政調整基金や公共施設等整備基金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、スポーツ振興基金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へ積立を行ったことにより、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年度末より大幅な増となった。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歳入に余剰が生じていることから、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の取り崩しをせず、また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やスポーツ振興基金等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に積立を行ったことにより基金残高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は過去最大となっている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要因はふるさと寄附金によるところが大きい。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物価高騰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や災害対応</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不測の事態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や、公共施設の老朽化対策、また本格化している白石川右岸河川敷等整備事業等の財政需要の増大が見込まれるこ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とから、ふるさと寄附金は経常的な歳入ではないことを前提に、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重点事業を中心に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有効に活用しながらも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一定の残高を確保していく。また、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目的基金においては、設置条例に基づいた活用に努める。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　公共施設等の更新、改修及び除却に充てることを目的とする。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スポーツ振興基金　　スポーツの普及及び振興を図るために要する経費に充てることを目的とする。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長寿社会対策基金　　地域における福祉活動の促進、快適な生活環境の形成等、高齢化社会に対応した施策に充てることを目的とする。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教育振興慈愛基金　　青少年の健全育成及び教育の振興に寄与する事業に充てることを目的とする。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森林環境譲与税のために設置。森林の整備及びその促進に関する施策に要する経費に充てることを目的とする。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　大河原中学校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校舎前屋外環境整備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工事費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円等、各施設整備に充当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百万円の取り崩しを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ふるさと寄附金が多額となったこと等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百万円の積立を行ったことから、前年度より残高が増加した。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スポーツ振興基金　ふるさと寄附金が多額となったこと等により、重点施策であるスポーツを活用したまちづくりに係る経費に対応するため</a:t>
          </a:r>
          <a:r>
            <a:rPr lang="en-US" altLang="ja-JP" sz="1300">
              <a:effectLst/>
              <a:latin typeface="ＭＳ Ｐゴシック" panose="020B0600070205080204" pitchFamily="50" charset="-128"/>
              <a:ea typeface="ＭＳ Ｐゴシック" panose="020B0600070205080204" pitchFamily="50" charset="-128"/>
            </a:rPr>
            <a:t>100</a:t>
          </a:r>
          <a:r>
            <a:rPr lang="ja-JP" altLang="en-US" sz="1300">
              <a:effectLst/>
              <a:latin typeface="ＭＳ Ｐゴシック" panose="020B0600070205080204" pitchFamily="50" charset="-128"/>
              <a:ea typeface="ＭＳ Ｐゴシック" panose="020B0600070205080204" pitchFamily="50" charset="-128"/>
            </a:rPr>
            <a:t>百万円の積立てを行ったことにより大幅に残高が増加した。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　森林環境譲与税の交付額の増により、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百万円の積立を行ったことから残高が増加した。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長寿社会対策基金・教育振興慈愛基金については、それぞれ目的に沿った事業に充当したことにより減となっている。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公共施設等整備基金については、今後も金ケ瀬小学校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・大河原南小学校の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大規模修繕や、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集会所の更新（集約化）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への充当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る。老朽化した施設は未だ多くあり公共施設等整備基金は貴重な財源となっている。令和３年度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以降の増加分を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有効に活用しながら、今後の財政需要に対応していく。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スポーツ振興基金については、スポーツの振興に関連する白石川右岸河川敷等整備事業において多額の経費が生じることが想定されることから、進捗状況を確認しながら計画的かつ有効に活用していく。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他の基金については、基金の目的に応じた活用を図る。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町税や地方交付税・各種交付金の増、ふるさと寄附金が多額となったこと等により取り崩しをせず、決算積立で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百万円、利子積立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百万円のほかに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百万円の積立を行ったことから、残高が大幅に増加した。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年度のみやぎ県南中核病院開設以降、基金残高は減少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東日本大震災や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令和元年度台風第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号等、災害対応でも基金を多く取り崩し対応してきた。令和３年度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ふるさと寄附金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が多額となったこと等に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が、一時的なものと捉えている。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社会情勢や経済状況に応じて迅速な対応が求められる際の、貴重な財源となるものであることから、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計画的な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が求められる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ふるさと寄附金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が多額となっていることにより増加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ものの、ふるさと寄附金は経常的に見込める歳入ではないことから、増額分を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今後予定されている重点事業を中心に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有効に活用しながらも、標準財政規模の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億円は最低限と考え、災害発生時も余裕を持った対応が可能となる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億円を一応の基準とし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残高の確保に努めていく。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年度より増減なし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（利子分の積立のみ）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年度以降利子分の積立以外で増減がない状態が続いているが、近年施設の更新及び大規模改修が続いたことにより公債費が増大しており、また金利が上昇傾向であることから、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減債基金への積立・取り崩し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を行い繰上（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一括</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社会情勢や財政状況を踏まえながら、有効に活用し財政負担の軽減を図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っていければと考えている。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5864EF9-F23E-47AB-99D5-E16F5C9D35D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26FEABA-616D-4532-8A3C-383051F5AA5B}"/>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EC07BF3-3367-457D-A175-8BB71678C4FB}"/>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A450117-EB8E-401D-99C2-5DFE6CD81E87}"/>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BF3BB37-70C0-4028-84A1-F61A286DDC6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9C9CD66-4089-417A-B458-65A5AC288146}"/>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EBCE751-F920-4BB1-BA6F-43802D32FF0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7774123-C9D9-41BE-9B1A-65B96401A72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907531A-357F-4BF2-81E4-80B0C9A634A1}"/>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BFFAB27-3192-41DD-B961-8A9F32085775}"/>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23,578
23,431
24.99
11,474,082
11,079,025
390,893
5,528,513
8,242,879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378323A-E0C3-4ACC-BE4E-F852C6F01B2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14B5FAA-012F-4533-AFEB-0DB515AB569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579D3B9-4EE4-41F2-8390-7999A3BF05F8}"/>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8A860DE-4717-44DD-8659-2B6917DA0F54}"/>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956AA17-8A73-428B-ACF3-A529E864E401}"/>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F835A30-81B4-428A-8A74-0C1EBCF0134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AC3C1A1-3E6D-4A20-965A-D418398F13C4}"/>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4E632DD-9DF6-4975-B447-C7CD199BAEC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70CF24B-6BB9-4501-9D7D-54C5FBFC83F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B563089-AA82-4EF7-8DCA-E31CFBAA8CE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3FA9DBB-B8A4-4C7C-8BA0-4BB8EA4191F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69ECF28-9405-46C9-9326-FE01A4BCD89B}"/>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02200D3-C6AF-4F76-B7D1-AB953813E65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A0FF90A-A261-411A-9FA4-30AA4D89F886}"/>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817049A-0F9C-4683-9906-B49893C78817}"/>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A3E9E22-76F6-4CC3-8AC7-451517DB5D81}"/>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A252BF7-FC61-49DF-B629-8FD837E0CA05}"/>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2810EC9-F6DF-464A-A752-B2BEEAEE44A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E5D70E4-2FC6-4E61-A3F2-05B5F0C9623B}"/>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26F7C38-28A0-468B-A57F-35F16AD00652}"/>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F1C400E-7255-4773-817D-EC04FC368D0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53F11C9-402A-46BE-A3E4-F69BFC3A1787}"/>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4114FAB-3197-4980-8123-4D365A9ABFAF}"/>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E34E3AA8-EFA7-43FA-A6A5-61E2A47C562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F5F7058-C373-41EB-BB45-DEF74C80E79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C9AAEC2-E79A-4A14-88BC-98B6243BE68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43A3B8D-B2CA-4945-B6A5-28E3C529E91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A514767-ADE9-4547-AE5B-7D9632A9366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C250CAB-9B54-4CF7-A0EB-DC7F5F42F6D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C82DFED-5EC4-4C1C-9CC5-FF7EF32F5FD7}"/>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6A07124-3D3A-45F3-ACBC-1322B487E9E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E2DEB3B-802E-48B7-8B3C-4EFA40C86E9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212086A-5048-474B-87C5-F4384B54322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B84DCB8-00C9-4447-B93A-5F44F44D512D}"/>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C06F434-B50A-4DD0-901C-90130A0410C6}"/>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D8B381F-67C6-4983-8E69-3341D94C215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18A235E-BFAC-433C-8C9F-B6E1C5D86FF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都市部や近隣県にアクセスしやすい立地であり、少子化の状況でも比較的人口減少が緩やかであることや、立地を生かした企業誘致等により税収は安定しており、また懸念された新型コロナウイルス感染症や原油価格・物価高騰の影響による減収も見受けられず堅調を維持しており、全国平均・県内平均を上回る財政力指数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ただし、類似団体平均と比較すると低い水準にあることから、引き続き町税等の収入確保に努める。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416E62F-61F9-4DFE-8D98-C4D7CEE443DA}"/>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E735A3A-D779-4884-AFD0-46877E5FC836}"/>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6D893C7B-47F7-4612-A119-21B713BC2E75}"/>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64757091-FBE4-4557-BE4F-673F58869C73}"/>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151382-C4D9-4F3D-B7C2-0D0C17927075}"/>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F12DD984-5BBE-4CA8-95CB-A187FB5517B5}"/>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F8CE9A20-A955-417D-A57F-AD3DCDEE2C37}"/>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A66571E-E478-4E74-B680-25FC2CBCA836}"/>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D3EE878A-0FFC-4C4B-83BC-6CE2AAB6DA85}"/>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8936AC8B-8D16-40F6-A0FD-D8EF2071E947}"/>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34BF9460-550A-4E04-A2C1-1D1FDBE6109E}"/>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5EF5E714-BC4A-43A0-83F0-0802A5387502}"/>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B76B2AD0-F582-4170-8C3C-5F99B4FA354B}"/>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DF3DCDB1-421C-443D-8C92-49DFE3B3EB6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9B79E6-1F79-4420-BD79-FFB55D3FF9E3}"/>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39543002-AF4A-43FE-A293-80CEBF3EF5C1}"/>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1B5D78E8-95EE-4AB9-9F05-9133B1701AF5}"/>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3D957DBB-5692-452E-93A6-A83E665103A5}"/>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F3B66BD1-123B-41E5-ABA1-4A9A1C6B8B4F}"/>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8606C73C-ED4E-40A2-94CE-895E53F9D753}"/>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159455</xdr:rowOff>
    </xdr:to>
    <xdr:cxnSp macro="">
      <xdr:nvCxnSpPr>
        <xdr:cNvPr id="69" name="直線コネクタ 68">
          <a:extLst>
            <a:ext uri="{FF2B5EF4-FFF2-40B4-BE49-F238E27FC236}">
              <a16:creationId xmlns:a16="http://schemas.microsoft.com/office/drawing/2014/main" id="{A10D4B9E-6670-4B7B-B033-E2F141782ACA}"/>
            </a:ext>
          </a:extLst>
        </xdr:cNvPr>
        <xdr:cNvCxnSpPr/>
      </xdr:nvCxnSpPr>
      <xdr:spPr>
        <a:xfrm>
          <a:off x="4114800" y="734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F79B82C0-E5EB-4F92-BFAC-B2597E8993AA}"/>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F9FC026E-D86A-4B2E-9903-2DC88DFA776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6DC0E58A-B3F2-4F6A-8E75-3E0594EEE5DC}"/>
            </a:ext>
          </a:extLst>
        </xdr:cNvPr>
        <xdr:cNvCxnSpPr/>
      </xdr:nvCxnSpPr>
      <xdr:spPr>
        <a:xfrm>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F98256A-5D8B-470D-9305-2C089811B996}"/>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B95CD077-2AC3-4D6B-8018-0E4DC1C2725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9D90689A-1518-465F-B8CB-5481AEAA8A40}"/>
            </a:ext>
          </a:extLst>
        </xdr:cNvPr>
        <xdr:cNvCxnSpPr/>
      </xdr:nvCxnSpPr>
      <xdr:spPr>
        <a:xfrm flipV="1">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E97159BB-469B-4B78-B8EB-E1C89C12B61B}"/>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B1BDC1DC-5476-4E33-9C7B-608B620566EB}"/>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567ECE2E-980D-486F-A1FB-DEAE52D8CCCD}"/>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14F270A-5A15-4D10-A7F8-72D049CCED1D}"/>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44D09337-D15C-4932-9359-FFE095EB0C88}"/>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B078B02F-65D0-4A19-A2DB-1F8D4FB4B22E}"/>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AA907C86-BAE5-4C7C-AA21-35830C875B15}"/>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CE012D0F-A0BB-49A0-A523-6BF106E38C4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4666B81-01DF-4AA4-829D-36251F4B942F}"/>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C0FE4F9-FB70-4AA8-B0F6-333AD04366C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152173D-D955-437D-BFF2-B57F4B83D49C}"/>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93F16E8-431D-4B9F-AC94-A6EE299952B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a:extLst>
            <a:ext uri="{FF2B5EF4-FFF2-40B4-BE49-F238E27FC236}">
              <a16:creationId xmlns:a16="http://schemas.microsoft.com/office/drawing/2014/main" id="{81D8BA98-DD39-4656-BFF9-EA765B385A9C}"/>
            </a:ext>
          </a:extLst>
        </xdr:cNvPr>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a:extLst>
            <a:ext uri="{FF2B5EF4-FFF2-40B4-BE49-F238E27FC236}">
              <a16:creationId xmlns:a16="http://schemas.microsoft.com/office/drawing/2014/main" id="{23B4182B-AE71-4D7D-B0B0-E7880AA64613}"/>
            </a:ext>
          </a:extLst>
        </xdr:cNvPr>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56970A89-E42B-4F8F-AA87-C0D1B6E3292A}"/>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B4D16F54-FA65-49D0-A2E6-EBFCD3F1CC1F}"/>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a:extLst>
            <a:ext uri="{FF2B5EF4-FFF2-40B4-BE49-F238E27FC236}">
              <a16:creationId xmlns:a16="http://schemas.microsoft.com/office/drawing/2014/main" id="{BF8D958A-302C-42E6-AD3A-80AE18F16031}"/>
            </a:ext>
          </a:extLst>
        </xdr:cNvPr>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a:extLst>
            <a:ext uri="{FF2B5EF4-FFF2-40B4-BE49-F238E27FC236}">
              <a16:creationId xmlns:a16="http://schemas.microsoft.com/office/drawing/2014/main" id="{2ADCD664-E2BE-4BE2-AE31-1274525E397F}"/>
            </a:ext>
          </a:extLst>
        </xdr:cNvPr>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D0742D86-A146-4F1F-8D1A-03FDA73C46FC}"/>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51183623-1041-4B57-95C7-CBC2032B5677}"/>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44B735E-9C95-44C2-835B-F8E8D027C54F}"/>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8B47D270-E9A6-443C-B6F0-D35E4904F0D8}"/>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D1E2F7B8-308E-43F0-8544-BBDA57548F8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20F10F9B-79A4-4801-8C67-83F97EE32FE3}"/>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264F8D57-AC55-40B2-AC20-70B688616342}"/>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68CDCA62-8DDE-4435-B196-202610F9A14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C5804116-39A8-44BC-B6D8-115EAF437E9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F4B87433-ECD2-494F-8D45-54B3B37421FB}"/>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B5A6EE19-7459-48D4-80A2-D7CE6454846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80A74534-EA7B-4AA2-9A79-E3EAB7A62B7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650AA88D-F1C4-4EEC-8203-496F3DF77FD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624CE4BB-1988-4D3E-A075-DA256525995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D0B935A2-988A-4F3E-9F78-A6447886D1CA}"/>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7D679598-2A9B-4241-ABE9-8860C8BD3C8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CDA9205-4D99-4021-AE3C-5940DB69CF7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こ数年間続いた老朽化した施設の更新・大規模改修のために借入した地方債について、据置期間が終了し元金償還が開始されたことにより、公債費が増大していることが経常収支比率増加の大きな要因となっている。令和４年度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年度・令和元年度の学校給食センター整備事業等の元金償還が開始されたことにより、公債費が約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また令和３年度に引き続き、財政状況を考慮し臨時財政対策債の借入を行わなかったため、類似団体平均を大幅に上回る状況となっている。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今後も人件費・公債費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等の経常経費は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増加が見込まれるため、財政運営の硬直化に陥らないよう十分に留意していく必要がある。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200C4C5F-8E31-4140-8298-C6829D6818A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153B0B57-78BA-40D8-AF7D-2EE4C96EDDA4}"/>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8254C653-44BB-49B5-A5D3-3FCA8F06BFF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325D29B2-8008-4656-977C-2859D0F3D364}"/>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38242C23-6706-4781-B44C-8B1EDF70EE51}"/>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AC8955D7-63B3-494F-A77B-F78605AC918F}"/>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C608A01C-0F7C-4513-A39E-C1A9F476BB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52AE9875-01EB-49D3-A515-51DC66DA2122}"/>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13F13AEA-E9CE-446C-9A5C-F2EC4E7ACBA9}"/>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7CCF6978-A8AC-469F-87CC-13FB48B3676E}"/>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4AC82C6A-61B3-474E-9D81-BD90B4D7C905}"/>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1536A3A1-3010-4A26-9ACA-AA7E6DD400D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B39F269E-1C66-4F09-8CCB-5CF0ACB130A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BD6E6B59-FAEE-4211-8954-8E827860D815}"/>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12CC46B6-33DF-498B-B2B3-C286B6DADC3D}"/>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AE036B2F-1DDF-4138-BAC8-0D3CE1998084}"/>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E7533367-306C-4681-8E28-B347D2171B44}"/>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A866A7D3-ADBB-4E82-9A6E-02D7B5D8DFF8}"/>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BB7B2195-178C-474C-98A0-6FC40D0AD7FE}"/>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66</xdr:row>
      <xdr:rowOff>10160</xdr:rowOff>
    </xdr:to>
    <xdr:cxnSp macro="">
      <xdr:nvCxnSpPr>
        <xdr:cNvPr id="130" name="直線コネクタ 129">
          <a:extLst>
            <a:ext uri="{FF2B5EF4-FFF2-40B4-BE49-F238E27FC236}">
              <a16:creationId xmlns:a16="http://schemas.microsoft.com/office/drawing/2014/main" id="{F278A9BA-3C73-4E85-8751-21F907CC6E2E}"/>
            </a:ext>
          </a:extLst>
        </xdr:cNvPr>
        <xdr:cNvCxnSpPr/>
      </xdr:nvCxnSpPr>
      <xdr:spPr>
        <a:xfrm>
          <a:off x="4114800" y="1120521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27870169-0631-4BA0-8A72-ECE9F25E2E5A}"/>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492CE45A-2D42-491A-A73F-45C830E6846A}"/>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56134</xdr:rowOff>
    </xdr:from>
    <xdr:to>
      <xdr:col>19</xdr:col>
      <xdr:colOff>133350</xdr:colOff>
      <xdr:row>65</xdr:row>
      <xdr:rowOff>60960</xdr:rowOff>
    </xdr:to>
    <xdr:cxnSp macro="">
      <xdr:nvCxnSpPr>
        <xdr:cNvPr id="133" name="直線コネクタ 132">
          <a:extLst>
            <a:ext uri="{FF2B5EF4-FFF2-40B4-BE49-F238E27FC236}">
              <a16:creationId xmlns:a16="http://schemas.microsoft.com/office/drawing/2014/main" id="{F9F3B65C-6EEF-41B9-8FCD-F4D109298CC3}"/>
            </a:ext>
          </a:extLst>
        </xdr:cNvPr>
        <xdr:cNvCxnSpPr/>
      </xdr:nvCxnSpPr>
      <xdr:spPr>
        <a:xfrm>
          <a:off x="3225800" y="1120038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5423BF8D-2D30-4727-9E41-38CEBD6CE252}"/>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E89033F3-8B5D-4FAF-A326-05EB705439CA}"/>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3048</xdr:rowOff>
    </xdr:from>
    <xdr:to>
      <xdr:col>15</xdr:col>
      <xdr:colOff>82550</xdr:colOff>
      <xdr:row>65</xdr:row>
      <xdr:rowOff>56134</xdr:rowOff>
    </xdr:to>
    <xdr:cxnSp macro="">
      <xdr:nvCxnSpPr>
        <xdr:cNvPr id="136" name="直線コネクタ 135">
          <a:extLst>
            <a:ext uri="{FF2B5EF4-FFF2-40B4-BE49-F238E27FC236}">
              <a16:creationId xmlns:a16="http://schemas.microsoft.com/office/drawing/2014/main" id="{BCC8F613-22DC-4F85-A0DD-EB2301940F8E}"/>
            </a:ext>
          </a:extLst>
        </xdr:cNvPr>
        <xdr:cNvCxnSpPr/>
      </xdr:nvCxnSpPr>
      <xdr:spPr>
        <a:xfrm>
          <a:off x="2336800" y="1114729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78661D04-B481-4F98-831F-8983C7F7D48E}"/>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id="{6F686E0F-217A-4371-84D0-9E09DA186B35}"/>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65</xdr:row>
      <xdr:rowOff>3048</xdr:rowOff>
    </xdr:to>
    <xdr:cxnSp macro="">
      <xdr:nvCxnSpPr>
        <xdr:cNvPr id="139" name="直線コネクタ 138">
          <a:extLst>
            <a:ext uri="{FF2B5EF4-FFF2-40B4-BE49-F238E27FC236}">
              <a16:creationId xmlns:a16="http://schemas.microsoft.com/office/drawing/2014/main" id="{FE9F8619-A973-448B-8FFF-097929A8319C}"/>
            </a:ext>
          </a:extLst>
        </xdr:cNvPr>
        <xdr:cNvCxnSpPr/>
      </xdr:nvCxnSpPr>
      <xdr:spPr>
        <a:xfrm>
          <a:off x="1447800" y="111038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9180E996-148E-4BB0-8FBE-30AEC7DFCBD4}"/>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4399417A-51DA-4F1E-882F-BF24039D7FAB}"/>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2F7F345B-BF09-414D-B131-63A1925D9F5C}"/>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79DADE49-C9C3-4D14-88CA-EDAC2DF55635}"/>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B87C31EA-1859-4CF2-9E2B-92FC125A128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D4CA5CEB-641A-4158-B3A7-F8DE25159F9E}"/>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6ABC3CD-5AA2-4AF4-9A9E-6CF6B712689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B2DF831-C0AA-42CF-85F6-1038E6A4B049}"/>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8E8083D-6AD2-42FA-88F0-E1529AF2EDF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49" name="楕円 148">
          <a:extLst>
            <a:ext uri="{FF2B5EF4-FFF2-40B4-BE49-F238E27FC236}">
              <a16:creationId xmlns:a16="http://schemas.microsoft.com/office/drawing/2014/main" id="{8C30F0CB-EC8F-4C3D-82BE-43C2B4C16B48}"/>
            </a:ext>
          </a:extLst>
        </xdr:cNvPr>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50" name="財政構造の弾力性該当値テキスト">
          <a:extLst>
            <a:ext uri="{FF2B5EF4-FFF2-40B4-BE49-F238E27FC236}">
              <a16:creationId xmlns:a16="http://schemas.microsoft.com/office/drawing/2014/main" id="{12507EFC-E174-4C6D-A880-BEC93C3D4C0E}"/>
            </a:ext>
          </a:extLst>
        </xdr:cNvPr>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1" name="楕円 150">
          <a:extLst>
            <a:ext uri="{FF2B5EF4-FFF2-40B4-BE49-F238E27FC236}">
              <a16:creationId xmlns:a16="http://schemas.microsoft.com/office/drawing/2014/main" id="{F52CDF54-9777-4843-864F-40360E92DAF0}"/>
            </a:ext>
          </a:extLst>
        </xdr:cNvPr>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2" name="テキスト ボックス 151">
          <a:extLst>
            <a:ext uri="{FF2B5EF4-FFF2-40B4-BE49-F238E27FC236}">
              <a16:creationId xmlns:a16="http://schemas.microsoft.com/office/drawing/2014/main" id="{64C4BE71-CDFF-4547-A242-3E42751BE387}"/>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5334</xdr:rowOff>
    </xdr:from>
    <xdr:to>
      <xdr:col>15</xdr:col>
      <xdr:colOff>133350</xdr:colOff>
      <xdr:row>65</xdr:row>
      <xdr:rowOff>106934</xdr:rowOff>
    </xdr:to>
    <xdr:sp macro="" textlink="">
      <xdr:nvSpPr>
        <xdr:cNvPr id="153" name="楕円 152">
          <a:extLst>
            <a:ext uri="{FF2B5EF4-FFF2-40B4-BE49-F238E27FC236}">
              <a16:creationId xmlns:a16="http://schemas.microsoft.com/office/drawing/2014/main" id="{109D76F1-35EA-4FAD-BF7E-0761331EED87}"/>
            </a:ext>
          </a:extLst>
        </xdr:cNvPr>
        <xdr:cNvSpPr/>
      </xdr:nvSpPr>
      <xdr:spPr>
        <a:xfrm>
          <a:off x="3175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91711</xdr:rowOff>
    </xdr:from>
    <xdr:ext cx="762000" cy="259045"/>
    <xdr:sp macro="" textlink="">
      <xdr:nvSpPr>
        <xdr:cNvPr id="154" name="テキスト ボックス 153">
          <a:extLst>
            <a:ext uri="{FF2B5EF4-FFF2-40B4-BE49-F238E27FC236}">
              <a16:creationId xmlns:a16="http://schemas.microsoft.com/office/drawing/2014/main" id="{AAE24500-54D3-4E9D-9BC3-D6499E46DA84}"/>
            </a:ext>
          </a:extLst>
        </xdr:cNvPr>
        <xdr:cNvSpPr txBox="1"/>
      </xdr:nvSpPr>
      <xdr:spPr>
        <a:xfrm>
          <a:off x="2844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123698</xdr:rowOff>
    </xdr:from>
    <xdr:to>
      <xdr:col>11</xdr:col>
      <xdr:colOff>82550</xdr:colOff>
      <xdr:row>65</xdr:row>
      <xdr:rowOff>53848</xdr:rowOff>
    </xdr:to>
    <xdr:sp macro="" textlink="">
      <xdr:nvSpPr>
        <xdr:cNvPr id="155" name="楕円 154">
          <a:extLst>
            <a:ext uri="{FF2B5EF4-FFF2-40B4-BE49-F238E27FC236}">
              <a16:creationId xmlns:a16="http://schemas.microsoft.com/office/drawing/2014/main" id="{F5ADE3E6-E73D-4FEF-8DA7-EBC1A0A9E3A3}"/>
            </a:ext>
          </a:extLst>
        </xdr:cNvPr>
        <xdr:cNvSpPr/>
      </xdr:nvSpPr>
      <xdr:spPr>
        <a:xfrm>
          <a:off x="2286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38625</xdr:rowOff>
    </xdr:from>
    <xdr:ext cx="762000" cy="259045"/>
    <xdr:sp macro="" textlink="">
      <xdr:nvSpPr>
        <xdr:cNvPr id="156" name="テキスト ボックス 155">
          <a:extLst>
            <a:ext uri="{FF2B5EF4-FFF2-40B4-BE49-F238E27FC236}">
              <a16:creationId xmlns:a16="http://schemas.microsoft.com/office/drawing/2014/main" id="{A7CFF476-4577-4E3E-892E-AC76096DF5D6}"/>
            </a:ext>
          </a:extLst>
        </xdr:cNvPr>
        <xdr:cNvSpPr txBox="1"/>
      </xdr:nvSpPr>
      <xdr:spPr>
        <a:xfrm>
          <a:off x="1955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57" name="楕円 156">
          <a:extLst>
            <a:ext uri="{FF2B5EF4-FFF2-40B4-BE49-F238E27FC236}">
              <a16:creationId xmlns:a16="http://schemas.microsoft.com/office/drawing/2014/main" id="{7BE440B6-D128-4C14-B945-9A2E226193EF}"/>
            </a:ext>
          </a:extLst>
        </xdr:cNvPr>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58" name="テキスト ボックス 157">
          <a:extLst>
            <a:ext uri="{FF2B5EF4-FFF2-40B4-BE49-F238E27FC236}">
              <a16:creationId xmlns:a16="http://schemas.microsoft.com/office/drawing/2014/main" id="{A9BD95B2-039C-40B2-A8C5-3C3708DF5568}"/>
            </a:ext>
          </a:extLst>
        </xdr:cNvPr>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A975DB81-F0D7-4F42-AFB0-D57322743749}"/>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E09837F3-0B38-4AF2-BE43-BC1081E6FAB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E13BEA75-A653-4B5B-832A-38451A95FF2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420BE05A-D1A5-4B57-900B-96AC7C8730AD}"/>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5D964596-DD5E-4C38-8D8F-0878BA85DD7D}"/>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71EF16E-DF40-469D-8199-4D861844BB3F}"/>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9C078001-1DFF-49A7-BC85-F0E6152A8BAB}"/>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AADCDA39-0942-4C55-9786-02629E92363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63446BAF-C637-480B-BFF5-41D445D38A2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F45DEE9E-C33C-4026-85C0-72334C1C1AC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C875AE72-0C3E-4713-BCA2-AC6420291B6E}"/>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104906A1-2D4E-47D0-B066-0BE21AEA7522}"/>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6C7EEA05-7EDF-4DC1-ADFA-CE968E43AED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に引き続きふるさと寄附金が多額な状況となっており、返礼品送付等に係る委託料等の経費についても多額となっていることから類似団体平均を大幅に上回っていると考えられる。またそのほかにも、白石川右岸河川敷等整備事業に係る委託料等、重点事業に係る物件費も増加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寄附金の経費については、歳入（寄附金）に伴うものであるため問題はないが、物価高騰の影響により需用費や委託料等が軒並み増加するなか、公共施設の老朽化による修繕等が増え物件費・維持補修費の増加も想定されることから、徹底的な精査により経費の削減を図るとともに、施設の維持管理につい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総合管理計画及び個別施設計画を有効に活用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するなどし改善を図っていく。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5528DC0E-B4DF-4AF2-8D8D-C06157B0125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2EA863C7-8136-43A1-B5D5-2ED113806854}"/>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62D5E29-8AD7-417F-8732-9F093ED4E17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3D7D17D8-569F-4BD2-874D-D4B1CED2E8DA}"/>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6CC0E293-A780-454F-91F1-548815F89B97}"/>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114DB86A-E822-4DF4-820E-C745D89761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D60E8584-CA85-4279-9A66-713694A21F5B}"/>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460C2757-3408-4547-9D07-189136FFFC2E}"/>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4813485E-6F7D-4907-8950-9CBA1A379822}"/>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7DF75DCB-5AEC-450F-99C8-16D798E7644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D94A4841-87C6-47AD-94FC-C447C93A127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A44AA2B2-FC7B-4692-ABF2-C33ECB1C6385}"/>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BDB0A853-BCE3-4167-83F0-CF83161DBE75}"/>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7B6784E8-9DBE-4B1F-9D03-7402734C415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B491FA-E7D5-4E71-8850-BA444F477B44}"/>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D3182E44-2D4A-44F5-92B2-3989A98F5639}"/>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52D8ED68-D75B-4E2E-A690-A22D3193130E}"/>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78315</xdr:rowOff>
    </xdr:from>
    <xdr:to>
      <xdr:col>23</xdr:col>
      <xdr:colOff>133350</xdr:colOff>
      <xdr:row>84</xdr:row>
      <xdr:rowOff>109950</xdr:rowOff>
    </xdr:to>
    <xdr:cxnSp macro="">
      <xdr:nvCxnSpPr>
        <xdr:cNvPr id="189" name="直線コネクタ 188">
          <a:extLst>
            <a:ext uri="{FF2B5EF4-FFF2-40B4-BE49-F238E27FC236}">
              <a16:creationId xmlns:a16="http://schemas.microsoft.com/office/drawing/2014/main" id="{55CD6A3B-24A6-49F7-8F1D-F3FAA2FCE940}"/>
            </a:ext>
          </a:extLst>
        </xdr:cNvPr>
        <xdr:cNvCxnSpPr/>
      </xdr:nvCxnSpPr>
      <xdr:spPr>
        <a:xfrm>
          <a:off x="4114800" y="14480115"/>
          <a:ext cx="838200" cy="3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a:extLst>
            <a:ext uri="{FF2B5EF4-FFF2-40B4-BE49-F238E27FC236}">
              <a16:creationId xmlns:a16="http://schemas.microsoft.com/office/drawing/2014/main" id="{07B475D0-A866-4890-B4AA-C66F58269E3F}"/>
            </a:ext>
          </a:extLst>
        </xdr:cNvPr>
        <xdr:cNvSpPr txBox="1"/>
      </xdr:nvSpPr>
      <xdr:spPr>
        <a:xfrm>
          <a:off x="504190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6DFFCF10-2E69-487B-9D32-FE57DCEADF68}"/>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124240</xdr:rowOff>
    </xdr:from>
    <xdr:to>
      <xdr:col>19</xdr:col>
      <xdr:colOff>133350</xdr:colOff>
      <xdr:row>84</xdr:row>
      <xdr:rowOff>78315</xdr:rowOff>
    </xdr:to>
    <xdr:cxnSp macro="">
      <xdr:nvCxnSpPr>
        <xdr:cNvPr id="192" name="直線コネクタ 191">
          <a:extLst>
            <a:ext uri="{FF2B5EF4-FFF2-40B4-BE49-F238E27FC236}">
              <a16:creationId xmlns:a16="http://schemas.microsoft.com/office/drawing/2014/main" id="{688B5675-1EBA-4868-8EB1-732D1D725B9F}"/>
            </a:ext>
          </a:extLst>
        </xdr:cNvPr>
        <xdr:cNvCxnSpPr/>
      </xdr:nvCxnSpPr>
      <xdr:spPr>
        <a:xfrm>
          <a:off x="3225800" y="14183140"/>
          <a:ext cx="889000" cy="29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78C62F50-E8BE-426B-A73C-BF7218B6F914}"/>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a:extLst>
            <a:ext uri="{FF2B5EF4-FFF2-40B4-BE49-F238E27FC236}">
              <a16:creationId xmlns:a16="http://schemas.microsoft.com/office/drawing/2014/main" id="{8D638060-C98E-4C9E-A10C-B69C84037BEA}"/>
            </a:ext>
          </a:extLst>
        </xdr:cNvPr>
        <xdr:cNvSpPr txBox="1"/>
      </xdr:nvSpPr>
      <xdr:spPr>
        <a:xfrm>
          <a:off x="3733800" y="139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48358</xdr:rowOff>
    </xdr:from>
    <xdr:to>
      <xdr:col>15</xdr:col>
      <xdr:colOff>82550</xdr:colOff>
      <xdr:row>82</xdr:row>
      <xdr:rowOff>124240</xdr:rowOff>
    </xdr:to>
    <xdr:cxnSp macro="">
      <xdr:nvCxnSpPr>
        <xdr:cNvPr id="195" name="直線コネクタ 194">
          <a:extLst>
            <a:ext uri="{FF2B5EF4-FFF2-40B4-BE49-F238E27FC236}">
              <a16:creationId xmlns:a16="http://schemas.microsoft.com/office/drawing/2014/main" id="{DE11C9FC-D0D9-4C5D-9304-9CBD02A6F774}"/>
            </a:ext>
          </a:extLst>
        </xdr:cNvPr>
        <xdr:cNvCxnSpPr/>
      </xdr:nvCxnSpPr>
      <xdr:spPr>
        <a:xfrm>
          <a:off x="2336800" y="14107258"/>
          <a:ext cx="889000" cy="7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44CAAADD-852A-40F7-9D3F-D38627030815}"/>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a:extLst>
            <a:ext uri="{FF2B5EF4-FFF2-40B4-BE49-F238E27FC236}">
              <a16:creationId xmlns:a16="http://schemas.microsoft.com/office/drawing/2014/main" id="{15D914E9-0856-465F-8CE0-9C4A6C26EBFB}"/>
            </a:ext>
          </a:extLst>
        </xdr:cNvPr>
        <xdr:cNvSpPr txBox="1"/>
      </xdr:nvSpPr>
      <xdr:spPr>
        <a:xfrm>
          <a:off x="2844800"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14847</xdr:rowOff>
    </xdr:from>
    <xdr:to>
      <xdr:col>11</xdr:col>
      <xdr:colOff>31750</xdr:colOff>
      <xdr:row>82</xdr:row>
      <xdr:rowOff>48358</xdr:rowOff>
    </xdr:to>
    <xdr:cxnSp macro="">
      <xdr:nvCxnSpPr>
        <xdr:cNvPr id="198" name="直線コネクタ 197">
          <a:extLst>
            <a:ext uri="{FF2B5EF4-FFF2-40B4-BE49-F238E27FC236}">
              <a16:creationId xmlns:a16="http://schemas.microsoft.com/office/drawing/2014/main" id="{F1ED01A2-D652-4CB7-BACA-E4038198D6F0}"/>
            </a:ext>
          </a:extLst>
        </xdr:cNvPr>
        <xdr:cNvCxnSpPr/>
      </xdr:nvCxnSpPr>
      <xdr:spPr>
        <a:xfrm>
          <a:off x="1447800" y="14073747"/>
          <a:ext cx="889000" cy="3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6AFDCD36-D54E-40B1-9345-B20F74EFD4BE}"/>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C5A461FA-3690-4E28-B253-D87003BD0A79}"/>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FA181C3A-254E-433B-BACB-7A3AF84ACFC7}"/>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3FD40896-3F73-4000-AE0C-41539CFCB086}"/>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2BE1E010-21B3-442D-A2FB-B474C5B27DC6}"/>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E62B17B9-2CF1-4CD9-8C93-382B8E736D56}"/>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999EDB64-5B39-4D48-AC0B-8D01E3A2E9B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901E7B1B-F469-4AF4-856B-5802E55D261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B32DE21D-6FC3-4CF6-8DE8-75F233F9497B}"/>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59150</xdr:rowOff>
    </xdr:from>
    <xdr:to>
      <xdr:col>23</xdr:col>
      <xdr:colOff>184150</xdr:colOff>
      <xdr:row>84</xdr:row>
      <xdr:rowOff>160750</xdr:rowOff>
    </xdr:to>
    <xdr:sp macro="" textlink="">
      <xdr:nvSpPr>
        <xdr:cNvPr id="208" name="楕円 207">
          <a:extLst>
            <a:ext uri="{FF2B5EF4-FFF2-40B4-BE49-F238E27FC236}">
              <a16:creationId xmlns:a16="http://schemas.microsoft.com/office/drawing/2014/main" id="{23EE8B70-4465-47EF-B55C-C72073B5B289}"/>
            </a:ext>
          </a:extLst>
        </xdr:cNvPr>
        <xdr:cNvSpPr/>
      </xdr:nvSpPr>
      <xdr:spPr>
        <a:xfrm>
          <a:off x="4902200" y="144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31227</xdr:rowOff>
    </xdr:from>
    <xdr:ext cx="762000" cy="259045"/>
    <xdr:sp macro="" textlink="">
      <xdr:nvSpPr>
        <xdr:cNvPr id="209" name="人件費・物件費等の状況該当値テキスト">
          <a:extLst>
            <a:ext uri="{FF2B5EF4-FFF2-40B4-BE49-F238E27FC236}">
              <a16:creationId xmlns:a16="http://schemas.microsoft.com/office/drawing/2014/main" id="{D06A6A10-333E-4D4C-B1E4-71E49640346B}"/>
            </a:ext>
          </a:extLst>
        </xdr:cNvPr>
        <xdr:cNvSpPr txBox="1"/>
      </xdr:nvSpPr>
      <xdr:spPr>
        <a:xfrm>
          <a:off x="5041900" y="1443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27515</xdr:rowOff>
    </xdr:from>
    <xdr:to>
      <xdr:col>19</xdr:col>
      <xdr:colOff>184150</xdr:colOff>
      <xdr:row>84</xdr:row>
      <xdr:rowOff>129115</xdr:rowOff>
    </xdr:to>
    <xdr:sp macro="" textlink="">
      <xdr:nvSpPr>
        <xdr:cNvPr id="210" name="楕円 209">
          <a:extLst>
            <a:ext uri="{FF2B5EF4-FFF2-40B4-BE49-F238E27FC236}">
              <a16:creationId xmlns:a16="http://schemas.microsoft.com/office/drawing/2014/main" id="{386E837F-60E8-49F8-B51F-1FA18463C076}"/>
            </a:ext>
          </a:extLst>
        </xdr:cNvPr>
        <xdr:cNvSpPr/>
      </xdr:nvSpPr>
      <xdr:spPr>
        <a:xfrm>
          <a:off x="4064000" y="1442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113892</xdr:rowOff>
    </xdr:from>
    <xdr:ext cx="736600" cy="259045"/>
    <xdr:sp macro="" textlink="">
      <xdr:nvSpPr>
        <xdr:cNvPr id="211" name="テキスト ボックス 210">
          <a:extLst>
            <a:ext uri="{FF2B5EF4-FFF2-40B4-BE49-F238E27FC236}">
              <a16:creationId xmlns:a16="http://schemas.microsoft.com/office/drawing/2014/main" id="{117A208F-66A8-47CD-B6F8-1176DB95287F}"/>
            </a:ext>
          </a:extLst>
        </xdr:cNvPr>
        <xdr:cNvSpPr txBox="1"/>
      </xdr:nvSpPr>
      <xdr:spPr>
        <a:xfrm>
          <a:off x="3733800" y="14515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73440</xdr:rowOff>
    </xdr:from>
    <xdr:to>
      <xdr:col>15</xdr:col>
      <xdr:colOff>133350</xdr:colOff>
      <xdr:row>83</xdr:row>
      <xdr:rowOff>3590</xdr:rowOff>
    </xdr:to>
    <xdr:sp macro="" textlink="">
      <xdr:nvSpPr>
        <xdr:cNvPr id="212" name="楕円 211">
          <a:extLst>
            <a:ext uri="{FF2B5EF4-FFF2-40B4-BE49-F238E27FC236}">
              <a16:creationId xmlns:a16="http://schemas.microsoft.com/office/drawing/2014/main" id="{4C8B3014-A304-4695-9E0B-993D0E1B60E1}"/>
            </a:ext>
          </a:extLst>
        </xdr:cNvPr>
        <xdr:cNvSpPr/>
      </xdr:nvSpPr>
      <xdr:spPr>
        <a:xfrm>
          <a:off x="3175000" y="141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159817</xdr:rowOff>
    </xdr:from>
    <xdr:ext cx="762000" cy="259045"/>
    <xdr:sp macro="" textlink="">
      <xdr:nvSpPr>
        <xdr:cNvPr id="213" name="テキスト ボックス 212">
          <a:extLst>
            <a:ext uri="{FF2B5EF4-FFF2-40B4-BE49-F238E27FC236}">
              <a16:creationId xmlns:a16="http://schemas.microsoft.com/office/drawing/2014/main" id="{C0E74D62-35C7-484B-864B-19505949DFBB}"/>
            </a:ext>
          </a:extLst>
        </xdr:cNvPr>
        <xdr:cNvSpPr txBox="1"/>
      </xdr:nvSpPr>
      <xdr:spPr>
        <a:xfrm>
          <a:off x="2844800" y="1421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169008</xdr:rowOff>
    </xdr:from>
    <xdr:to>
      <xdr:col>11</xdr:col>
      <xdr:colOff>82550</xdr:colOff>
      <xdr:row>82</xdr:row>
      <xdr:rowOff>99158</xdr:rowOff>
    </xdr:to>
    <xdr:sp macro="" textlink="">
      <xdr:nvSpPr>
        <xdr:cNvPr id="214" name="楕円 213">
          <a:extLst>
            <a:ext uri="{FF2B5EF4-FFF2-40B4-BE49-F238E27FC236}">
              <a16:creationId xmlns:a16="http://schemas.microsoft.com/office/drawing/2014/main" id="{0393AB62-16AA-4269-A7BF-503987A04B1D}"/>
            </a:ext>
          </a:extLst>
        </xdr:cNvPr>
        <xdr:cNvSpPr/>
      </xdr:nvSpPr>
      <xdr:spPr>
        <a:xfrm>
          <a:off x="2286000" y="1405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109335</xdr:rowOff>
    </xdr:from>
    <xdr:ext cx="762000" cy="259045"/>
    <xdr:sp macro="" textlink="">
      <xdr:nvSpPr>
        <xdr:cNvPr id="215" name="テキスト ボックス 214">
          <a:extLst>
            <a:ext uri="{FF2B5EF4-FFF2-40B4-BE49-F238E27FC236}">
              <a16:creationId xmlns:a16="http://schemas.microsoft.com/office/drawing/2014/main" id="{D31533C8-6350-4FDF-B6D7-2F71FE64C0FF}"/>
            </a:ext>
          </a:extLst>
        </xdr:cNvPr>
        <xdr:cNvSpPr txBox="1"/>
      </xdr:nvSpPr>
      <xdr:spPr>
        <a:xfrm>
          <a:off x="1955800" y="1382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135497</xdr:rowOff>
    </xdr:from>
    <xdr:to>
      <xdr:col>7</xdr:col>
      <xdr:colOff>31750</xdr:colOff>
      <xdr:row>82</xdr:row>
      <xdr:rowOff>65647</xdr:rowOff>
    </xdr:to>
    <xdr:sp macro="" textlink="">
      <xdr:nvSpPr>
        <xdr:cNvPr id="216" name="楕円 215">
          <a:extLst>
            <a:ext uri="{FF2B5EF4-FFF2-40B4-BE49-F238E27FC236}">
              <a16:creationId xmlns:a16="http://schemas.microsoft.com/office/drawing/2014/main" id="{E213A1EF-0A60-476D-80A0-DB51F9C3BEC8}"/>
            </a:ext>
          </a:extLst>
        </xdr:cNvPr>
        <xdr:cNvSpPr/>
      </xdr:nvSpPr>
      <xdr:spPr>
        <a:xfrm>
          <a:off x="1397000" y="1402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75824</xdr:rowOff>
    </xdr:from>
    <xdr:ext cx="762000" cy="259045"/>
    <xdr:sp macro="" textlink="">
      <xdr:nvSpPr>
        <xdr:cNvPr id="217" name="テキスト ボックス 216">
          <a:extLst>
            <a:ext uri="{FF2B5EF4-FFF2-40B4-BE49-F238E27FC236}">
              <a16:creationId xmlns:a16="http://schemas.microsoft.com/office/drawing/2014/main" id="{3EFFDA37-158D-412F-ABFE-A2F122CF660F}"/>
            </a:ext>
          </a:extLst>
        </xdr:cNvPr>
        <xdr:cNvSpPr txBox="1"/>
      </xdr:nvSpPr>
      <xdr:spPr>
        <a:xfrm>
          <a:off x="1066800" y="1379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8D461AC6-183E-482D-851D-1AC4A9467D3A}"/>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2484AB65-501E-416A-A58A-ADDE1C637FE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551B1DAB-10E0-43DB-9E9F-7CAF8CA8C86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25AF9E60-59EF-4C6E-9F4D-E9FFF08AE04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653FEEB6-9BBD-44F0-878E-102BC623F90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DBD64B60-3FE8-49F2-A350-594768A40179}"/>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5799D23E-77BE-48A0-94B4-34C8EE931D5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C260A18B-9CA0-4741-9DF0-81EBB6B13429}"/>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367DDB71-D47D-4FF9-9D5F-25C77CF2C59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D14A1559-0628-4E08-8F63-CC4D227E7304}"/>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5A142C50-BC3F-4CEF-9EFA-8093233E0EB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CDBCE7E5-41E3-4CE3-9C47-2430700C3A1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FD0AC569-86A7-4E56-A94C-E135D4C5C599}"/>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全国町村平均とほぼ同様であるが、類似団体比較では下回っている。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定年退職者が重なる年代のピーク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過ぎたことから、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同程度の指数</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となっており、今後も同程度で推移するものと考えられる。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引き続き適切な定員管理・給与水準の精査に努めていく。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28162846-2F76-498C-A920-CE938018C3C4}"/>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F181EEC3-1A2D-4CCD-8989-DF045ECDD1E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C6745078-C677-4CBB-9C57-7256B436AB96}"/>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8806A689-3F3F-406C-9953-8BA5A8488F3F}"/>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7FA237E4-CF88-4F2D-8B01-7B1DA2FE7531}"/>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3675057D-196E-4F33-ABB2-D5241CFF43B8}"/>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F79436A9-6210-4615-B9AD-608AC2F671F6}"/>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2B8F5905-B526-439E-926F-7A3E7D106674}"/>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59B83463-4ADA-4C08-A832-010B89D6D00E}"/>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598FBEB6-1701-41D6-82AE-92677C610B3C}"/>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84F68A9E-5E06-4AD3-A332-FF07BDF8DEEB}"/>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3037BC10-7BFB-411B-B507-629C81BF8A6A}"/>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3618A8C6-CB16-4AB9-AAC7-4A2D3F547023}"/>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4E581529-A2B0-4C4E-8A3E-897E592913E6}"/>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25B2C496-DC27-4A84-B797-A07E0DFED7F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5C5541C3-E0F4-46AC-BADA-AEFC3978219F}"/>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B7DFC35F-ADD6-411D-810C-FD978876DDE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B41EA4B1-BD4D-474E-B86C-69F84520FA17}"/>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21A3942B-1805-440F-A601-70EB3798828B}"/>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747849E4-AA63-401E-A93B-3A72E313B5EA}"/>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C741DDF5-1380-47A1-B3F7-FF90612D2D85}"/>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7010DC10-2845-4566-AEE8-7C934805B8F3}"/>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99786</xdr:rowOff>
    </xdr:to>
    <xdr:cxnSp macro="">
      <xdr:nvCxnSpPr>
        <xdr:cNvPr id="253" name="直線コネクタ 252">
          <a:extLst>
            <a:ext uri="{FF2B5EF4-FFF2-40B4-BE49-F238E27FC236}">
              <a16:creationId xmlns:a16="http://schemas.microsoft.com/office/drawing/2014/main" id="{336B917D-26EE-4B49-AEAC-EBCD58599449}"/>
            </a:ext>
          </a:extLst>
        </xdr:cNvPr>
        <xdr:cNvCxnSpPr/>
      </xdr:nvCxnSpPr>
      <xdr:spPr>
        <a:xfrm>
          <a:off x="16179800" y="144671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671F1341-2363-488C-91A4-EAD6BE0027D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88F9F7BD-D87C-431B-9F2F-14DC1BA5969E}"/>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84</xdr:row>
      <xdr:rowOff>65314</xdr:rowOff>
    </xdr:to>
    <xdr:cxnSp macro="">
      <xdr:nvCxnSpPr>
        <xdr:cNvPr id="256" name="直線コネクタ 255">
          <a:extLst>
            <a:ext uri="{FF2B5EF4-FFF2-40B4-BE49-F238E27FC236}">
              <a16:creationId xmlns:a16="http://schemas.microsoft.com/office/drawing/2014/main" id="{A1694AFB-6FEB-4248-80DB-E753BEC1888B}"/>
            </a:ext>
          </a:extLst>
        </xdr:cNvPr>
        <xdr:cNvCxnSpPr/>
      </xdr:nvCxnSpPr>
      <xdr:spPr>
        <a:xfrm>
          <a:off x="15290800" y="14243050"/>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B5B73D52-45F6-40B3-977E-C4FFBC8C82BF}"/>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E66A2688-8C04-45B0-9588-696733906B51}"/>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115207</xdr:rowOff>
    </xdr:from>
    <xdr:to>
      <xdr:col>72</xdr:col>
      <xdr:colOff>203200</xdr:colOff>
      <xdr:row>83</xdr:row>
      <xdr:rowOff>12700</xdr:rowOff>
    </xdr:to>
    <xdr:cxnSp macro="">
      <xdr:nvCxnSpPr>
        <xdr:cNvPr id="259" name="直線コネクタ 258">
          <a:extLst>
            <a:ext uri="{FF2B5EF4-FFF2-40B4-BE49-F238E27FC236}">
              <a16:creationId xmlns:a16="http://schemas.microsoft.com/office/drawing/2014/main" id="{0664456A-62BE-44E3-9DCB-8E504203C9A7}"/>
            </a:ext>
          </a:extLst>
        </xdr:cNvPr>
        <xdr:cNvCxnSpPr/>
      </xdr:nvCxnSpPr>
      <xdr:spPr>
        <a:xfrm>
          <a:off x="14401800" y="141741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1AD4A866-FEB1-49EC-B494-C3DDD7B324F1}"/>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8E1C86FF-56F6-4B9A-A8B2-EBE6C8D7EDCE}"/>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115207</xdr:rowOff>
    </xdr:from>
    <xdr:to>
      <xdr:col>68</xdr:col>
      <xdr:colOff>152400</xdr:colOff>
      <xdr:row>83</xdr:row>
      <xdr:rowOff>116114</xdr:rowOff>
    </xdr:to>
    <xdr:cxnSp macro="">
      <xdr:nvCxnSpPr>
        <xdr:cNvPr id="262" name="直線コネクタ 261">
          <a:extLst>
            <a:ext uri="{FF2B5EF4-FFF2-40B4-BE49-F238E27FC236}">
              <a16:creationId xmlns:a16="http://schemas.microsoft.com/office/drawing/2014/main" id="{7BDAE7F3-A0F2-41BA-97CA-25110D88CB80}"/>
            </a:ext>
          </a:extLst>
        </xdr:cNvPr>
        <xdr:cNvCxnSpPr/>
      </xdr:nvCxnSpPr>
      <xdr:spPr>
        <a:xfrm flipV="1">
          <a:off x="13512800" y="1417410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8C3AE70E-D44A-48CF-A857-70C183F45C2D}"/>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CF365DB6-E196-4872-98E7-AD0CFD6E228D}"/>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5DC00F20-5F24-46F6-AE57-22B0442871A6}"/>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F382E535-F88D-41D4-BA28-5BF611ECB04A}"/>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A3BEAD85-0D7F-4FA0-89C9-813EA17834C7}"/>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9509E7A4-E4BD-4F32-8457-DA4C2FCAC892}"/>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4682A6D3-FF1A-4265-AB36-218A4923F49C}"/>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6319F417-7BBC-4283-9088-6F7C7AC50E4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D43D7E08-1490-445D-B5C0-BBBFECD16DD1}"/>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2" name="楕円 271">
          <a:extLst>
            <a:ext uri="{FF2B5EF4-FFF2-40B4-BE49-F238E27FC236}">
              <a16:creationId xmlns:a16="http://schemas.microsoft.com/office/drawing/2014/main" id="{81747B05-8AF0-453D-BC81-6434F3A0D9DD}"/>
            </a:ext>
          </a:extLst>
        </xdr:cNvPr>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73" name="給与水準   （国との比較）該当値テキスト">
          <a:extLst>
            <a:ext uri="{FF2B5EF4-FFF2-40B4-BE49-F238E27FC236}">
              <a16:creationId xmlns:a16="http://schemas.microsoft.com/office/drawing/2014/main" id="{A1F8F024-1593-404E-B96E-20F20373C12C}"/>
            </a:ext>
          </a:extLst>
        </xdr:cNvPr>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4" name="楕円 273">
          <a:extLst>
            <a:ext uri="{FF2B5EF4-FFF2-40B4-BE49-F238E27FC236}">
              <a16:creationId xmlns:a16="http://schemas.microsoft.com/office/drawing/2014/main" id="{A322E376-B492-465F-AEC7-D308FDD25357}"/>
            </a:ext>
          </a:extLst>
        </xdr:cNvPr>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75" name="テキスト ボックス 274">
          <a:extLst>
            <a:ext uri="{FF2B5EF4-FFF2-40B4-BE49-F238E27FC236}">
              <a16:creationId xmlns:a16="http://schemas.microsoft.com/office/drawing/2014/main" id="{4D4C2C25-7A1E-4819-A210-C9100507013E}"/>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76" name="楕円 275">
          <a:extLst>
            <a:ext uri="{FF2B5EF4-FFF2-40B4-BE49-F238E27FC236}">
              <a16:creationId xmlns:a16="http://schemas.microsoft.com/office/drawing/2014/main" id="{1F71D2BE-AB30-461F-A520-359C7A79F6D5}"/>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77" name="テキスト ボックス 276">
          <a:extLst>
            <a:ext uri="{FF2B5EF4-FFF2-40B4-BE49-F238E27FC236}">
              <a16:creationId xmlns:a16="http://schemas.microsoft.com/office/drawing/2014/main" id="{4521752C-4102-4194-8774-D90528A85214}"/>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64407</xdr:rowOff>
    </xdr:from>
    <xdr:to>
      <xdr:col>68</xdr:col>
      <xdr:colOff>203200</xdr:colOff>
      <xdr:row>82</xdr:row>
      <xdr:rowOff>166007</xdr:rowOff>
    </xdr:to>
    <xdr:sp macro="" textlink="">
      <xdr:nvSpPr>
        <xdr:cNvPr id="278" name="楕円 277">
          <a:extLst>
            <a:ext uri="{FF2B5EF4-FFF2-40B4-BE49-F238E27FC236}">
              <a16:creationId xmlns:a16="http://schemas.microsoft.com/office/drawing/2014/main" id="{7A8FC41D-EBC6-4B16-B03B-F0D8690DB79C}"/>
            </a:ext>
          </a:extLst>
        </xdr:cNvPr>
        <xdr:cNvSpPr/>
      </xdr:nvSpPr>
      <xdr:spPr>
        <a:xfrm>
          <a:off x="14351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4734</xdr:rowOff>
    </xdr:from>
    <xdr:ext cx="762000" cy="259045"/>
    <xdr:sp macro="" textlink="">
      <xdr:nvSpPr>
        <xdr:cNvPr id="279" name="テキスト ボックス 278">
          <a:extLst>
            <a:ext uri="{FF2B5EF4-FFF2-40B4-BE49-F238E27FC236}">
              <a16:creationId xmlns:a16="http://schemas.microsoft.com/office/drawing/2014/main" id="{5097E491-D229-441F-869A-6556D352A8BA}"/>
            </a:ext>
          </a:extLst>
        </xdr:cNvPr>
        <xdr:cNvSpPr txBox="1"/>
      </xdr:nvSpPr>
      <xdr:spPr>
        <a:xfrm>
          <a:off x="14020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0" name="楕円 279">
          <a:extLst>
            <a:ext uri="{FF2B5EF4-FFF2-40B4-BE49-F238E27FC236}">
              <a16:creationId xmlns:a16="http://schemas.microsoft.com/office/drawing/2014/main" id="{562A76B5-CEBC-4667-AC99-8F3EF8567D2A}"/>
            </a:ext>
          </a:extLst>
        </xdr:cNvPr>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1" name="テキスト ボックス 280">
          <a:extLst>
            <a:ext uri="{FF2B5EF4-FFF2-40B4-BE49-F238E27FC236}">
              <a16:creationId xmlns:a16="http://schemas.microsoft.com/office/drawing/2014/main" id="{798C701F-5B7E-47B4-8EB2-53B703F6E058}"/>
            </a:ext>
          </a:extLst>
        </xdr:cNvPr>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FB94435A-101F-41E5-A40A-4697B27A32D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4C61A200-EC89-4F24-9CF9-73EA9AB07FFB}"/>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F1805F47-3B45-41B0-8D5F-8212AE32EC65}"/>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FD876ABC-44AF-40EF-8074-E774CF0E9A94}"/>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AF245E3-6726-4269-BC43-9099281FD8D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6998A9C5-5318-4967-8E63-2AAC2436064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DE02D066-15C0-491B-85B1-1ECE1BB25B71}"/>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F5B0F8C7-902B-48B9-A538-4A66E7D22F19}"/>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4F8A7A09-D79C-4726-9E38-A3CD47F5B6E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A7B0B069-2073-4C4A-9CFD-72338BFEA0CD}"/>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CB02C7B0-F5E6-4F28-919C-231947A542F6}"/>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CAE99E08-CC8A-4EE0-9EEB-5E7EDD5EAF12}"/>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2F158C46-B09B-4C62-8E57-D3160879ECBC}"/>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人当たりの職員数は、全国平均や県内平均は下回っているものの、類似団体平均では引き続き上回っている状況である。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重点施策であるスポーツを活用したまちづくりのための新たな課の創設や、デジタル化に係る職員の採用などにより、今後も職員数は増加していくものと思われる。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引き続き定員適正化計画に基づき、適切な定員管理に努めていく。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79F4FDEC-02DE-47A6-ACDF-9917AB04422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42E13E6C-14CE-43AD-A60F-69991EC1680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65CA19DA-4E3A-492D-A41C-C06C15BD368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F825A1E4-639C-410E-B595-E8B8FF24598C}"/>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AEC9F71C-412E-4B69-8633-53562B73A0C2}"/>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E711A27-9238-41D3-8170-B1B9B8B499D7}"/>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741481B4-14FA-4525-9E87-CA7EC286DCFC}"/>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EDA4010F-B616-4597-86A3-40A4BA1C043C}"/>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7618DAF6-86FF-4219-BF99-4C968A4253F6}"/>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8CD4634C-9FE7-4D76-973E-59A9564A9F62}"/>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2940D43D-BE19-4142-A397-D82FDA3EBA45}"/>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61DA223C-4D7C-4A74-B096-6DC677D3BB49}"/>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76FD4385-B3DF-4FA1-99E3-CDDF387C8745}"/>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CCB5E40F-A31C-4F33-AFA2-AF2532DAF22B}"/>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D2F1C714-D3F5-417B-B05C-2C7239A96B0E}"/>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5B741D09-B478-446B-8652-1ED17561230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CE6A8789-6FC2-4222-8886-BA919F522D3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9EFA6ACA-6D52-4670-AA16-2B63F381003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D05465B5-23AB-4394-A1C8-02938C693537}"/>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574AA953-DFA2-4B83-B25D-60C05EB492F3}"/>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1EFC9D8A-DE71-4370-B799-69A3991A69FD}"/>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E5C2CE7C-748F-4606-BC8E-A3AEE5548CAD}"/>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9DA22FF5-5B9F-496C-9718-C885D33BDA96}"/>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45266</xdr:rowOff>
    </xdr:from>
    <xdr:to>
      <xdr:col>81</xdr:col>
      <xdr:colOff>44450</xdr:colOff>
      <xdr:row>61</xdr:row>
      <xdr:rowOff>79738</xdr:rowOff>
    </xdr:to>
    <xdr:cxnSp macro="">
      <xdr:nvCxnSpPr>
        <xdr:cNvPr id="318" name="直線コネクタ 317">
          <a:extLst>
            <a:ext uri="{FF2B5EF4-FFF2-40B4-BE49-F238E27FC236}">
              <a16:creationId xmlns:a16="http://schemas.microsoft.com/office/drawing/2014/main" id="{EB1D01FC-077D-412E-8B17-5C15ABFAFC06}"/>
            </a:ext>
          </a:extLst>
        </xdr:cNvPr>
        <xdr:cNvCxnSpPr/>
      </xdr:nvCxnSpPr>
      <xdr:spPr>
        <a:xfrm>
          <a:off x="16179800" y="1050371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87C9C382-3B37-44C9-B9CA-298307A150DA}"/>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FCF72149-1DE9-47A5-B3C6-C413D09CEB5E}"/>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45266</xdr:rowOff>
    </xdr:from>
    <xdr:to>
      <xdr:col>77</xdr:col>
      <xdr:colOff>44450</xdr:colOff>
      <xdr:row>61</xdr:row>
      <xdr:rowOff>50437</xdr:rowOff>
    </xdr:to>
    <xdr:cxnSp macro="">
      <xdr:nvCxnSpPr>
        <xdr:cNvPr id="321" name="直線コネクタ 320">
          <a:extLst>
            <a:ext uri="{FF2B5EF4-FFF2-40B4-BE49-F238E27FC236}">
              <a16:creationId xmlns:a16="http://schemas.microsoft.com/office/drawing/2014/main" id="{C1D449A4-A0DA-46A9-B872-F45904858B72}"/>
            </a:ext>
          </a:extLst>
        </xdr:cNvPr>
        <xdr:cNvCxnSpPr/>
      </xdr:nvCxnSpPr>
      <xdr:spPr>
        <a:xfrm flipV="1">
          <a:off x="15290800" y="1050371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CFC126DF-956C-464F-BD85-6B99D69439CE}"/>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E38828A8-FDC5-463B-9260-5D1494C07D4E}"/>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28031</xdr:rowOff>
    </xdr:from>
    <xdr:to>
      <xdr:col>72</xdr:col>
      <xdr:colOff>203200</xdr:colOff>
      <xdr:row>61</xdr:row>
      <xdr:rowOff>50437</xdr:rowOff>
    </xdr:to>
    <xdr:cxnSp macro="">
      <xdr:nvCxnSpPr>
        <xdr:cNvPr id="324" name="直線コネクタ 323">
          <a:extLst>
            <a:ext uri="{FF2B5EF4-FFF2-40B4-BE49-F238E27FC236}">
              <a16:creationId xmlns:a16="http://schemas.microsoft.com/office/drawing/2014/main" id="{34AA78CA-92B6-42A3-912C-E84FAE6FE706}"/>
            </a:ext>
          </a:extLst>
        </xdr:cNvPr>
        <xdr:cNvCxnSpPr/>
      </xdr:nvCxnSpPr>
      <xdr:spPr>
        <a:xfrm>
          <a:off x="14401800" y="1048648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28A1917E-EE3E-4BF0-AF4E-C120911B75E3}"/>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214E4E1B-C95E-4CFD-BC4A-23E856B79043}"/>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28031</xdr:rowOff>
    </xdr:from>
    <xdr:to>
      <xdr:col>68</xdr:col>
      <xdr:colOff>152400</xdr:colOff>
      <xdr:row>61</xdr:row>
      <xdr:rowOff>40096</xdr:rowOff>
    </xdr:to>
    <xdr:cxnSp macro="">
      <xdr:nvCxnSpPr>
        <xdr:cNvPr id="327" name="直線コネクタ 326">
          <a:extLst>
            <a:ext uri="{FF2B5EF4-FFF2-40B4-BE49-F238E27FC236}">
              <a16:creationId xmlns:a16="http://schemas.microsoft.com/office/drawing/2014/main" id="{46E7B3AD-CDBB-476A-A231-B67E2F6BF56D}"/>
            </a:ext>
          </a:extLst>
        </xdr:cNvPr>
        <xdr:cNvCxnSpPr/>
      </xdr:nvCxnSpPr>
      <xdr:spPr>
        <a:xfrm flipV="1">
          <a:off x="13512800" y="104864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2D0634A1-A50C-4393-A8E0-1282999C2107}"/>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a:extLst>
            <a:ext uri="{FF2B5EF4-FFF2-40B4-BE49-F238E27FC236}">
              <a16:creationId xmlns:a16="http://schemas.microsoft.com/office/drawing/2014/main" id="{10779E30-1249-4833-AFF6-AADCB7C69D08}"/>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C82DA00A-BC36-4ED5-BF0F-4B10BFB725B6}"/>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35BB50D5-DC42-4C92-BD68-59E271C9263B}"/>
            </a:ext>
          </a:extLst>
        </xdr:cNvPr>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8E6DB2D-42F6-4926-959E-87C416ED92E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E29AAF82-6801-460A-A33D-373FC40122FD}"/>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96F7D714-8AB7-457D-B032-9732E7FBB108}"/>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03CC3C7-31B0-4543-8A10-9BC1FF5843F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73CFD26-6B74-462C-A4FA-831E7C5A255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37" name="楕円 336">
          <a:extLst>
            <a:ext uri="{FF2B5EF4-FFF2-40B4-BE49-F238E27FC236}">
              <a16:creationId xmlns:a16="http://schemas.microsoft.com/office/drawing/2014/main" id="{D7B3CC69-AC17-4DA5-A145-6DC9A8AA15D5}"/>
            </a:ext>
          </a:extLst>
        </xdr:cNvPr>
        <xdr:cNvSpPr/>
      </xdr:nvSpPr>
      <xdr:spPr>
        <a:xfrm>
          <a:off x="169672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1015</xdr:rowOff>
    </xdr:from>
    <xdr:ext cx="762000" cy="259045"/>
    <xdr:sp macro="" textlink="">
      <xdr:nvSpPr>
        <xdr:cNvPr id="338" name="定員管理の状況該当値テキスト">
          <a:extLst>
            <a:ext uri="{FF2B5EF4-FFF2-40B4-BE49-F238E27FC236}">
              <a16:creationId xmlns:a16="http://schemas.microsoft.com/office/drawing/2014/main" id="{AF8594B8-73CC-420E-BBF3-C9678326BAD8}"/>
            </a:ext>
          </a:extLst>
        </xdr:cNvPr>
        <xdr:cNvSpPr txBox="1"/>
      </xdr:nvSpPr>
      <xdr:spPr>
        <a:xfrm>
          <a:off x="17106900" y="1045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165916</xdr:rowOff>
    </xdr:from>
    <xdr:to>
      <xdr:col>77</xdr:col>
      <xdr:colOff>95250</xdr:colOff>
      <xdr:row>61</xdr:row>
      <xdr:rowOff>96066</xdr:rowOff>
    </xdr:to>
    <xdr:sp macro="" textlink="">
      <xdr:nvSpPr>
        <xdr:cNvPr id="339" name="楕円 338">
          <a:extLst>
            <a:ext uri="{FF2B5EF4-FFF2-40B4-BE49-F238E27FC236}">
              <a16:creationId xmlns:a16="http://schemas.microsoft.com/office/drawing/2014/main" id="{A4B7462C-5473-4F3A-9959-FF26CA369DE2}"/>
            </a:ext>
          </a:extLst>
        </xdr:cNvPr>
        <xdr:cNvSpPr/>
      </xdr:nvSpPr>
      <xdr:spPr>
        <a:xfrm>
          <a:off x="16129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80843</xdr:rowOff>
    </xdr:from>
    <xdr:ext cx="736600" cy="259045"/>
    <xdr:sp macro="" textlink="">
      <xdr:nvSpPr>
        <xdr:cNvPr id="340" name="テキスト ボックス 339">
          <a:extLst>
            <a:ext uri="{FF2B5EF4-FFF2-40B4-BE49-F238E27FC236}">
              <a16:creationId xmlns:a16="http://schemas.microsoft.com/office/drawing/2014/main" id="{56FDD092-EF96-4EA9-8A17-DE576E4DAA4B}"/>
            </a:ext>
          </a:extLst>
        </xdr:cNvPr>
        <xdr:cNvSpPr txBox="1"/>
      </xdr:nvSpPr>
      <xdr:spPr>
        <a:xfrm>
          <a:off x="15798800" y="10539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171087</xdr:rowOff>
    </xdr:from>
    <xdr:to>
      <xdr:col>73</xdr:col>
      <xdr:colOff>44450</xdr:colOff>
      <xdr:row>61</xdr:row>
      <xdr:rowOff>101237</xdr:rowOff>
    </xdr:to>
    <xdr:sp macro="" textlink="">
      <xdr:nvSpPr>
        <xdr:cNvPr id="341" name="楕円 340">
          <a:extLst>
            <a:ext uri="{FF2B5EF4-FFF2-40B4-BE49-F238E27FC236}">
              <a16:creationId xmlns:a16="http://schemas.microsoft.com/office/drawing/2014/main" id="{72E4FCA5-0F46-414B-8CC1-0C1C7532A32D}"/>
            </a:ext>
          </a:extLst>
        </xdr:cNvPr>
        <xdr:cNvSpPr/>
      </xdr:nvSpPr>
      <xdr:spPr>
        <a:xfrm>
          <a:off x="15240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86014</xdr:rowOff>
    </xdr:from>
    <xdr:ext cx="762000" cy="259045"/>
    <xdr:sp macro="" textlink="">
      <xdr:nvSpPr>
        <xdr:cNvPr id="342" name="テキスト ボックス 341">
          <a:extLst>
            <a:ext uri="{FF2B5EF4-FFF2-40B4-BE49-F238E27FC236}">
              <a16:creationId xmlns:a16="http://schemas.microsoft.com/office/drawing/2014/main" id="{B3D021FF-E4EE-40F0-AA02-BB565EB9F7A6}"/>
            </a:ext>
          </a:extLst>
        </xdr:cNvPr>
        <xdr:cNvSpPr txBox="1"/>
      </xdr:nvSpPr>
      <xdr:spPr>
        <a:xfrm>
          <a:off x="14909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148681</xdr:rowOff>
    </xdr:from>
    <xdr:to>
      <xdr:col>68</xdr:col>
      <xdr:colOff>203200</xdr:colOff>
      <xdr:row>61</xdr:row>
      <xdr:rowOff>78831</xdr:rowOff>
    </xdr:to>
    <xdr:sp macro="" textlink="">
      <xdr:nvSpPr>
        <xdr:cNvPr id="343" name="楕円 342">
          <a:extLst>
            <a:ext uri="{FF2B5EF4-FFF2-40B4-BE49-F238E27FC236}">
              <a16:creationId xmlns:a16="http://schemas.microsoft.com/office/drawing/2014/main" id="{5DCC28B5-7C98-4C81-A1CE-4A95E24058D8}"/>
            </a:ext>
          </a:extLst>
        </xdr:cNvPr>
        <xdr:cNvSpPr/>
      </xdr:nvSpPr>
      <xdr:spPr>
        <a:xfrm>
          <a:off x="143510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63608</xdr:rowOff>
    </xdr:from>
    <xdr:ext cx="762000" cy="259045"/>
    <xdr:sp macro="" textlink="">
      <xdr:nvSpPr>
        <xdr:cNvPr id="344" name="テキスト ボックス 343">
          <a:extLst>
            <a:ext uri="{FF2B5EF4-FFF2-40B4-BE49-F238E27FC236}">
              <a16:creationId xmlns:a16="http://schemas.microsoft.com/office/drawing/2014/main" id="{277326E0-0755-44EA-BC27-4A1A8AFEEEF8}"/>
            </a:ext>
          </a:extLst>
        </xdr:cNvPr>
        <xdr:cNvSpPr txBox="1"/>
      </xdr:nvSpPr>
      <xdr:spPr>
        <a:xfrm>
          <a:off x="14020800" y="1052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45" name="楕円 344">
          <a:extLst>
            <a:ext uri="{FF2B5EF4-FFF2-40B4-BE49-F238E27FC236}">
              <a16:creationId xmlns:a16="http://schemas.microsoft.com/office/drawing/2014/main" id="{DC8A3CEB-ECC0-47A1-A299-D2DEF06A0BC4}"/>
            </a:ext>
          </a:extLst>
        </xdr:cNvPr>
        <xdr:cNvSpPr/>
      </xdr:nvSpPr>
      <xdr:spPr>
        <a:xfrm>
          <a:off x="13462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75673</xdr:rowOff>
    </xdr:from>
    <xdr:ext cx="762000" cy="259045"/>
    <xdr:sp macro="" textlink="">
      <xdr:nvSpPr>
        <xdr:cNvPr id="346" name="テキスト ボックス 345">
          <a:extLst>
            <a:ext uri="{FF2B5EF4-FFF2-40B4-BE49-F238E27FC236}">
              <a16:creationId xmlns:a16="http://schemas.microsoft.com/office/drawing/2014/main" id="{F45A3B16-7005-4E8F-B413-4B44B90B41E8}"/>
            </a:ext>
          </a:extLst>
        </xdr:cNvPr>
        <xdr:cNvSpPr txBox="1"/>
      </xdr:nvSpPr>
      <xdr:spPr>
        <a:xfrm>
          <a:off x="13131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77819360-6423-48A1-AF58-7EFABEB3009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50944103-06D7-43DC-BD53-6FFD4CBE679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10B22BEF-609D-44DB-95A0-F3FAA68FB67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F793667D-E171-473B-8CF9-353F00ECC01C}"/>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2CC40B0C-2CA0-4002-8E1B-38F424BEF912}"/>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85C6473B-8721-4BED-8E95-92FCE85366B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12B3412E-9E21-4A37-A081-6F8B5E0B204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382A47D6-8191-4B5A-9BC3-0AE03BEAE13A}"/>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488A9A5E-60A0-49B1-8793-F72701BEAF5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E6946D08-2EDA-4FAE-9918-C792D108EA3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AC57C85C-32CC-4744-854E-4232DAB5E28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B722E2ED-E3CB-471D-B8CA-8B391AF7FC3B}"/>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B74D3731-4E4D-4E45-B343-B6F5605141C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元年度に借入した学校給食センター建設事業等の元金償還開始により、実質公債費比率は昨年度よりさらに上昇した。類似団体平均は下回っているものの、今後桜保育所建設や大河原中学校増改築等、数年間続いた施設の更新・大規模改修に係る借入の元金償還が開始されることから、さらに実質公債費比率が上昇するのは確実な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今後も大規模事業が予定されているが、可能な限り借入を抑制しながら、減債基金も有効に活用し繰上（一括）償還を行い、改善を図っていく。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D24A7FAE-E6EA-4538-B902-82C333CEB2C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2155339E-164C-48F3-BDAA-90B535AAF5C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A6EAA502-6B05-43DF-AF7A-620AD512C87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9B2CC017-C684-4F05-8004-3CFCBD1C3E19}"/>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D04251C0-F5F1-4567-B755-51F60C6D433D}"/>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16797486-81D3-425F-8BFD-F4DA4711F749}"/>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851BFDFC-31B8-4DF0-97AE-0D665CEDAAD7}"/>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A87ED0E0-C251-4120-9EC5-F210CBD07E7D}"/>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7624E6AB-39D9-46C2-B2F5-948DAF364F1A}"/>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B9C8475B-B9E0-4AE6-979B-416E64CDE378}"/>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99E00E0A-D3FC-4A02-A503-7F7AF4A73023}"/>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AE24572B-0529-4B40-B52A-BA35584DE108}"/>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1424A4B0-79E1-4FAD-8AD3-92562CBE127E}"/>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21D6F592-1DA6-4097-8919-32A325EE8F3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92B434C9-BE29-4EAC-B0C8-493C17543D4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557308EB-4E6D-423C-A943-2E046F2C718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10D85D79-6E66-4586-AA64-2673FF0C50DA}"/>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9EA588BD-E971-49D3-AEF7-5D7645B22E2B}"/>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ADB2BED4-9422-4AB8-AE2A-FB0AA3D6ECA6}"/>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A17D2DBB-359A-4026-A2E0-24EA8CC15C4D}"/>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7A8EAC48-A9F7-4E5C-AE3B-3EBADE63CED8}"/>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151856</xdr:rowOff>
    </xdr:from>
    <xdr:to>
      <xdr:col>81</xdr:col>
      <xdr:colOff>44450</xdr:colOff>
      <xdr:row>38</xdr:row>
      <xdr:rowOff>76926</xdr:rowOff>
    </xdr:to>
    <xdr:cxnSp macro="">
      <xdr:nvCxnSpPr>
        <xdr:cNvPr id="381" name="直線コネクタ 380">
          <a:extLst>
            <a:ext uri="{FF2B5EF4-FFF2-40B4-BE49-F238E27FC236}">
              <a16:creationId xmlns:a16="http://schemas.microsoft.com/office/drawing/2014/main" id="{473B5144-9251-42F2-85D0-2A872897B387}"/>
            </a:ext>
          </a:extLst>
        </xdr:cNvPr>
        <xdr:cNvCxnSpPr/>
      </xdr:nvCxnSpPr>
      <xdr:spPr>
        <a:xfrm>
          <a:off x="16179800" y="649550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21273BA2-94D3-47F4-9F57-4D41561AA43D}"/>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72A7C988-79E4-4E31-88F6-1FC46955ED0B}"/>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103596</xdr:rowOff>
    </xdr:from>
    <xdr:to>
      <xdr:col>77</xdr:col>
      <xdr:colOff>44450</xdr:colOff>
      <xdr:row>37</xdr:row>
      <xdr:rowOff>151856</xdr:rowOff>
    </xdr:to>
    <xdr:cxnSp macro="">
      <xdr:nvCxnSpPr>
        <xdr:cNvPr id="384" name="直線コネクタ 383">
          <a:extLst>
            <a:ext uri="{FF2B5EF4-FFF2-40B4-BE49-F238E27FC236}">
              <a16:creationId xmlns:a16="http://schemas.microsoft.com/office/drawing/2014/main" id="{13EA501A-02EC-49CC-853D-DC8B9CF8D1BE}"/>
            </a:ext>
          </a:extLst>
        </xdr:cNvPr>
        <xdr:cNvCxnSpPr/>
      </xdr:nvCxnSpPr>
      <xdr:spPr>
        <a:xfrm>
          <a:off x="15290800" y="64472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A5E6DAC4-D3DC-456B-A1FB-A362D357E31A}"/>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53396058-4146-4FE5-8ACC-26A873AA6D1D}"/>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55336</xdr:rowOff>
    </xdr:from>
    <xdr:to>
      <xdr:col>72</xdr:col>
      <xdr:colOff>203200</xdr:colOff>
      <xdr:row>37</xdr:row>
      <xdr:rowOff>103596</xdr:rowOff>
    </xdr:to>
    <xdr:cxnSp macro="">
      <xdr:nvCxnSpPr>
        <xdr:cNvPr id="387" name="直線コネクタ 386">
          <a:extLst>
            <a:ext uri="{FF2B5EF4-FFF2-40B4-BE49-F238E27FC236}">
              <a16:creationId xmlns:a16="http://schemas.microsoft.com/office/drawing/2014/main" id="{46FB2DD4-E282-4F96-97FC-6B328B98FDA7}"/>
            </a:ext>
          </a:extLst>
        </xdr:cNvPr>
        <xdr:cNvCxnSpPr/>
      </xdr:nvCxnSpPr>
      <xdr:spPr>
        <a:xfrm>
          <a:off x="14401800" y="639898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F6E73C15-D1D7-4E7E-A017-4346814C517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6DF0D887-3FB7-4EDA-B152-BE5A13DE56E6}"/>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55336</xdr:rowOff>
    </xdr:from>
    <xdr:to>
      <xdr:col>68</xdr:col>
      <xdr:colOff>152400</xdr:colOff>
      <xdr:row>37</xdr:row>
      <xdr:rowOff>55336</xdr:rowOff>
    </xdr:to>
    <xdr:cxnSp macro="">
      <xdr:nvCxnSpPr>
        <xdr:cNvPr id="390" name="直線コネクタ 389">
          <a:extLst>
            <a:ext uri="{FF2B5EF4-FFF2-40B4-BE49-F238E27FC236}">
              <a16:creationId xmlns:a16="http://schemas.microsoft.com/office/drawing/2014/main" id="{DB45DD95-B277-44F8-B8C0-118CA60C5D6F}"/>
            </a:ext>
          </a:extLst>
        </xdr:cNvPr>
        <xdr:cNvCxnSpPr/>
      </xdr:nvCxnSpPr>
      <xdr:spPr>
        <a:xfrm>
          <a:off x="13512800" y="639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F4AD48B7-A75F-4EA9-8AA8-395795DCC7ED}"/>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00ABA24A-F537-4755-99A1-E9065B9DAF9A}"/>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88A023F4-8F6A-4F1D-9F9B-1EF84F7AA049}"/>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1244AA2D-C834-44E5-BDED-A25421C690D5}"/>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418771F1-AED9-4586-AA6B-C443B4F313D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1E33AA2-8A41-4C6D-87A1-24AC08090814}"/>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73F2D9FA-F91E-4F6E-8D34-A5EF39E5FC7A}"/>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2332C835-1DBC-4398-B812-230E3DB47CEB}"/>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CB1D96D9-BB70-4A2A-ABB9-686F650D3D2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26126</xdr:rowOff>
    </xdr:from>
    <xdr:to>
      <xdr:col>81</xdr:col>
      <xdr:colOff>95250</xdr:colOff>
      <xdr:row>38</xdr:row>
      <xdr:rowOff>127726</xdr:rowOff>
    </xdr:to>
    <xdr:sp macro="" textlink="">
      <xdr:nvSpPr>
        <xdr:cNvPr id="400" name="楕円 399">
          <a:extLst>
            <a:ext uri="{FF2B5EF4-FFF2-40B4-BE49-F238E27FC236}">
              <a16:creationId xmlns:a16="http://schemas.microsoft.com/office/drawing/2014/main" id="{9A6F6DC6-29B9-4148-A01E-47D7799DD7F5}"/>
            </a:ext>
          </a:extLst>
        </xdr:cNvPr>
        <xdr:cNvSpPr/>
      </xdr:nvSpPr>
      <xdr:spPr>
        <a:xfrm>
          <a:off x="169672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42653</xdr:rowOff>
    </xdr:from>
    <xdr:ext cx="762000" cy="259045"/>
    <xdr:sp macro="" textlink="">
      <xdr:nvSpPr>
        <xdr:cNvPr id="401" name="公債費負担の状況該当値テキスト">
          <a:extLst>
            <a:ext uri="{FF2B5EF4-FFF2-40B4-BE49-F238E27FC236}">
              <a16:creationId xmlns:a16="http://schemas.microsoft.com/office/drawing/2014/main" id="{949ACC52-3183-43C0-8314-9BDD171ADB27}"/>
            </a:ext>
          </a:extLst>
        </xdr:cNvPr>
        <xdr:cNvSpPr txBox="1"/>
      </xdr:nvSpPr>
      <xdr:spPr>
        <a:xfrm>
          <a:off x="17106900" y="638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101056</xdr:rowOff>
    </xdr:from>
    <xdr:to>
      <xdr:col>77</xdr:col>
      <xdr:colOff>95250</xdr:colOff>
      <xdr:row>38</xdr:row>
      <xdr:rowOff>31206</xdr:rowOff>
    </xdr:to>
    <xdr:sp macro="" textlink="">
      <xdr:nvSpPr>
        <xdr:cNvPr id="402" name="楕円 401">
          <a:extLst>
            <a:ext uri="{FF2B5EF4-FFF2-40B4-BE49-F238E27FC236}">
              <a16:creationId xmlns:a16="http://schemas.microsoft.com/office/drawing/2014/main" id="{1D4F3447-DF0E-42F0-A26D-81D5595FD808}"/>
            </a:ext>
          </a:extLst>
        </xdr:cNvPr>
        <xdr:cNvSpPr/>
      </xdr:nvSpPr>
      <xdr:spPr>
        <a:xfrm>
          <a:off x="16129000" y="644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41383</xdr:rowOff>
    </xdr:from>
    <xdr:ext cx="736600" cy="259045"/>
    <xdr:sp macro="" textlink="">
      <xdr:nvSpPr>
        <xdr:cNvPr id="403" name="テキスト ボックス 402">
          <a:extLst>
            <a:ext uri="{FF2B5EF4-FFF2-40B4-BE49-F238E27FC236}">
              <a16:creationId xmlns:a16="http://schemas.microsoft.com/office/drawing/2014/main" id="{9F211E01-6DCC-42A2-9250-25C64755AE30}"/>
            </a:ext>
          </a:extLst>
        </xdr:cNvPr>
        <xdr:cNvSpPr txBox="1"/>
      </xdr:nvSpPr>
      <xdr:spPr>
        <a:xfrm>
          <a:off x="15798800" y="621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52796</xdr:rowOff>
    </xdr:from>
    <xdr:to>
      <xdr:col>73</xdr:col>
      <xdr:colOff>44450</xdr:colOff>
      <xdr:row>37</xdr:row>
      <xdr:rowOff>154396</xdr:rowOff>
    </xdr:to>
    <xdr:sp macro="" textlink="">
      <xdr:nvSpPr>
        <xdr:cNvPr id="404" name="楕円 403">
          <a:extLst>
            <a:ext uri="{FF2B5EF4-FFF2-40B4-BE49-F238E27FC236}">
              <a16:creationId xmlns:a16="http://schemas.microsoft.com/office/drawing/2014/main" id="{0237FC0E-566D-4B23-8BE7-7843265720C6}"/>
            </a:ext>
          </a:extLst>
        </xdr:cNvPr>
        <xdr:cNvSpPr/>
      </xdr:nvSpPr>
      <xdr:spPr>
        <a:xfrm>
          <a:off x="15240000" y="639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164573</xdr:rowOff>
    </xdr:from>
    <xdr:ext cx="762000" cy="259045"/>
    <xdr:sp macro="" textlink="">
      <xdr:nvSpPr>
        <xdr:cNvPr id="405" name="テキスト ボックス 404">
          <a:extLst>
            <a:ext uri="{FF2B5EF4-FFF2-40B4-BE49-F238E27FC236}">
              <a16:creationId xmlns:a16="http://schemas.microsoft.com/office/drawing/2014/main" id="{99DB59FB-3E64-4661-A4D4-C558E354F378}"/>
            </a:ext>
          </a:extLst>
        </xdr:cNvPr>
        <xdr:cNvSpPr txBox="1"/>
      </xdr:nvSpPr>
      <xdr:spPr>
        <a:xfrm>
          <a:off x="14909800" y="616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4536</xdr:rowOff>
    </xdr:from>
    <xdr:to>
      <xdr:col>68</xdr:col>
      <xdr:colOff>203200</xdr:colOff>
      <xdr:row>37</xdr:row>
      <xdr:rowOff>106136</xdr:rowOff>
    </xdr:to>
    <xdr:sp macro="" textlink="">
      <xdr:nvSpPr>
        <xdr:cNvPr id="406" name="楕円 405">
          <a:extLst>
            <a:ext uri="{FF2B5EF4-FFF2-40B4-BE49-F238E27FC236}">
              <a16:creationId xmlns:a16="http://schemas.microsoft.com/office/drawing/2014/main" id="{9581A152-54F4-4EDF-B00C-209287EE2C6A}"/>
            </a:ext>
          </a:extLst>
        </xdr:cNvPr>
        <xdr:cNvSpPr/>
      </xdr:nvSpPr>
      <xdr:spPr>
        <a:xfrm>
          <a:off x="14351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116313</xdr:rowOff>
    </xdr:from>
    <xdr:ext cx="762000" cy="259045"/>
    <xdr:sp macro="" textlink="">
      <xdr:nvSpPr>
        <xdr:cNvPr id="407" name="テキスト ボックス 406">
          <a:extLst>
            <a:ext uri="{FF2B5EF4-FFF2-40B4-BE49-F238E27FC236}">
              <a16:creationId xmlns:a16="http://schemas.microsoft.com/office/drawing/2014/main" id="{344BD315-428C-481F-824B-444A2E0FA5FB}"/>
            </a:ext>
          </a:extLst>
        </xdr:cNvPr>
        <xdr:cNvSpPr txBox="1"/>
      </xdr:nvSpPr>
      <xdr:spPr>
        <a:xfrm>
          <a:off x="14020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4536</xdr:rowOff>
    </xdr:from>
    <xdr:to>
      <xdr:col>64</xdr:col>
      <xdr:colOff>152400</xdr:colOff>
      <xdr:row>37</xdr:row>
      <xdr:rowOff>106136</xdr:rowOff>
    </xdr:to>
    <xdr:sp macro="" textlink="">
      <xdr:nvSpPr>
        <xdr:cNvPr id="408" name="楕円 407">
          <a:extLst>
            <a:ext uri="{FF2B5EF4-FFF2-40B4-BE49-F238E27FC236}">
              <a16:creationId xmlns:a16="http://schemas.microsoft.com/office/drawing/2014/main" id="{B3454FC8-CF2B-42DA-8922-A59C8B173815}"/>
            </a:ext>
          </a:extLst>
        </xdr:cNvPr>
        <xdr:cNvSpPr/>
      </xdr:nvSpPr>
      <xdr:spPr>
        <a:xfrm>
          <a:off x="13462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116313</xdr:rowOff>
    </xdr:from>
    <xdr:ext cx="762000" cy="259045"/>
    <xdr:sp macro="" textlink="">
      <xdr:nvSpPr>
        <xdr:cNvPr id="409" name="テキスト ボックス 408">
          <a:extLst>
            <a:ext uri="{FF2B5EF4-FFF2-40B4-BE49-F238E27FC236}">
              <a16:creationId xmlns:a16="http://schemas.microsoft.com/office/drawing/2014/main" id="{B3063282-3276-4CBB-AC7A-555C844AB53F}"/>
            </a:ext>
          </a:extLst>
        </xdr:cNvPr>
        <xdr:cNvSpPr txBox="1"/>
      </xdr:nvSpPr>
      <xdr:spPr>
        <a:xfrm>
          <a:off x="13131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3BCB0D70-D3C5-4D7D-936A-CEA92A44AF8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A9A421B2-F72A-4AE7-8F5A-5A2BDA2D64E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3ED75955-0DC6-40FF-AD81-5D663618AAD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8C80B2A0-7CF3-40B4-9BFE-088D7C223A62}"/>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B6A1B2E1-C753-48BB-B3B7-F0AC5DD96A2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1C93946-068B-4910-87B5-3184F832AEEE}"/>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C7390E2C-2837-4CEB-8E82-83E424FC0F1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C8EB3BDA-F3D1-4B27-8CF7-19D47FF74283}"/>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620EE047-B3D1-4B93-A0DC-AEAF7D8834C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93BE611B-09E0-446B-A38E-9C100A51D313}"/>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CB3984C0-A8A7-4373-8989-8518A49D9D0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930A531F-26AC-4B14-8C56-1526C808DA3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74EA8247-1642-42C4-B52E-4D80DEDA27B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更新・大規模修繕が続いたことにより、地方債現在高は依然として高い状況であるものの、新たな地方債の借入の抑制により償還額が借入額を大きく上回り地方債現在高が減少したこと、また基金への積立を行ったことにより充当可能基金額が増え、将来負担比率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年度以来の「数値なし」となった。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改善については、令和３年度から多額となっているふるさと寄附金によるところが大きいが、経常的に見込める歳入ではなく、また今後も学校施設等、公共施設の大規模修繕が予定されていることから、引き続き事業の査定の強化及び起債借入の抑制を図り、将来負担の軽減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D1AC10E2-4087-4CCF-8FD1-83E28001D8D8}"/>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40E75AB9-E8E0-4547-80D7-256EBAC1ACCA}"/>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23BF13BE-AD7E-4A97-AB5C-5E94B10AB27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DA694BE4-F5DD-4F88-A78E-837755683EF1}"/>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2151E712-F82E-4C09-A27A-8BEE5C438659}"/>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A99F0CC0-32BE-4BDB-A4E0-687436806142}"/>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65B474BB-131C-4F7B-9B52-A66986AC4DF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3BF51ABA-0765-4D59-94BE-9F2F7B8DBF74}"/>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61D997D5-4FCB-4F39-996A-10DBDAC78251}"/>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47C227F2-CA27-4F5D-B63F-E2A4C8FC2702}"/>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13965186-6944-498B-B1C8-ED9054E8E3A3}"/>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7977D768-5AD0-4721-9184-0F2E51CCCE03}"/>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966B8D8C-8C94-4FCA-B3F5-063F49EAA487}"/>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D8F2D579-79AE-4AA9-BB53-A409707C09FD}"/>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EABE2924-8696-47B9-9FE1-D69E0442EEA6}"/>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F83E79E5-DBA8-47AF-A55E-FBFB5EF5DED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84C4DBC0-F4E0-475A-A152-95FAD7758502}"/>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58458A8-401B-4A86-B2ED-13E1F6039C7C}"/>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523BCF2F-E4CE-440C-B15C-79EF3FC2041C}"/>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5CFB5D6C-D1AF-4DA4-A309-439229BEF6C5}"/>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19E724FA-3742-4B8F-BB19-861189B7A1C8}"/>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D611A67C-91F4-48B4-9D18-C9F318B716FC}"/>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2298</xdr:rowOff>
    </xdr:from>
    <xdr:to>
      <xdr:col>77</xdr:col>
      <xdr:colOff>44450</xdr:colOff>
      <xdr:row>17</xdr:row>
      <xdr:rowOff>59267</xdr:rowOff>
    </xdr:to>
    <xdr:cxnSp macro="">
      <xdr:nvCxnSpPr>
        <xdr:cNvPr id="445" name="直線コネクタ 444">
          <a:extLst>
            <a:ext uri="{FF2B5EF4-FFF2-40B4-BE49-F238E27FC236}">
              <a16:creationId xmlns:a16="http://schemas.microsoft.com/office/drawing/2014/main" id="{A61163AA-566A-4A0D-B65F-E8E3A3D531B7}"/>
            </a:ext>
          </a:extLst>
        </xdr:cNvPr>
        <xdr:cNvCxnSpPr/>
      </xdr:nvCxnSpPr>
      <xdr:spPr>
        <a:xfrm flipV="1">
          <a:off x="15290800" y="2574048"/>
          <a:ext cx="889000" cy="39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6" name="将来負担の状況平均値テキスト">
          <a:extLst>
            <a:ext uri="{FF2B5EF4-FFF2-40B4-BE49-F238E27FC236}">
              <a16:creationId xmlns:a16="http://schemas.microsoft.com/office/drawing/2014/main" id="{F348E48B-4298-4AC0-A1C9-5964FF71351A}"/>
            </a:ext>
          </a:extLst>
        </xdr:cNvPr>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07324F88-89C4-4A12-8DF5-268FACDBA16B}"/>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97427</xdr:rowOff>
    </xdr:from>
    <xdr:to>
      <xdr:col>72</xdr:col>
      <xdr:colOff>203200</xdr:colOff>
      <xdr:row>17</xdr:row>
      <xdr:rowOff>59267</xdr:rowOff>
    </xdr:to>
    <xdr:cxnSp macro="">
      <xdr:nvCxnSpPr>
        <xdr:cNvPr id="448" name="直線コネクタ 447">
          <a:extLst>
            <a:ext uri="{FF2B5EF4-FFF2-40B4-BE49-F238E27FC236}">
              <a16:creationId xmlns:a16="http://schemas.microsoft.com/office/drawing/2014/main" id="{0A0C0E83-9630-42E4-9FD4-4C9D916714AB}"/>
            </a:ext>
          </a:extLst>
        </xdr:cNvPr>
        <xdr:cNvCxnSpPr/>
      </xdr:nvCxnSpPr>
      <xdr:spPr>
        <a:xfrm>
          <a:off x="14401800" y="2840627"/>
          <a:ext cx="889000" cy="13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30B99800-E265-4245-B5FC-99AE7CA514CA}"/>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1B9F7790-CD4E-4B27-A490-5D63F794F4B1}"/>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114905</xdr:rowOff>
    </xdr:from>
    <xdr:to>
      <xdr:col>68</xdr:col>
      <xdr:colOff>152400</xdr:colOff>
      <xdr:row>16</xdr:row>
      <xdr:rowOff>97427</xdr:rowOff>
    </xdr:to>
    <xdr:cxnSp macro="">
      <xdr:nvCxnSpPr>
        <xdr:cNvPr id="451" name="直線コネクタ 450">
          <a:extLst>
            <a:ext uri="{FF2B5EF4-FFF2-40B4-BE49-F238E27FC236}">
              <a16:creationId xmlns:a16="http://schemas.microsoft.com/office/drawing/2014/main" id="{B7DFC88D-B9B7-4FE3-A5A3-E0EBD58711B0}"/>
            </a:ext>
          </a:extLst>
        </xdr:cNvPr>
        <xdr:cNvCxnSpPr/>
      </xdr:nvCxnSpPr>
      <xdr:spPr>
        <a:xfrm>
          <a:off x="13512800" y="2686655"/>
          <a:ext cx="889000" cy="1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3995AC2A-B4C4-4740-93FA-E5B9ECB06F31}"/>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A62192FD-3C2A-4B44-A9E6-53C0331F16B9}"/>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a:extLst>
            <a:ext uri="{FF2B5EF4-FFF2-40B4-BE49-F238E27FC236}">
              <a16:creationId xmlns:a16="http://schemas.microsoft.com/office/drawing/2014/main" id="{71C7B70A-D8EB-4C48-B242-6B0F553481A7}"/>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a:extLst>
            <a:ext uri="{FF2B5EF4-FFF2-40B4-BE49-F238E27FC236}">
              <a16:creationId xmlns:a16="http://schemas.microsoft.com/office/drawing/2014/main" id="{013E81BE-1C6F-4171-A58D-80EC4928D51B}"/>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6" name="フローチャート: 判断 455">
          <a:extLst>
            <a:ext uri="{FF2B5EF4-FFF2-40B4-BE49-F238E27FC236}">
              <a16:creationId xmlns:a16="http://schemas.microsoft.com/office/drawing/2014/main" id="{CBC64E12-9494-46E4-B635-04F95DA3B8CB}"/>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7" name="テキスト ボックス 456">
          <a:extLst>
            <a:ext uri="{FF2B5EF4-FFF2-40B4-BE49-F238E27FC236}">
              <a16:creationId xmlns:a16="http://schemas.microsoft.com/office/drawing/2014/main" id="{CA695C29-D064-43C8-99B0-DEDDB1108B6B}"/>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F316017A-2CE6-4BEB-9969-0D30EF98B63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4A6EE047-8A7F-4DEE-B76D-C6C4C351F0D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DA7B910F-076D-48E9-A28A-60A58CD9C67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BDD6EE65-1BE1-4CE7-B008-CB04DFCA103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11A9FC69-968C-4D57-AFEC-C3F8AF33C9B8}"/>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122948</xdr:rowOff>
    </xdr:from>
    <xdr:to>
      <xdr:col>77</xdr:col>
      <xdr:colOff>95250</xdr:colOff>
      <xdr:row>15</xdr:row>
      <xdr:rowOff>53098</xdr:rowOff>
    </xdr:to>
    <xdr:sp macro="" textlink="">
      <xdr:nvSpPr>
        <xdr:cNvPr id="463" name="楕円 462">
          <a:extLst>
            <a:ext uri="{FF2B5EF4-FFF2-40B4-BE49-F238E27FC236}">
              <a16:creationId xmlns:a16="http://schemas.microsoft.com/office/drawing/2014/main" id="{A6D770CE-4D4A-453F-A28B-1CCA0FDDC82C}"/>
            </a:ext>
          </a:extLst>
        </xdr:cNvPr>
        <xdr:cNvSpPr/>
      </xdr:nvSpPr>
      <xdr:spPr>
        <a:xfrm>
          <a:off x="16129000" y="252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37875</xdr:rowOff>
    </xdr:from>
    <xdr:ext cx="736600" cy="259045"/>
    <xdr:sp macro="" textlink="">
      <xdr:nvSpPr>
        <xdr:cNvPr id="464" name="テキスト ボックス 463">
          <a:extLst>
            <a:ext uri="{FF2B5EF4-FFF2-40B4-BE49-F238E27FC236}">
              <a16:creationId xmlns:a16="http://schemas.microsoft.com/office/drawing/2014/main" id="{E8A40419-79BE-48B3-9235-BFFFBD338EB5}"/>
            </a:ext>
          </a:extLst>
        </xdr:cNvPr>
        <xdr:cNvSpPr txBox="1"/>
      </xdr:nvSpPr>
      <xdr:spPr>
        <a:xfrm>
          <a:off x="15798800" y="260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8467</xdr:rowOff>
    </xdr:from>
    <xdr:to>
      <xdr:col>73</xdr:col>
      <xdr:colOff>44450</xdr:colOff>
      <xdr:row>17</xdr:row>
      <xdr:rowOff>110067</xdr:rowOff>
    </xdr:to>
    <xdr:sp macro="" textlink="">
      <xdr:nvSpPr>
        <xdr:cNvPr id="465" name="楕円 464">
          <a:extLst>
            <a:ext uri="{FF2B5EF4-FFF2-40B4-BE49-F238E27FC236}">
              <a16:creationId xmlns:a16="http://schemas.microsoft.com/office/drawing/2014/main" id="{DAF2A43B-0860-4416-9220-12B41CA4F809}"/>
            </a:ext>
          </a:extLst>
        </xdr:cNvPr>
        <xdr:cNvSpPr/>
      </xdr:nvSpPr>
      <xdr:spPr>
        <a:xfrm>
          <a:off x="15240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94844</xdr:rowOff>
    </xdr:from>
    <xdr:ext cx="762000" cy="259045"/>
    <xdr:sp macro="" textlink="">
      <xdr:nvSpPr>
        <xdr:cNvPr id="466" name="テキスト ボックス 465">
          <a:extLst>
            <a:ext uri="{FF2B5EF4-FFF2-40B4-BE49-F238E27FC236}">
              <a16:creationId xmlns:a16="http://schemas.microsoft.com/office/drawing/2014/main" id="{8A916456-8DD8-4418-B553-BD294B850FEC}"/>
            </a:ext>
          </a:extLst>
        </xdr:cNvPr>
        <xdr:cNvSpPr txBox="1"/>
      </xdr:nvSpPr>
      <xdr:spPr>
        <a:xfrm>
          <a:off x="14909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46627</xdr:rowOff>
    </xdr:from>
    <xdr:to>
      <xdr:col>68</xdr:col>
      <xdr:colOff>203200</xdr:colOff>
      <xdr:row>16</xdr:row>
      <xdr:rowOff>148227</xdr:rowOff>
    </xdr:to>
    <xdr:sp macro="" textlink="">
      <xdr:nvSpPr>
        <xdr:cNvPr id="467" name="楕円 466">
          <a:extLst>
            <a:ext uri="{FF2B5EF4-FFF2-40B4-BE49-F238E27FC236}">
              <a16:creationId xmlns:a16="http://schemas.microsoft.com/office/drawing/2014/main" id="{3BBEF56C-0AEE-4F93-B635-A171931B4883}"/>
            </a:ext>
          </a:extLst>
        </xdr:cNvPr>
        <xdr:cNvSpPr/>
      </xdr:nvSpPr>
      <xdr:spPr>
        <a:xfrm>
          <a:off x="14351000" y="278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133004</xdr:rowOff>
    </xdr:from>
    <xdr:ext cx="762000" cy="259045"/>
    <xdr:sp macro="" textlink="">
      <xdr:nvSpPr>
        <xdr:cNvPr id="468" name="テキスト ボックス 467">
          <a:extLst>
            <a:ext uri="{FF2B5EF4-FFF2-40B4-BE49-F238E27FC236}">
              <a16:creationId xmlns:a16="http://schemas.microsoft.com/office/drawing/2014/main" id="{51D05F36-4EE6-4A39-A658-8C06E0DAED80}"/>
            </a:ext>
          </a:extLst>
        </xdr:cNvPr>
        <xdr:cNvSpPr txBox="1"/>
      </xdr:nvSpPr>
      <xdr:spPr>
        <a:xfrm>
          <a:off x="14020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9" name="楕円 468">
          <a:extLst>
            <a:ext uri="{FF2B5EF4-FFF2-40B4-BE49-F238E27FC236}">
              <a16:creationId xmlns:a16="http://schemas.microsoft.com/office/drawing/2014/main" id="{578891E9-334B-4344-AE34-8B00D90C60A6}"/>
            </a:ext>
          </a:extLst>
        </xdr:cNvPr>
        <xdr:cNvSpPr/>
      </xdr:nvSpPr>
      <xdr:spPr>
        <a:xfrm>
          <a:off x="13462000" y="26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70" name="テキスト ボックス 469">
          <a:extLst>
            <a:ext uri="{FF2B5EF4-FFF2-40B4-BE49-F238E27FC236}">
              <a16:creationId xmlns:a16="http://schemas.microsoft.com/office/drawing/2014/main" id="{29E41E48-3668-4C6F-AA01-B45C0E333C55}"/>
            </a:ext>
          </a:extLst>
        </xdr:cNvPr>
        <xdr:cNvSpPr txBox="1"/>
      </xdr:nvSpPr>
      <xdr:spPr>
        <a:xfrm>
          <a:off x="13131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23,578
23,431
24.99
11,474,082
11,079,025
390,893
5,528,513
8,242,879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定年退職者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が重なる年代のピークが過ぎ、退職者が少ないことや、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に係る経費の増等により、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重点事業に係る人員の増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給与改定・会計年度任用職員に係る経費の増等により、さらに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増加していくと考えられる。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51562</xdr:rowOff>
    </xdr:from>
    <xdr:to>
      <xdr:col>24</xdr:col>
      <xdr:colOff>25400</xdr:colOff>
      <xdr:row>37</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52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88138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88138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86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xdr:rowOff>
    </xdr:from>
    <xdr:to>
      <xdr:col>20</xdr:col>
      <xdr:colOff>38100</xdr:colOff>
      <xdr:row>37</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公共施設に係る修繕等や、外部委託による委託料の増加により、全国平均や類似団体平均を上回る状況が続いている。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また原油価格・物価高騰の影響も受け、さらに増加している状況である。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物価高騰等の社会情勢に注視しながら、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経費が適切であるかの精査を強化していく。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124714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0302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161290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161290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159004</xdr:rowOff>
    </xdr:from>
    <xdr:to>
      <xdr:col>69</xdr:col>
      <xdr:colOff>92075</xdr:colOff>
      <xdr:row>17</xdr:row>
      <xdr:rowOff>115570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022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73914</xdr:rowOff>
    </xdr:from>
    <xdr:to>
      <xdr:col>82</xdr:col>
      <xdr:colOff>158750</xdr:colOff>
      <xdr:row>18</xdr:row>
      <xdr:rowOff>4064</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45991</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48531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補助事業が多いことから経常収支比率は横ばいであるものの、公定価格の改定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による保育施設への施設型給付費等の増や、障害福祉サービス費において、対象者やサービス利用が増えたことにより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障害福祉サービス費は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増加の一途を辿っており、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また少子化対策により保育施設等への給付費も増加となる可能性が高いこと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や、新型コロナウイルスの影響による受診控えにより抑制されていた医療費助成等の単独事業分も増加が見込まれ、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今後も扶助費は増加していくものと思われる。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99785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792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99785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35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56</xdr:row>
      <xdr:rowOff>34472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24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23585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13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95449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144235</xdr:rowOff>
    </xdr:from>
    <xdr:to>
      <xdr:col>11</xdr:col>
      <xdr:colOff>60325</xdr:colOff>
      <xdr:row>56</xdr:row>
      <xdr:rowOff>74385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高齢化により介護保険特別会計・後期高齢者医療特別会計への繰出金が増加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している。本町においてはまだ高齢化の状況が続くことから、今後も増加していくものと思われる。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140607</xdr:rowOff>
    </xdr:from>
    <xdr:to>
      <xdr:col>82</xdr:col>
      <xdr:colOff>107950</xdr:colOff>
      <xdr:row>55</xdr:row>
      <xdr:rowOff>162378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703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140607</xdr:rowOff>
    </xdr:from>
    <xdr:to>
      <xdr:col>78</xdr:col>
      <xdr:colOff>69850</xdr:colOff>
      <xdr:row>56</xdr:row>
      <xdr:rowOff>1815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70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1815</xdr:rowOff>
    </xdr:from>
    <xdr:to>
      <xdr:col>73</xdr:col>
      <xdr:colOff>180975</xdr:colOff>
      <xdr:row>57</xdr:row>
      <xdr:rowOff>113393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03015"/>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113393</xdr:rowOff>
    </xdr:from>
    <xdr:to>
      <xdr:col>69</xdr:col>
      <xdr:colOff>92075</xdr:colOff>
      <xdr:row>58</xdr:row>
      <xdr:rowOff>159657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860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111578</xdr:rowOff>
    </xdr:from>
    <xdr:to>
      <xdr:col>82</xdr:col>
      <xdr:colOff>158750</xdr:colOff>
      <xdr:row>56</xdr:row>
      <xdr:rowOff>41728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128105</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89807</xdr:rowOff>
    </xdr:from>
    <xdr:to>
      <xdr:col>78</xdr:col>
      <xdr:colOff>120650</xdr:colOff>
      <xdr:row>56</xdr:row>
      <xdr:rowOff>19957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30134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122465</xdr:rowOff>
    </xdr:from>
    <xdr:to>
      <xdr:col>74</xdr:col>
      <xdr:colOff>31750</xdr:colOff>
      <xdr:row>56</xdr:row>
      <xdr:rowOff>52615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62792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62593</xdr:rowOff>
    </xdr:from>
    <xdr:to>
      <xdr:col>69</xdr:col>
      <xdr:colOff>142875</xdr:colOff>
      <xdr:row>57</xdr:row>
      <xdr:rowOff>164193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23784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下水道事業への繰出金や、仙南地域広域行政事務組合やみやぎ県南中核病院への負担金が割合の多くを占めている。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仙南地域広域行政事務組合の負担金については、施設の老朽化対策等でますますの増加が見込まれ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effectLst/>
              <a:latin typeface="ＭＳ Ｐゴシック" panose="020B0600070205080204" pitchFamily="50" charset="-128"/>
              <a:ea typeface="ＭＳ Ｐゴシック" panose="020B0600070205080204" pitchFamily="50" charset="-128"/>
            </a:rPr>
            <a:t>下水道事業への繰出金も、大規模な雨水整備事業が続き、この先約</a:t>
          </a:r>
          <a:r>
            <a:rPr lang="en-US" altLang="ja-JP" sz="1100">
              <a:effectLst/>
              <a:latin typeface="ＭＳ Ｐゴシック" panose="020B0600070205080204" pitchFamily="50" charset="-128"/>
              <a:ea typeface="ＭＳ Ｐゴシック" panose="020B0600070205080204" pitchFamily="50" charset="-128"/>
            </a:rPr>
            <a:t>10</a:t>
          </a:r>
          <a:r>
            <a:rPr lang="ja-JP" altLang="en-US" sz="1100">
              <a:effectLst/>
              <a:latin typeface="ＭＳ Ｐゴシック" panose="020B0600070205080204" pitchFamily="50" charset="-128"/>
              <a:ea typeface="ＭＳ Ｐゴシック" panose="020B0600070205080204" pitchFamily="50" charset="-128"/>
            </a:rPr>
            <a:t>年間は増加となる見込みである。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また、みやぎ県南中核病院については、経営の回復がみられるものの、町の財政に与える影響は大きいことから、引き続き健全な病院運営を求めていく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とともに、市町負担金の抜本的な見直しについて関係団体と協議していく。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24130</xdr:rowOff>
    </xdr:from>
    <xdr:to>
      <xdr:col>82</xdr:col>
      <xdr:colOff>107950</xdr:colOff>
      <xdr:row>39</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710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24130</xdr:rowOff>
    </xdr:from>
    <xdr:to>
      <xdr:col>78</xdr:col>
      <xdr:colOff>69850</xdr:colOff>
      <xdr:row>39</xdr:row>
      <xdr:rowOff>24130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710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39</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5278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21844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527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116857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144780</xdr:rowOff>
    </xdr:from>
    <xdr:to>
      <xdr:col>78</xdr:col>
      <xdr:colOff>120650</xdr:colOff>
      <xdr:row>39</xdr:row>
      <xdr:rowOff>74930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59707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144780</xdr:rowOff>
    </xdr:from>
    <xdr:to>
      <xdr:col>74</xdr:col>
      <xdr:colOff>31750</xdr:colOff>
      <xdr:row>39</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59707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142494</xdr:rowOff>
    </xdr:from>
    <xdr:to>
      <xdr:col>65</xdr:col>
      <xdr:colOff>53975</xdr:colOff>
      <xdr:row>38</xdr:row>
      <xdr:rowOff>72644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57421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年度・令和元年度の学校給食センター整備事業・平成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年度の小中学校空調整備事業、平成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年度の中央公民館改修事業等の元金償還が開始されたことにより、公債費は約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億円の大幅な増となった。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全国平均や類似団体平均は下回っているものの、今後桜保育所建設や大河原中学校増改築等、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数年間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続いた施設の更新・大規模改修に係る借入の元金償還が開始されることから、さらに増加するのは確実である。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財政運営の硬直化が懸念されるため、引き続き新規の借入を抑制しながら、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減債基金を有効に活用し繰上（一括）償還を行い、公債費の抑制に努める。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147574</xdr:rowOff>
    </xdr:from>
    <xdr:to>
      <xdr:col>24</xdr:col>
      <xdr:colOff>25400</xdr:colOff>
      <xdr:row>76</xdr:row>
      <xdr:rowOff>53848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0063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147574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29743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297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110998</xdr:rowOff>
    </xdr:from>
    <xdr:to>
      <xdr:col>11</xdr:col>
      <xdr:colOff>9525</xdr:colOff>
      <xdr:row>75</xdr:row>
      <xdr:rowOff>138430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2969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xdr:rowOff>
    </xdr:from>
    <xdr:to>
      <xdr:col>24</xdr:col>
      <xdr:colOff>76200</xdr:colOff>
      <xdr:row>76</xdr:row>
      <xdr:rowOff>104648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19575</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96774</xdr:rowOff>
    </xdr:from>
    <xdr:to>
      <xdr:col>20</xdr:col>
      <xdr:colOff>38100</xdr:colOff>
      <xdr:row>76</xdr:row>
      <xdr:rowOff>26924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37101</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60198</xdr:rowOff>
    </xdr:from>
    <xdr:to>
      <xdr:col>6</xdr:col>
      <xdr:colOff>171450</xdr:colOff>
      <xdr:row>75</xdr:row>
      <xdr:rowOff>161798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525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仙南地域広域行政事務組合及びみやぎ県南中核病院等に対する負担金や、下水道事業への補助費等の支出は引き続き伸びることが考えられる一方、扶助費や物件費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についても減となる要素はなく、引き続き増加が予想される。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経常的な負担が全体に占める割合が今後も高くなることが見込まれる。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削減することが困難な経費ではあるが、引き続き精査を強化するなどし改善に努めたい。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100330</xdr:rowOff>
    </xdr:from>
    <xdr:to>
      <xdr:col>82</xdr:col>
      <xdr:colOff>107950</xdr:colOff>
      <xdr:row>80</xdr:row>
      <xdr:rowOff>130811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8163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100330</xdr:rowOff>
    </xdr:from>
    <xdr:to>
      <xdr:col>78</xdr:col>
      <xdr:colOff>69850</xdr:colOff>
      <xdr:row>80</xdr:row>
      <xdr:rowOff>123189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8163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62230</xdr:rowOff>
    </xdr:from>
    <xdr:to>
      <xdr:col>73</xdr:col>
      <xdr:colOff>180975</xdr:colOff>
      <xdr:row>80</xdr:row>
      <xdr:rowOff>123189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7782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50800</xdr:rowOff>
    </xdr:from>
    <xdr:to>
      <xdr:col>69</xdr:col>
      <xdr:colOff>92075</xdr:colOff>
      <xdr:row>80</xdr:row>
      <xdr:rowOff>62230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766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80011</xdr:rowOff>
    </xdr:from>
    <xdr:to>
      <xdr:col>82</xdr:col>
      <xdr:colOff>158750</xdr:colOff>
      <xdr:row>81</xdr:row>
      <xdr:rowOff>10161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7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160038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70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49530</xdr:rowOff>
    </xdr:from>
    <xdr:to>
      <xdr:col>78</xdr:col>
      <xdr:colOff>120650</xdr:colOff>
      <xdr:row>80</xdr:row>
      <xdr:rowOff>151130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135907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5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72389</xdr:rowOff>
    </xdr:from>
    <xdr:to>
      <xdr:col>74</xdr:col>
      <xdr:colOff>31750</xdr:colOff>
      <xdr:row>81</xdr:row>
      <xdr:rowOff>2539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158766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7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11430</xdr:rowOff>
    </xdr:from>
    <xdr:to>
      <xdr:col>69</xdr:col>
      <xdr:colOff>142875</xdr:colOff>
      <xdr:row>80</xdr:row>
      <xdr:rowOff>113030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97807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1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0</xdr:rowOff>
    </xdr:from>
    <xdr:to>
      <xdr:col>65</xdr:col>
      <xdr:colOff>53975</xdr:colOff>
      <xdr:row>80</xdr:row>
      <xdr:rowOff>101600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86377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55688</xdr:rowOff>
    </xdr:from>
    <xdr:to>
      <xdr:col>29</xdr:col>
      <xdr:colOff>127000</xdr:colOff>
      <xdr:row>17</xdr:row>
      <xdr:rowOff>65534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17963"/>
          <a:ext cx="647700" cy="9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40465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65534</xdr:rowOff>
    </xdr:from>
    <xdr:to>
      <xdr:col>26</xdr:col>
      <xdr:colOff>50800</xdr:colOff>
      <xdr:row>17</xdr:row>
      <xdr:rowOff>81291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27809"/>
          <a:ext cx="698500" cy="15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62480</xdr:rowOff>
    </xdr:from>
    <xdr:to>
      <xdr:col>22</xdr:col>
      <xdr:colOff>114300</xdr:colOff>
      <xdr:row>17</xdr:row>
      <xdr:rowOff>81291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24755"/>
          <a:ext cx="698500" cy="18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62480</xdr:rowOff>
    </xdr:from>
    <xdr:to>
      <xdr:col>18</xdr:col>
      <xdr:colOff>177800</xdr:colOff>
      <xdr:row>17</xdr:row>
      <xdr:rowOff>100069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24755"/>
          <a:ext cx="698500" cy="37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4888</xdr:rowOff>
    </xdr:from>
    <xdr:to>
      <xdr:col>29</xdr:col>
      <xdr:colOff>177800</xdr:colOff>
      <xdr:row>17</xdr:row>
      <xdr:rowOff>106488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21415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1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14734</xdr:rowOff>
    </xdr:from>
    <xdr:to>
      <xdr:col>26</xdr:col>
      <xdr:colOff>101600</xdr:colOff>
      <xdr:row>17</xdr:row>
      <xdr:rowOff>116334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77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126511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45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30491</xdr:rowOff>
    </xdr:from>
    <xdr:to>
      <xdr:col>22</xdr:col>
      <xdr:colOff>165100</xdr:colOff>
      <xdr:row>17</xdr:row>
      <xdr:rowOff>132091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92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142268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61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11680</xdr:rowOff>
    </xdr:from>
    <xdr:to>
      <xdr:col>19</xdr:col>
      <xdr:colOff>38100</xdr:colOff>
      <xdr:row>17</xdr:row>
      <xdr:rowOff>113280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73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123457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4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49269</xdr:rowOff>
    </xdr:from>
    <xdr:to>
      <xdr:col>15</xdr:col>
      <xdr:colOff>101600</xdr:colOff>
      <xdr:row>17</xdr:row>
      <xdr:rowOff>150869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11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161046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8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85281</xdr:rowOff>
    </xdr:from>
    <xdr:to>
      <xdr:col>29</xdr:col>
      <xdr:colOff>127000</xdr:colOff>
      <xdr:row>36</xdr:row>
      <xdr:rowOff>156908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38531"/>
          <a:ext cx="647700" cy="71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156908</xdr:rowOff>
    </xdr:from>
    <xdr:to>
      <xdr:col>26</xdr:col>
      <xdr:colOff>50800</xdr:colOff>
      <xdr:row>37</xdr:row>
      <xdr:rowOff>40418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10158"/>
          <a:ext cx="698500" cy="54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40418</xdr:rowOff>
    </xdr:from>
    <xdr:to>
      <xdr:col>22</xdr:col>
      <xdr:colOff>114300</xdr:colOff>
      <xdr:row>37</xdr:row>
      <xdr:rowOff>66726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165118"/>
          <a:ext cx="698500" cy="26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66726</xdr:rowOff>
    </xdr:from>
    <xdr:to>
      <xdr:col>18</xdr:col>
      <xdr:colOff>177800</xdr:colOff>
      <xdr:row>37</xdr:row>
      <xdr:rowOff>84728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191426"/>
          <a:ext cx="698500" cy="18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34481</xdr:rowOff>
    </xdr:from>
    <xdr:to>
      <xdr:col>29</xdr:col>
      <xdr:colOff>177800</xdr:colOff>
      <xdr:row>36</xdr:row>
      <xdr:rowOff>136081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87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6558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5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106108</xdr:rowOff>
    </xdr:from>
    <xdr:to>
      <xdr:col>26</xdr:col>
      <xdr:colOff>101600</xdr:colOff>
      <xdr:row>37</xdr:row>
      <xdr:rowOff>36258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59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21035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45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161068</xdr:rowOff>
    </xdr:from>
    <xdr:to>
      <xdr:col>22</xdr:col>
      <xdr:colOff>165100</xdr:colOff>
      <xdr:row>37</xdr:row>
      <xdr:rowOff>91218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14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75995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0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15926</xdr:rowOff>
    </xdr:from>
    <xdr:to>
      <xdr:col>19</xdr:col>
      <xdr:colOff>38100</xdr:colOff>
      <xdr:row>37</xdr:row>
      <xdr:rowOff>117526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4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102303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2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33928</xdr:rowOff>
    </xdr:from>
    <xdr:to>
      <xdr:col>15</xdr:col>
      <xdr:colOff>101600</xdr:colOff>
      <xdr:row>37</xdr:row>
      <xdr:rowOff>135528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58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120305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4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23,578
23,431
24.99
11,474,082
11,079,025
390,893
5,528,513
8,242,879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87122</xdr:rowOff>
    </xdr:from>
    <xdr:to>
      <xdr:col>24</xdr:col>
      <xdr:colOff>63500</xdr:colOff>
      <xdr:row>36</xdr:row>
      <xdr:rowOff>127927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59322"/>
          <a:ext cx="8382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127927</xdr:rowOff>
    </xdr:from>
    <xdr:to>
      <xdr:col>19</xdr:col>
      <xdr:colOff>177800</xdr:colOff>
      <xdr:row>36</xdr:row>
      <xdr:rowOff>152178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0127"/>
          <a:ext cx="889000" cy="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152178</xdr:rowOff>
    </xdr:from>
    <xdr:to>
      <xdr:col>15</xdr:col>
      <xdr:colOff>50800</xdr:colOff>
      <xdr:row>36</xdr:row>
      <xdr:rowOff>156292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24378"/>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156292</xdr:rowOff>
    </xdr:from>
    <xdr:to>
      <xdr:col>10</xdr:col>
      <xdr:colOff>114300</xdr:colOff>
      <xdr:row>37</xdr:row>
      <xdr:rowOff>21209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28492"/>
          <a:ext cx="889000" cy="3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36322</xdr:rowOff>
    </xdr:from>
    <xdr:to>
      <xdr:col>24</xdr:col>
      <xdr:colOff>114300</xdr:colOff>
      <xdr:row>36</xdr:row>
      <xdr:rowOff>137922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14749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8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77127</xdr:rowOff>
    </xdr:from>
    <xdr:to>
      <xdr:col>20</xdr:col>
      <xdr:colOff>38100</xdr:colOff>
      <xdr:row>37</xdr:row>
      <xdr:rowOff>7277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169854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4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101378</xdr:rowOff>
    </xdr:from>
    <xdr:to>
      <xdr:col>15</xdr:col>
      <xdr:colOff>101600</xdr:colOff>
      <xdr:row>37</xdr:row>
      <xdr:rowOff>31528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22655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6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105492</xdr:rowOff>
    </xdr:from>
    <xdr:to>
      <xdr:col>10</xdr:col>
      <xdr:colOff>165100</xdr:colOff>
      <xdr:row>37</xdr:row>
      <xdr:rowOff>35642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52169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5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141859</xdr:rowOff>
    </xdr:from>
    <xdr:to>
      <xdr:col>6</xdr:col>
      <xdr:colOff>38100</xdr:colOff>
      <xdr:row>37</xdr:row>
      <xdr:rowOff>72009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8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30536</xdr:rowOff>
    </xdr:from>
    <xdr:to>
      <xdr:col>24</xdr:col>
      <xdr:colOff>63500</xdr:colOff>
      <xdr:row>56</xdr:row>
      <xdr:rowOff>67142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31736"/>
          <a:ext cx="838200" cy="3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67142</xdr:rowOff>
    </xdr:from>
    <xdr:to>
      <xdr:col>19</xdr:col>
      <xdr:colOff>177800</xdr:colOff>
      <xdr:row>58</xdr:row>
      <xdr:rowOff>83083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68342"/>
          <a:ext cx="889000" cy="35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83083</xdr:rowOff>
    </xdr:from>
    <xdr:to>
      <xdr:col>15</xdr:col>
      <xdr:colOff>50800</xdr:colOff>
      <xdr:row>58</xdr:row>
      <xdr:rowOff>157973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27183"/>
          <a:ext cx="889000" cy="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157973</xdr:rowOff>
    </xdr:from>
    <xdr:to>
      <xdr:col>10</xdr:col>
      <xdr:colOff>114300</xdr:colOff>
      <xdr:row>59</xdr:row>
      <xdr:rowOff>20295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02073"/>
          <a:ext cx="889000" cy="3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151186</xdr:rowOff>
    </xdr:from>
    <xdr:to>
      <xdr:col>24</xdr:col>
      <xdr:colOff>114300</xdr:colOff>
      <xdr:row>56</xdr:row>
      <xdr:rowOff>81336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2613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32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16342</xdr:rowOff>
    </xdr:from>
    <xdr:to>
      <xdr:col>20</xdr:col>
      <xdr:colOff>38100</xdr:colOff>
      <xdr:row>56</xdr:row>
      <xdr:rowOff>117942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1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134469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9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32283</xdr:rowOff>
    </xdr:from>
    <xdr:to>
      <xdr:col>15</xdr:col>
      <xdr:colOff>101600</xdr:colOff>
      <xdr:row>58</xdr:row>
      <xdr:rowOff>133883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7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150410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5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107173</xdr:rowOff>
    </xdr:from>
    <xdr:to>
      <xdr:col>10</xdr:col>
      <xdr:colOff>165100</xdr:colOff>
      <xdr:row>59</xdr:row>
      <xdr:rowOff>37323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5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28450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140945</xdr:rowOff>
    </xdr:from>
    <xdr:to>
      <xdr:col>6</xdr:col>
      <xdr:colOff>38100</xdr:colOff>
      <xdr:row>59</xdr:row>
      <xdr:rowOff>71095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62222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7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149805</xdr:rowOff>
    </xdr:from>
    <xdr:to>
      <xdr:col>24</xdr:col>
      <xdr:colOff>63500</xdr:colOff>
      <xdr:row>77</xdr:row>
      <xdr:rowOff>156204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51455"/>
          <a:ext cx="8382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149805</xdr:rowOff>
    </xdr:from>
    <xdr:to>
      <xdr:col>19</xdr:col>
      <xdr:colOff>177800</xdr:colOff>
      <xdr:row>77</xdr:row>
      <xdr:rowOff>162514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51455"/>
          <a:ext cx="889000" cy="1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162514</xdr:rowOff>
    </xdr:from>
    <xdr:to>
      <xdr:col>15</xdr:col>
      <xdr:colOff>50800</xdr:colOff>
      <xdr:row>78</xdr:row>
      <xdr:rowOff>69062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64164"/>
          <a:ext cx="889000" cy="7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51095</xdr:rowOff>
    </xdr:from>
    <xdr:to>
      <xdr:col>10</xdr:col>
      <xdr:colOff>114300</xdr:colOff>
      <xdr:row>78</xdr:row>
      <xdr:rowOff>69062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24195"/>
          <a:ext cx="889000" cy="1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105404</xdr:rowOff>
    </xdr:from>
    <xdr:to>
      <xdr:col>24</xdr:col>
      <xdr:colOff>114300</xdr:colOff>
      <xdr:row>78</xdr:row>
      <xdr:rowOff>35554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83831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99005</xdr:rowOff>
    </xdr:from>
    <xdr:to>
      <xdr:col>20</xdr:col>
      <xdr:colOff>38100</xdr:colOff>
      <xdr:row>78</xdr:row>
      <xdr:rowOff>29155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20282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9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111714</xdr:rowOff>
    </xdr:from>
    <xdr:to>
      <xdr:col>15</xdr:col>
      <xdr:colOff>101600</xdr:colOff>
      <xdr:row>78</xdr:row>
      <xdr:rowOff>41864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32991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0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18262</xdr:rowOff>
    </xdr:from>
    <xdr:to>
      <xdr:col>10</xdr:col>
      <xdr:colOff>165100</xdr:colOff>
      <xdr:row>78</xdr:row>
      <xdr:rowOff>119862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110989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295</xdr:rowOff>
    </xdr:from>
    <xdr:to>
      <xdr:col>6</xdr:col>
      <xdr:colOff>38100</xdr:colOff>
      <xdr:row>78</xdr:row>
      <xdr:rowOff>101895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93022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34327</xdr:rowOff>
    </xdr:from>
    <xdr:to>
      <xdr:col>24</xdr:col>
      <xdr:colOff>63500</xdr:colOff>
      <xdr:row>96</xdr:row>
      <xdr:rowOff>37123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22077"/>
          <a:ext cx="838200" cy="17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34327</xdr:rowOff>
    </xdr:from>
    <xdr:to>
      <xdr:col>19</xdr:col>
      <xdr:colOff>177800</xdr:colOff>
      <xdr:row>96</xdr:row>
      <xdr:rowOff>169593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22077"/>
          <a:ext cx="889000" cy="30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169593</xdr:rowOff>
    </xdr:from>
    <xdr:to>
      <xdr:col>15</xdr:col>
      <xdr:colOff>50800</xdr:colOff>
      <xdr:row>97</xdr:row>
      <xdr:rowOff>59919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28793"/>
          <a:ext cx="889000" cy="6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59919</xdr:rowOff>
    </xdr:from>
    <xdr:to>
      <xdr:col>10</xdr:col>
      <xdr:colOff>114300</xdr:colOff>
      <xdr:row>97</xdr:row>
      <xdr:rowOff>93001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90569"/>
          <a:ext cx="8890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157773</xdr:rowOff>
    </xdr:from>
    <xdr:to>
      <xdr:col>24</xdr:col>
      <xdr:colOff>114300</xdr:colOff>
      <xdr:row>96</xdr:row>
      <xdr:rowOff>87923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4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136200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2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154977</xdr:rowOff>
    </xdr:from>
    <xdr:to>
      <xdr:col>20</xdr:col>
      <xdr:colOff>38100</xdr:colOff>
      <xdr:row>95</xdr:row>
      <xdr:rowOff>85127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76254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36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118793</xdr:rowOff>
    </xdr:from>
    <xdr:to>
      <xdr:col>15</xdr:col>
      <xdr:colOff>101600</xdr:colOff>
      <xdr:row>97</xdr:row>
      <xdr:rowOff>48943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7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40070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7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9119</xdr:rowOff>
    </xdr:from>
    <xdr:to>
      <xdr:col>10</xdr:col>
      <xdr:colOff>165100</xdr:colOff>
      <xdr:row>97</xdr:row>
      <xdr:rowOff>110719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101846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3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42201</xdr:rowOff>
    </xdr:from>
    <xdr:to>
      <xdr:col>6</xdr:col>
      <xdr:colOff>38100</xdr:colOff>
      <xdr:row>97</xdr:row>
      <xdr:rowOff>143801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7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134928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6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21764</xdr:rowOff>
    </xdr:from>
    <xdr:to>
      <xdr:col>54</xdr:col>
      <xdr:colOff>189865</xdr:colOff>
      <xdr:row>40</xdr:row>
      <xdr:rowOff>5044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508164"/>
          <a:ext cx="1270" cy="135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8871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5044</xdr:rowOff>
    </xdr:from>
    <xdr:to>
      <xdr:col>55</xdr:col>
      <xdr:colOff>88900</xdr:colOff>
      <xdr:row>40</xdr:row>
      <xdr:rowOff>5044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139891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8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21764</xdr:rowOff>
    </xdr:from>
    <xdr:to>
      <xdr:col>55</xdr:col>
      <xdr:colOff>88900</xdr:colOff>
      <xdr:row>32</xdr:row>
      <xdr:rowOff>21764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50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123219</xdr:rowOff>
    </xdr:from>
    <xdr:to>
      <xdr:col>55</xdr:col>
      <xdr:colOff>0</xdr:colOff>
      <xdr:row>37</xdr:row>
      <xdr:rowOff>54008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295419"/>
          <a:ext cx="838200" cy="10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60524</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04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82097</xdr:rowOff>
    </xdr:from>
    <xdr:to>
      <xdr:col>55</xdr:col>
      <xdr:colOff>50800</xdr:colOff>
      <xdr:row>38</xdr:row>
      <xdr:rowOff>12247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2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158870</xdr:rowOff>
    </xdr:from>
    <xdr:to>
      <xdr:col>50</xdr:col>
      <xdr:colOff>114300</xdr:colOff>
      <xdr:row>36</xdr:row>
      <xdr:rowOff>123219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302370"/>
          <a:ext cx="889000" cy="99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124235</xdr:rowOff>
    </xdr:from>
    <xdr:to>
      <xdr:col>50</xdr:col>
      <xdr:colOff>165100</xdr:colOff>
      <xdr:row>38</xdr:row>
      <xdr:rowOff>54385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4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45512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56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158870</xdr:rowOff>
    </xdr:from>
    <xdr:to>
      <xdr:col>45</xdr:col>
      <xdr:colOff>177800</xdr:colOff>
      <xdr:row>38</xdr:row>
      <xdr:rowOff>105280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302370"/>
          <a:ext cx="889000" cy="13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66443</xdr:rowOff>
    </xdr:from>
    <xdr:to>
      <xdr:col>46</xdr:col>
      <xdr:colOff>38100</xdr:colOff>
      <xdr:row>31</xdr:row>
      <xdr:rowOff>168043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38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159170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4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104082</xdr:rowOff>
    </xdr:from>
    <xdr:to>
      <xdr:col>41</xdr:col>
      <xdr:colOff>50800</xdr:colOff>
      <xdr:row>38</xdr:row>
      <xdr:rowOff>105280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619182"/>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50528</xdr:rowOff>
    </xdr:from>
    <xdr:to>
      <xdr:col>41</xdr:col>
      <xdr:colOff>101600</xdr:colOff>
      <xdr:row>38</xdr:row>
      <xdr:rowOff>152128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56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168655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4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56384</xdr:rowOff>
    </xdr:from>
    <xdr:to>
      <xdr:col>36</xdr:col>
      <xdr:colOff>165100</xdr:colOff>
      <xdr:row>38</xdr:row>
      <xdr:rowOff>157984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5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149111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66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3208</xdr:rowOff>
    </xdr:from>
    <xdr:to>
      <xdr:col>55</xdr:col>
      <xdr:colOff>50800</xdr:colOff>
      <xdr:row>37</xdr:row>
      <xdr:rowOff>104808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26085</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9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72419</xdr:rowOff>
    </xdr:from>
    <xdr:to>
      <xdr:col>50</xdr:col>
      <xdr:colOff>165100</xdr:colOff>
      <xdr:row>37</xdr:row>
      <xdr:rowOff>2569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4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19096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01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108070</xdr:rowOff>
    </xdr:from>
    <xdr:to>
      <xdr:col>46</xdr:col>
      <xdr:colOff>38100</xdr:colOff>
      <xdr:row>31</xdr:row>
      <xdr:rowOff>38220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25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54747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026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54480</xdr:rowOff>
    </xdr:from>
    <xdr:to>
      <xdr:col>41</xdr:col>
      <xdr:colOff>101600</xdr:colOff>
      <xdr:row>38</xdr:row>
      <xdr:rowOff>156080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6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147207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6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53282</xdr:rowOff>
    </xdr:from>
    <xdr:to>
      <xdr:col>36</xdr:col>
      <xdr:colOff>165100</xdr:colOff>
      <xdr:row>38</xdr:row>
      <xdr:rowOff>154882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6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171409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163809</xdr:rowOff>
    </xdr:from>
    <xdr:to>
      <xdr:col>55</xdr:col>
      <xdr:colOff>0</xdr:colOff>
      <xdr:row>57</xdr:row>
      <xdr:rowOff>151268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593559"/>
          <a:ext cx="838200" cy="33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163809</xdr:rowOff>
    </xdr:from>
    <xdr:to>
      <xdr:col>50</xdr:col>
      <xdr:colOff>114300</xdr:colOff>
      <xdr:row>56</xdr:row>
      <xdr:rowOff>3843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593559"/>
          <a:ext cx="889000" cy="1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3843</xdr:rowOff>
    </xdr:from>
    <xdr:to>
      <xdr:col>45</xdr:col>
      <xdr:colOff>177800</xdr:colOff>
      <xdr:row>56</xdr:row>
      <xdr:rowOff>17156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05043"/>
          <a:ext cx="889000" cy="1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17156</xdr:rowOff>
    </xdr:from>
    <xdr:to>
      <xdr:col>41</xdr:col>
      <xdr:colOff>50800</xdr:colOff>
      <xdr:row>56</xdr:row>
      <xdr:rowOff>105905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618356"/>
          <a:ext cx="889000" cy="8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68188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100468</xdr:rowOff>
    </xdr:from>
    <xdr:to>
      <xdr:col>55</xdr:col>
      <xdr:colOff>50800</xdr:colOff>
      <xdr:row>58</xdr:row>
      <xdr:rowOff>30618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78895</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5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113009</xdr:rowOff>
    </xdr:from>
    <xdr:to>
      <xdr:col>50</xdr:col>
      <xdr:colOff>165100</xdr:colOff>
      <xdr:row>56</xdr:row>
      <xdr:rowOff>43159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4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59686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31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124493</xdr:rowOff>
    </xdr:from>
    <xdr:to>
      <xdr:col>46</xdr:col>
      <xdr:colOff>38100</xdr:colOff>
      <xdr:row>56</xdr:row>
      <xdr:rowOff>54643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71170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2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137806</xdr:rowOff>
    </xdr:from>
    <xdr:to>
      <xdr:col>41</xdr:col>
      <xdr:colOff>101600</xdr:colOff>
      <xdr:row>56</xdr:row>
      <xdr:rowOff>67956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56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84483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34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55105</xdr:rowOff>
    </xdr:from>
    <xdr:to>
      <xdr:col>36</xdr:col>
      <xdr:colOff>165100</xdr:colOff>
      <xdr:row>56</xdr:row>
      <xdr:rowOff>156705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5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1782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43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71501</xdr:rowOff>
    </xdr:from>
    <xdr:to>
      <xdr:col>55</xdr:col>
      <xdr:colOff>0</xdr:colOff>
      <xdr:row>78</xdr:row>
      <xdr:rowOff>108516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44601"/>
          <a:ext cx="838200" cy="3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108516</xdr:rowOff>
    </xdr:from>
    <xdr:to>
      <xdr:col>50</xdr:col>
      <xdr:colOff>114300</xdr:colOff>
      <xdr:row>78</xdr:row>
      <xdr:rowOff>156235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81616"/>
          <a:ext cx="889000" cy="4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156235</xdr:rowOff>
    </xdr:from>
    <xdr:to>
      <xdr:col>45</xdr:col>
      <xdr:colOff>177800</xdr:colOff>
      <xdr:row>79</xdr:row>
      <xdr:rowOff>38088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29335"/>
          <a:ext cx="889000" cy="5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38088</xdr:rowOff>
    </xdr:from>
    <xdr:to>
      <xdr:col>41</xdr:col>
      <xdr:colOff>50800</xdr:colOff>
      <xdr:row>79</xdr:row>
      <xdr:rowOff>43974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82638"/>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20701</xdr:rowOff>
    </xdr:from>
    <xdr:to>
      <xdr:col>55</xdr:col>
      <xdr:colOff>50800</xdr:colOff>
      <xdr:row>78</xdr:row>
      <xdr:rowOff>122301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9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170578</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7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57716</xdr:rowOff>
    </xdr:from>
    <xdr:to>
      <xdr:col>50</xdr:col>
      <xdr:colOff>165100</xdr:colOff>
      <xdr:row>78</xdr:row>
      <xdr:rowOff>159316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150443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105435</xdr:rowOff>
    </xdr:from>
    <xdr:to>
      <xdr:col>46</xdr:col>
      <xdr:colOff>38100</xdr:colOff>
      <xdr:row>79</xdr:row>
      <xdr:rowOff>35585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26712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57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158738</xdr:rowOff>
    </xdr:from>
    <xdr:to>
      <xdr:col>41</xdr:col>
      <xdr:colOff>101600</xdr:colOff>
      <xdr:row>79</xdr:row>
      <xdr:rowOff>88888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80015</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72017" y="1362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164624</xdr:rowOff>
    </xdr:from>
    <xdr:to>
      <xdr:col>36</xdr:col>
      <xdr:colOff>165100</xdr:colOff>
      <xdr:row>79</xdr:row>
      <xdr:rowOff>94774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85901</xdr:rowOff>
    </xdr:from>
    <xdr:ext cx="313932"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815333" y="13630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11340</xdr:rowOff>
    </xdr:from>
    <xdr:to>
      <xdr:col>55</xdr:col>
      <xdr:colOff>0</xdr:colOff>
      <xdr:row>97</xdr:row>
      <xdr:rowOff>110113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5956190"/>
          <a:ext cx="838200" cy="78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11340</xdr:rowOff>
    </xdr:from>
    <xdr:to>
      <xdr:col>50</xdr:col>
      <xdr:colOff>114300</xdr:colOff>
      <xdr:row>93</xdr:row>
      <xdr:rowOff>20796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5956190"/>
          <a:ext cx="889000" cy="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55504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6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148126</xdr:rowOff>
    </xdr:from>
    <xdr:to>
      <xdr:col>45</xdr:col>
      <xdr:colOff>177800</xdr:colOff>
      <xdr:row>93</xdr:row>
      <xdr:rowOff>20796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5921526"/>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148126</xdr:rowOff>
    </xdr:from>
    <xdr:to>
      <xdr:col>41</xdr:col>
      <xdr:colOff>50800</xdr:colOff>
      <xdr:row>94</xdr:row>
      <xdr:rowOff>105411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5921526"/>
          <a:ext cx="889000" cy="30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6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100147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3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59313</xdr:rowOff>
    </xdr:from>
    <xdr:to>
      <xdr:col>55</xdr:col>
      <xdr:colOff>50800</xdr:colOff>
      <xdr:row>97</xdr:row>
      <xdr:rowOff>160913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8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37740</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6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131990</xdr:rowOff>
    </xdr:from>
    <xdr:to>
      <xdr:col>50</xdr:col>
      <xdr:colOff>165100</xdr:colOff>
      <xdr:row>93</xdr:row>
      <xdr:rowOff>62140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59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78667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568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141446</xdr:rowOff>
    </xdr:from>
    <xdr:to>
      <xdr:col>46</xdr:col>
      <xdr:colOff>38100</xdr:colOff>
      <xdr:row>93</xdr:row>
      <xdr:rowOff>71596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59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88123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56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97326</xdr:rowOff>
    </xdr:from>
    <xdr:to>
      <xdr:col>41</xdr:col>
      <xdr:colOff>101600</xdr:colOff>
      <xdr:row>93</xdr:row>
      <xdr:rowOff>27476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58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44003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564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54611</xdr:rowOff>
    </xdr:from>
    <xdr:to>
      <xdr:col>36</xdr:col>
      <xdr:colOff>165100</xdr:colOff>
      <xdr:row>94</xdr:row>
      <xdr:rowOff>156211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1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1288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59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19162</xdr:rowOff>
    </xdr:from>
    <xdr:to>
      <xdr:col>85</xdr:col>
      <xdr:colOff>127000</xdr:colOff>
      <xdr:row>39</xdr:row>
      <xdr:rowOff>41304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705712"/>
          <a:ext cx="8382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169446</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684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147293</xdr:rowOff>
    </xdr:from>
    <xdr:to>
      <xdr:col>81</xdr:col>
      <xdr:colOff>50800</xdr:colOff>
      <xdr:row>39</xdr:row>
      <xdr:rowOff>41304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62393"/>
          <a:ext cx="889000" cy="6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104622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79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147293</xdr:rowOff>
    </xdr:from>
    <xdr:to>
      <xdr:col>76</xdr:col>
      <xdr:colOff>114300</xdr:colOff>
      <xdr:row>38</xdr:row>
      <xdr:rowOff>157857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662393"/>
          <a:ext cx="889000" cy="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113798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80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157857</xdr:rowOff>
    </xdr:from>
    <xdr:to>
      <xdr:col>71</xdr:col>
      <xdr:colOff>177800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672957"/>
          <a:ext cx="8890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107740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79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139812</xdr:rowOff>
    </xdr:from>
    <xdr:to>
      <xdr:col>85</xdr:col>
      <xdr:colOff>177800</xdr:colOff>
      <xdr:row>39</xdr:row>
      <xdr:rowOff>69962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5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99189</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44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161954</xdr:rowOff>
    </xdr:from>
    <xdr:to>
      <xdr:col>81</xdr:col>
      <xdr:colOff>101600</xdr:colOff>
      <xdr:row>39</xdr:row>
      <xdr:rowOff>92104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7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108631</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45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96493</xdr:rowOff>
    </xdr:from>
    <xdr:to>
      <xdr:col>76</xdr:col>
      <xdr:colOff>165100</xdr:colOff>
      <xdr:row>39</xdr:row>
      <xdr:rowOff>26643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43170</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38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107057</xdr:rowOff>
    </xdr:from>
    <xdr:to>
      <xdr:col>72</xdr:col>
      <xdr:colOff>38100</xdr:colOff>
      <xdr:row>39</xdr:row>
      <xdr:rowOff>37207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53734</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39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20158</xdr:rowOff>
    </xdr:from>
    <xdr:to>
      <xdr:col>85</xdr:col>
      <xdr:colOff>127000</xdr:colOff>
      <xdr:row>77</xdr:row>
      <xdr:rowOff>93783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221808"/>
          <a:ext cx="838200" cy="7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93783</xdr:rowOff>
    </xdr:from>
    <xdr:to>
      <xdr:col>81</xdr:col>
      <xdr:colOff>50800</xdr:colOff>
      <xdr:row>77</xdr:row>
      <xdr:rowOff>128025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295433"/>
          <a:ext cx="889000" cy="3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118391</xdr:rowOff>
    </xdr:from>
    <xdr:to>
      <xdr:col>76</xdr:col>
      <xdr:colOff>114300</xdr:colOff>
      <xdr:row>77</xdr:row>
      <xdr:rowOff>128025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320041"/>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118391</xdr:rowOff>
    </xdr:from>
    <xdr:to>
      <xdr:col>71</xdr:col>
      <xdr:colOff>177800</xdr:colOff>
      <xdr:row>77</xdr:row>
      <xdr:rowOff>138460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320041"/>
          <a:ext cx="889000" cy="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140808</xdr:rowOff>
    </xdr:from>
    <xdr:to>
      <xdr:col>85</xdr:col>
      <xdr:colOff>177800</xdr:colOff>
      <xdr:row>77</xdr:row>
      <xdr:rowOff>70958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17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119235</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1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42983</xdr:rowOff>
    </xdr:from>
    <xdr:to>
      <xdr:col>81</xdr:col>
      <xdr:colOff>101600</xdr:colOff>
      <xdr:row>77</xdr:row>
      <xdr:rowOff>144583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2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135710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3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77225</xdr:rowOff>
    </xdr:from>
    <xdr:to>
      <xdr:col>76</xdr:col>
      <xdr:colOff>165100</xdr:colOff>
      <xdr:row>78</xdr:row>
      <xdr:rowOff>7375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2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169952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37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67591</xdr:rowOff>
    </xdr:from>
    <xdr:to>
      <xdr:col>72</xdr:col>
      <xdr:colOff>38100</xdr:colOff>
      <xdr:row>77</xdr:row>
      <xdr:rowOff>169191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26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160318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3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87660</xdr:rowOff>
    </xdr:from>
    <xdr:to>
      <xdr:col>67</xdr:col>
      <xdr:colOff>101600</xdr:colOff>
      <xdr:row>78</xdr:row>
      <xdr:rowOff>17810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2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8937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38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25702</xdr:rowOff>
    </xdr:from>
    <xdr:to>
      <xdr:col>85</xdr:col>
      <xdr:colOff>127000</xdr:colOff>
      <xdr:row>98</xdr:row>
      <xdr:rowOff>33420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827802"/>
          <a:ext cx="838200" cy="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33420</xdr:rowOff>
    </xdr:from>
    <xdr:to>
      <xdr:col>81</xdr:col>
      <xdr:colOff>50800</xdr:colOff>
      <xdr:row>98</xdr:row>
      <xdr:rowOff>138246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835520"/>
          <a:ext cx="889000" cy="10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109227</xdr:rowOff>
    </xdr:from>
    <xdr:to>
      <xdr:col>76</xdr:col>
      <xdr:colOff>114300</xdr:colOff>
      <xdr:row>98</xdr:row>
      <xdr:rowOff>138246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911327"/>
          <a:ext cx="889000" cy="2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109227</xdr:rowOff>
    </xdr:from>
    <xdr:to>
      <xdr:col>71</xdr:col>
      <xdr:colOff>177800</xdr:colOff>
      <xdr:row>98</xdr:row>
      <xdr:rowOff>131237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911327"/>
          <a:ext cx="889000" cy="2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146352</xdr:rowOff>
    </xdr:from>
    <xdr:to>
      <xdr:col>85</xdr:col>
      <xdr:colOff>177800</xdr:colOff>
      <xdr:row>98</xdr:row>
      <xdr:rowOff>76502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7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105729</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56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154070</xdr:rowOff>
    </xdr:from>
    <xdr:to>
      <xdr:col>81</xdr:col>
      <xdr:colOff>101600</xdr:colOff>
      <xdr:row>98</xdr:row>
      <xdr:rowOff>84220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8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75347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87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87446</xdr:rowOff>
    </xdr:from>
    <xdr:to>
      <xdr:col>76</xdr:col>
      <xdr:colOff>165100</xdr:colOff>
      <xdr:row>99</xdr:row>
      <xdr:rowOff>17596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8723</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3017" y="16982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58427</xdr:rowOff>
    </xdr:from>
    <xdr:to>
      <xdr:col>72</xdr:col>
      <xdr:colOff>38100</xdr:colOff>
      <xdr:row>98</xdr:row>
      <xdr:rowOff>160027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151154</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95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80437</xdr:rowOff>
    </xdr:from>
    <xdr:to>
      <xdr:col>67</xdr:col>
      <xdr:colOff>101600</xdr:colOff>
      <xdr:row>99</xdr:row>
      <xdr:rowOff>10587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1714</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697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156433</xdr:rowOff>
    </xdr:from>
    <xdr:to>
      <xdr:col>116</xdr:col>
      <xdr:colOff>63500</xdr:colOff>
      <xdr:row>30</xdr:row>
      <xdr:rowOff>170790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5299933"/>
          <a:ext cx="83820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50411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9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170790</xdr:rowOff>
    </xdr:from>
    <xdr:to>
      <xdr:col>111</xdr:col>
      <xdr:colOff>177800</xdr:colOff>
      <xdr:row>31</xdr:row>
      <xdr:rowOff>31984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5314290"/>
          <a:ext cx="8890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14932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5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31984</xdr:rowOff>
    </xdr:from>
    <xdr:to>
      <xdr:col>107</xdr:col>
      <xdr:colOff>50800</xdr:colOff>
      <xdr:row>31</xdr:row>
      <xdr:rowOff>150582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5346934"/>
          <a:ext cx="889000" cy="1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15115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5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132567</xdr:rowOff>
    </xdr:from>
    <xdr:to>
      <xdr:col>102</xdr:col>
      <xdr:colOff>114300</xdr:colOff>
      <xdr:row>31</xdr:row>
      <xdr:rowOff>150582</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5447517"/>
          <a:ext cx="889000" cy="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43095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77111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105633</xdr:rowOff>
    </xdr:from>
    <xdr:to>
      <xdr:col>116</xdr:col>
      <xdr:colOff>114300</xdr:colOff>
      <xdr:row>31</xdr:row>
      <xdr:rowOff>35783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524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20560</xdr:rowOff>
    </xdr:from>
    <xdr:ext cx="534377"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16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119990</xdr:rowOff>
    </xdr:from>
    <xdr:to>
      <xdr:col>112</xdr:col>
      <xdr:colOff>38100</xdr:colOff>
      <xdr:row>31</xdr:row>
      <xdr:rowOff>50140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526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66667</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56111" y="50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152634</xdr:rowOff>
    </xdr:from>
    <xdr:to>
      <xdr:col>107</xdr:col>
      <xdr:colOff>101600</xdr:colOff>
      <xdr:row>31</xdr:row>
      <xdr:rowOff>82784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529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99311</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67111" y="507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99782</xdr:rowOff>
    </xdr:from>
    <xdr:to>
      <xdr:col>102</xdr:col>
      <xdr:colOff>165100</xdr:colOff>
      <xdr:row>32</xdr:row>
      <xdr:rowOff>29932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54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46459</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278111" y="518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81767</xdr:rowOff>
    </xdr:from>
    <xdr:to>
      <xdr:col>98</xdr:col>
      <xdr:colOff>38100</xdr:colOff>
      <xdr:row>32</xdr:row>
      <xdr:rowOff>11917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53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28444</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389111" y="517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93066</xdr:rowOff>
    </xdr:from>
    <xdr:to>
      <xdr:col>116</xdr:col>
      <xdr:colOff>63500</xdr:colOff>
      <xdr:row>58</xdr:row>
      <xdr:rowOff>93523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3716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69918</xdr:rowOff>
    </xdr:from>
    <xdr:ext cx="378565"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14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93066</xdr:rowOff>
    </xdr:from>
    <xdr:to>
      <xdr:col>111</xdr:col>
      <xdr:colOff>177800</xdr:colOff>
      <xdr:row>58</xdr:row>
      <xdr:rowOff>93523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3716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88341</xdr:rowOff>
    </xdr:from>
    <xdr:to>
      <xdr:col>107</xdr:col>
      <xdr:colOff>50800</xdr:colOff>
      <xdr:row>58</xdr:row>
      <xdr:rowOff>93066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32441"/>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147566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88341</xdr:rowOff>
    </xdr:from>
    <xdr:to>
      <xdr:col>102</xdr:col>
      <xdr:colOff>114300</xdr:colOff>
      <xdr:row>58</xdr:row>
      <xdr:rowOff>93446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32441"/>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155338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42266</xdr:rowOff>
    </xdr:from>
    <xdr:to>
      <xdr:col>116</xdr:col>
      <xdr:colOff>114300</xdr:colOff>
      <xdr:row>58</xdr:row>
      <xdr:rowOff>143866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1643</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7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42723</xdr:rowOff>
    </xdr:from>
    <xdr:to>
      <xdr:col>112</xdr:col>
      <xdr:colOff>38100</xdr:colOff>
      <xdr:row>58</xdr:row>
      <xdr:rowOff>144323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160850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76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42266</xdr:rowOff>
    </xdr:from>
    <xdr:to>
      <xdr:col>107</xdr:col>
      <xdr:colOff>101600</xdr:colOff>
      <xdr:row>58</xdr:row>
      <xdr:rowOff>143866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160393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76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37541</xdr:rowOff>
    </xdr:from>
    <xdr:to>
      <xdr:col>102</xdr:col>
      <xdr:colOff>165100</xdr:colOff>
      <xdr:row>58</xdr:row>
      <xdr:rowOff>139141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8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155668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75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42646</xdr:rowOff>
    </xdr:from>
    <xdr:to>
      <xdr:col>98</xdr:col>
      <xdr:colOff>38100</xdr:colOff>
      <xdr:row>58</xdr:row>
      <xdr:rowOff>144246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160773</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76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9779</xdr:rowOff>
    </xdr:from>
    <xdr:to>
      <xdr:col>116</xdr:col>
      <xdr:colOff>63500</xdr:colOff>
      <xdr:row>78</xdr:row>
      <xdr:rowOff>27305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382879"/>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26219</xdr:rowOff>
    </xdr:from>
    <xdr:to>
      <xdr:col>111</xdr:col>
      <xdr:colOff>177800</xdr:colOff>
      <xdr:row>78</xdr:row>
      <xdr:rowOff>27305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399319"/>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89199</xdr:rowOff>
    </xdr:from>
    <xdr:to>
      <xdr:col>107</xdr:col>
      <xdr:colOff>50800</xdr:colOff>
      <xdr:row>78</xdr:row>
      <xdr:rowOff>26219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290849"/>
          <a:ext cx="889000" cy="10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46259</xdr:rowOff>
    </xdr:from>
    <xdr:to>
      <xdr:col>102</xdr:col>
      <xdr:colOff>114300</xdr:colOff>
      <xdr:row>77</xdr:row>
      <xdr:rowOff>89199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3247909"/>
          <a:ext cx="889000" cy="4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130429</xdr:rowOff>
    </xdr:from>
    <xdr:to>
      <xdr:col>116</xdr:col>
      <xdr:colOff>114300</xdr:colOff>
      <xdr:row>78</xdr:row>
      <xdr:rowOff>60579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33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108856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147955</xdr:rowOff>
    </xdr:from>
    <xdr:to>
      <xdr:col>112</xdr:col>
      <xdr:colOff>38100</xdr:colOff>
      <xdr:row>78</xdr:row>
      <xdr:rowOff>78105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3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69232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44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146869</xdr:rowOff>
    </xdr:from>
    <xdr:to>
      <xdr:col>107</xdr:col>
      <xdr:colOff>101600</xdr:colOff>
      <xdr:row>78</xdr:row>
      <xdr:rowOff>77019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34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68146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44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38399</xdr:rowOff>
    </xdr:from>
    <xdr:to>
      <xdr:col>102</xdr:col>
      <xdr:colOff>165100</xdr:colOff>
      <xdr:row>77</xdr:row>
      <xdr:rowOff>139999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24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131126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3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166909</xdr:rowOff>
    </xdr:from>
    <xdr:to>
      <xdr:col>98</xdr:col>
      <xdr:colOff>38100</xdr:colOff>
      <xdr:row>77</xdr:row>
      <xdr:rowOff>97059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19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88186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28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年度歳出決算額は住民一人当たりに換算すると、</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469,888</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円となった。令和</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ついては、重点事業である白石川右岸河川敷等整備事業がより本格化し、パークゴルフ場の整備工事や関連道路・駐車場の整備を行ったほか、大河原中学校の校舎前屋外環境整備工事等を行ったが、大河原中学校屋内運動場増改築工事等の大規模事業が令和３年度に完了したことにより、前年度と比較すると歳出規模は減となった。また、前年度までに引き続き新型コロナウイルス感染症の影響が大きく、さらに令和４年度は原油価格・物価高騰の影響も大きく受けることとなり、国・県補助金を有効に活用しながら各種対策を行った。</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普通建設事業費は、パークゴルフ場整備工事（</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+139</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百万円）、白石川右岸河川敷整備に係る道路工事（</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百万円）等があるものの、大河原中学校屋内運動場増改築工事の減（△</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857</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百万円）により大幅な減となった。</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物件費は、</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令和３年度に引き続き</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ふるさと寄附金</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が多額となったことから、</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その経費（返礼品調達等委託料・システム利用手数料等）</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により類似団体平均を大きく上回る状況となっており、また白石川右岸河川敷等整備に係る委託料（</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百万円）や、原油価格・物価高騰により各施設の光熱水費、給食賄材料費等も増となったことによりさらに増加している。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補助費等は、新型コロナウイルス感染症や原油価格・物価高騰に係る中小企業・医療機関・保育所・農家等への支援金等多くの給付事業を行ったが、新型コロナウイルス感染拡大防止のための飲食店の自粛に係る協力金の皆減（△</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305</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百万円）により減となった。</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扶助費は、利用の増による障害福祉サービスの増（</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百万円）や公定価格の改定による保育所等への施設型給付費の増（</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百万円）はあるものの、非課税世帯や子育て世帯への給付金の皆減（△</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444</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百万円）により減となった。</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公債費は、平成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年度・令和元年度の学校給食センター整備事業・平成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年度の小中学校空調設備整備事業、平成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年度の中央公民館改修事業等の元金償還が開始されたことにより、</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105</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百万円の大幅な増となった。</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23,578
23,431
24.99
11,474,082
11,079,025
390,893
5,528,513
8,242,879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121412</xdr:rowOff>
    </xdr:from>
    <xdr:to>
      <xdr:col>24</xdr:col>
      <xdr:colOff>63500</xdr:colOff>
      <xdr:row>34</xdr:row>
      <xdr:rowOff>21209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79262"/>
          <a:ext cx="8382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21209</xdr:rowOff>
    </xdr:from>
    <xdr:to>
      <xdr:col>19</xdr:col>
      <xdr:colOff>177800</xdr:colOff>
      <xdr:row>34</xdr:row>
      <xdr:rowOff>46355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50509"/>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168275</xdr:rowOff>
    </xdr:from>
    <xdr:to>
      <xdr:col>15</xdr:col>
      <xdr:colOff>50800</xdr:colOff>
      <xdr:row>34</xdr:row>
      <xdr:rowOff>46355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261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151130</xdr:rowOff>
    </xdr:from>
    <xdr:to>
      <xdr:col>10</xdr:col>
      <xdr:colOff>114300</xdr:colOff>
      <xdr:row>33</xdr:row>
      <xdr:rowOff>168275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089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70612</xdr:rowOff>
    </xdr:from>
    <xdr:to>
      <xdr:col>24</xdr:col>
      <xdr:colOff>114300</xdr:colOff>
      <xdr:row>34</xdr:row>
      <xdr:rowOff>762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93489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141859</xdr:rowOff>
    </xdr:from>
    <xdr:to>
      <xdr:col>20</xdr:col>
      <xdr:colOff>38100</xdr:colOff>
      <xdr:row>34</xdr:row>
      <xdr:rowOff>72009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88536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7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167005</xdr:rowOff>
    </xdr:from>
    <xdr:to>
      <xdr:col>15</xdr:col>
      <xdr:colOff>101600</xdr:colOff>
      <xdr:row>34</xdr:row>
      <xdr:rowOff>97155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113682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0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117475</xdr:rowOff>
    </xdr:from>
    <xdr:to>
      <xdr:col>10</xdr:col>
      <xdr:colOff>165100</xdr:colOff>
      <xdr:row>34</xdr:row>
      <xdr:rowOff>47625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64152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5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100330</xdr:rowOff>
    </xdr:from>
    <xdr:to>
      <xdr:col>6</xdr:col>
      <xdr:colOff>38100</xdr:colOff>
      <xdr:row>34</xdr:row>
      <xdr:rowOff>30480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47007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131474</xdr:rowOff>
    </xdr:from>
    <xdr:to>
      <xdr:col>24</xdr:col>
      <xdr:colOff>63500</xdr:colOff>
      <xdr:row>56</xdr:row>
      <xdr:rowOff>136854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32674"/>
          <a:ext cx="838200" cy="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12347</xdr:rowOff>
    </xdr:from>
    <xdr:to>
      <xdr:col>19</xdr:col>
      <xdr:colOff>177800</xdr:colOff>
      <xdr:row>56</xdr:row>
      <xdr:rowOff>131474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13547"/>
          <a:ext cx="889000" cy="11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12347</xdr:rowOff>
    </xdr:from>
    <xdr:to>
      <xdr:col>15</xdr:col>
      <xdr:colOff>50800</xdr:colOff>
      <xdr:row>58</xdr:row>
      <xdr:rowOff>37634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13547"/>
          <a:ext cx="889000" cy="36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37634</xdr:rowOff>
    </xdr:from>
    <xdr:to>
      <xdr:col>10</xdr:col>
      <xdr:colOff>114300</xdr:colOff>
      <xdr:row>58</xdr:row>
      <xdr:rowOff>67855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81734"/>
          <a:ext cx="8890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86054</xdr:rowOff>
    </xdr:from>
    <xdr:to>
      <xdr:col>24</xdr:col>
      <xdr:colOff>114300</xdr:colOff>
      <xdr:row>57</xdr:row>
      <xdr:rowOff>16204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108931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3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80674</xdr:rowOff>
    </xdr:from>
    <xdr:to>
      <xdr:col>20</xdr:col>
      <xdr:colOff>38100</xdr:colOff>
      <xdr:row>57</xdr:row>
      <xdr:rowOff>10824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8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27351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132997</xdr:rowOff>
    </xdr:from>
    <xdr:to>
      <xdr:col>15</xdr:col>
      <xdr:colOff>101600</xdr:colOff>
      <xdr:row>56</xdr:row>
      <xdr:rowOff>63147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54274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5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158284</xdr:rowOff>
    </xdr:from>
    <xdr:to>
      <xdr:col>10</xdr:col>
      <xdr:colOff>165100</xdr:colOff>
      <xdr:row>58</xdr:row>
      <xdr:rowOff>88434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79561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17055</xdr:rowOff>
    </xdr:from>
    <xdr:to>
      <xdr:col>6</xdr:col>
      <xdr:colOff>38100</xdr:colOff>
      <xdr:row>58</xdr:row>
      <xdr:rowOff>118655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109782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3835</xdr:rowOff>
    </xdr:from>
    <xdr:to>
      <xdr:col>24</xdr:col>
      <xdr:colOff>63500</xdr:colOff>
      <xdr:row>77</xdr:row>
      <xdr:rowOff>117746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05485"/>
          <a:ext cx="838200" cy="1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3835</xdr:rowOff>
    </xdr:from>
    <xdr:to>
      <xdr:col>19</xdr:col>
      <xdr:colOff>177800</xdr:colOff>
      <xdr:row>77</xdr:row>
      <xdr:rowOff>9458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05485"/>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9458</xdr:rowOff>
    </xdr:from>
    <xdr:to>
      <xdr:col>15</xdr:col>
      <xdr:colOff>50800</xdr:colOff>
      <xdr:row>78</xdr:row>
      <xdr:rowOff>86016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11108"/>
          <a:ext cx="889000" cy="24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86016</xdr:rowOff>
    </xdr:from>
    <xdr:to>
      <xdr:col>10</xdr:col>
      <xdr:colOff>114300</xdr:colOff>
      <xdr:row>78</xdr:row>
      <xdr:rowOff>91587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59116"/>
          <a:ext cx="889000" cy="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66946</xdr:rowOff>
    </xdr:from>
    <xdr:to>
      <xdr:col>24</xdr:col>
      <xdr:colOff>114300</xdr:colOff>
      <xdr:row>77</xdr:row>
      <xdr:rowOff>168546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6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45373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4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124485</xdr:rowOff>
    </xdr:from>
    <xdr:to>
      <xdr:col>20</xdr:col>
      <xdr:colOff>38100</xdr:colOff>
      <xdr:row>77</xdr:row>
      <xdr:rowOff>54635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45762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4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130108</xdr:rowOff>
    </xdr:from>
    <xdr:to>
      <xdr:col>15</xdr:col>
      <xdr:colOff>101600</xdr:colOff>
      <xdr:row>77</xdr:row>
      <xdr:rowOff>60258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76786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3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35216</xdr:rowOff>
    </xdr:from>
    <xdr:to>
      <xdr:col>10</xdr:col>
      <xdr:colOff>165100</xdr:colOff>
      <xdr:row>78</xdr:row>
      <xdr:rowOff>136816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0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127943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0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40787</xdr:rowOff>
    </xdr:from>
    <xdr:to>
      <xdr:col>6</xdr:col>
      <xdr:colOff>38100</xdr:colOff>
      <xdr:row>78</xdr:row>
      <xdr:rowOff>142387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1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133514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0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50350</xdr:rowOff>
    </xdr:from>
    <xdr:to>
      <xdr:col>24</xdr:col>
      <xdr:colOff>63500</xdr:colOff>
      <xdr:row>96</xdr:row>
      <xdr:rowOff>51330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509550"/>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50350</xdr:rowOff>
    </xdr:from>
    <xdr:to>
      <xdr:col>19</xdr:col>
      <xdr:colOff>177800</xdr:colOff>
      <xdr:row>96</xdr:row>
      <xdr:rowOff>115191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09550"/>
          <a:ext cx="889000" cy="6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115191</xdr:rowOff>
    </xdr:from>
    <xdr:to>
      <xdr:col>15</xdr:col>
      <xdr:colOff>50800</xdr:colOff>
      <xdr:row>97</xdr:row>
      <xdr:rowOff>24355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74391"/>
          <a:ext cx="889000" cy="8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19031</xdr:rowOff>
    </xdr:from>
    <xdr:to>
      <xdr:col>10</xdr:col>
      <xdr:colOff>114300</xdr:colOff>
      <xdr:row>97</xdr:row>
      <xdr:rowOff>24355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649681"/>
          <a:ext cx="8890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530</xdr:rowOff>
    </xdr:from>
    <xdr:to>
      <xdr:col>24</xdr:col>
      <xdr:colOff>114300</xdr:colOff>
      <xdr:row>96</xdr:row>
      <xdr:rowOff>102130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23407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1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171000</xdr:rowOff>
    </xdr:from>
    <xdr:to>
      <xdr:col>20</xdr:col>
      <xdr:colOff>38100</xdr:colOff>
      <xdr:row>96</xdr:row>
      <xdr:rowOff>101150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117677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3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64391</xdr:rowOff>
    </xdr:from>
    <xdr:to>
      <xdr:col>15</xdr:col>
      <xdr:colOff>101600</xdr:colOff>
      <xdr:row>96</xdr:row>
      <xdr:rowOff>165991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2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11068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29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145005</xdr:rowOff>
    </xdr:from>
    <xdr:to>
      <xdr:col>10</xdr:col>
      <xdr:colOff>165100</xdr:colOff>
      <xdr:row>97</xdr:row>
      <xdr:rowOff>75155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91682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7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139681</xdr:rowOff>
    </xdr:from>
    <xdr:to>
      <xdr:col>6</xdr:col>
      <xdr:colOff>38100</xdr:colOff>
      <xdr:row>97</xdr:row>
      <xdr:rowOff>69831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86358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60996</xdr:rowOff>
    </xdr:from>
    <xdr:to>
      <xdr:col>55</xdr:col>
      <xdr:colOff>0</xdr:colOff>
      <xdr:row>38</xdr:row>
      <xdr:rowOff>61650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76096"/>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60996</xdr:rowOff>
    </xdr:from>
    <xdr:to>
      <xdr:col>50</xdr:col>
      <xdr:colOff>114300</xdr:colOff>
      <xdr:row>38</xdr:row>
      <xdr:rowOff>61650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576096"/>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60996</xdr:rowOff>
    </xdr:from>
    <xdr:to>
      <xdr:col>45</xdr:col>
      <xdr:colOff>177800</xdr:colOff>
      <xdr:row>38</xdr:row>
      <xdr:rowOff>87122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57609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87122</xdr:rowOff>
    </xdr:from>
    <xdr:to>
      <xdr:col>41</xdr:col>
      <xdr:colOff>50800</xdr:colOff>
      <xdr:row>38</xdr:row>
      <xdr:rowOff>93327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02222"/>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10196</xdr:rowOff>
    </xdr:from>
    <xdr:to>
      <xdr:col>55</xdr:col>
      <xdr:colOff>50800</xdr:colOff>
      <xdr:row>38</xdr:row>
      <xdr:rowOff>111796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2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33073</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76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10850</xdr:rowOff>
    </xdr:from>
    <xdr:to>
      <xdr:col>50</xdr:col>
      <xdr:colOff>165100</xdr:colOff>
      <xdr:row>38</xdr:row>
      <xdr:rowOff>112450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128976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301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10196</xdr:rowOff>
    </xdr:from>
    <xdr:to>
      <xdr:col>46</xdr:col>
      <xdr:colOff>38100</xdr:colOff>
      <xdr:row>38</xdr:row>
      <xdr:rowOff>111796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2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128323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30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36322</xdr:rowOff>
    </xdr:from>
    <xdr:to>
      <xdr:col>41</xdr:col>
      <xdr:colOff>101600</xdr:colOff>
      <xdr:row>38</xdr:row>
      <xdr:rowOff>137922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154449</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326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42527</xdr:rowOff>
    </xdr:from>
    <xdr:to>
      <xdr:col>36</xdr:col>
      <xdr:colOff>165100</xdr:colOff>
      <xdr:row>38</xdr:row>
      <xdr:rowOff>144127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160654</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33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156861</xdr:rowOff>
    </xdr:from>
    <xdr:to>
      <xdr:col>55</xdr:col>
      <xdr:colOff>0</xdr:colOff>
      <xdr:row>59</xdr:row>
      <xdr:rowOff>2246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00961"/>
          <a:ext cx="838200" cy="1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156861</xdr:rowOff>
    </xdr:from>
    <xdr:to>
      <xdr:col>50</xdr:col>
      <xdr:colOff>114300</xdr:colOff>
      <xdr:row>59</xdr:row>
      <xdr:rowOff>13595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00961"/>
          <a:ext cx="889000" cy="2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515</xdr:rowOff>
    </xdr:from>
    <xdr:to>
      <xdr:col>45</xdr:col>
      <xdr:colOff>177800</xdr:colOff>
      <xdr:row>59</xdr:row>
      <xdr:rowOff>13595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16065"/>
          <a:ext cx="8890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515</xdr:rowOff>
    </xdr:from>
    <xdr:to>
      <xdr:col>41</xdr:col>
      <xdr:colOff>50800</xdr:colOff>
      <xdr:row>59</xdr:row>
      <xdr:rowOff>9823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16065"/>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122896</xdr:rowOff>
    </xdr:from>
    <xdr:to>
      <xdr:col>55</xdr:col>
      <xdr:colOff>50800</xdr:colOff>
      <xdr:row>59</xdr:row>
      <xdr:rowOff>53046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6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39977</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106061</xdr:rowOff>
    </xdr:from>
    <xdr:to>
      <xdr:col>50</xdr:col>
      <xdr:colOff>165100</xdr:colOff>
      <xdr:row>59</xdr:row>
      <xdr:rowOff>36211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5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27338</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4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134245</xdr:rowOff>
    </xdr:from>
    <xdr:to>
      <xdr:col>46</xdr:col>
      <xdr:colOff>38100</xdr:colOff>
      <xdr:row>59</xdr:row>
      <xdr:rowOff>64395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55522</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7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121165</xdr:rowOff>
    </xdr:from>
    <xdr:to>
      <xdr:col>41</xdr:col>
      <xdr:colOff>101600</xdr:colOff>
      <xdr:row>59</xdr:row>
      <xdr:rowOff>51315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42442</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130473</xdr:rowOff>
    </xdr:from>
    <xdr:to>
      <xdr:col>36</xdr:col>
      <xdr:colOff>165100</xdr:colOff>
      <xdr:row>59</xdr:row>
      <xdr:rowOff>60623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7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51750</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6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121107</xdr:rowOff>
    </xdr:from>
    <xdr:to>
      <xdr:col>55</xdr:col>
      <xdr:colOff>0</xdr:colOff>
      <xdr:row>75</xdr:row>
      <xdr:rowOff>33592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2465507"/>
          <a:ext cx="838200" cy="4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121107</xdr:rowOff>
    </xdr:from>
    <xdr:to>
      <xdr:col>50</xdr:col>
      <xdr:colOff>114300</xdr:colOff>
      <xdr:row>75</xdr:row>
      <xdr:rowOff>10351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2465507"/>
          <a:ext cx="889000" cy="40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10351</xdr:rowOff>
    </xdr:from>
    <xdr:to>
      <xdr:col>45</xdr:col>
      <xdr:colOff>177800</xdr:colOff>
      <xdr:row>77</xdr:row>
      <xdr:rowOff>125640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2869101"/>
          <a:ext cx="889000" cy="45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15190</xdr:rowOff>
    </xdr:from>
    <xdr:to>
      <xdr:col>41</xdr:col>
      <xdr:colOff>50800</xdr:colOff>
      <xdr:row>77</xdr:row>
      <xdr:rowOff>125640</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216840"/>
          <a:ext cx="889000" cy="1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167758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36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37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154242</xdr:rowOff>
    </xdr:from>
    <xdr:to>
      <xdr:col>55</xdr:col>
      <xdr:colOff>50800</xdr:colOff>
      <xdr:row>75</xdr:row>
      <xdr:rowOff>84392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284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5669</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69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70307</xdr:rowOff>
    </xdr:from>
    <xdr:to>
      <xdr:col>50</xdr:col>
      <xdr:colOff>165100</xdr:colOff>
      <xdr:row>73</xdr:row>
      <xdr:rowOff>457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241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16984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21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131001</xdr:rowOff>
    </xdr:from>
    <xdr:to>
      <xdr:col>46</xdr:col>
      <xdr:colOff>38100</xdr:colOff>
      <xdr:row>75</xdr:row>
      <xdr:rowOff>61151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28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77678</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25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74840</xdr:rowOff>
    </xdr:from>
    <xdr:to>
      <xdr:col>41</xdr:col>
      <xdr:colOff>101600</xdr:colOff>
      <xdr:row>78</xdr:row>
      <xdr:rowOff>4990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2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21517</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05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135840</xdr:rowOff>
    </xdr:from>
    <xdr:to>
      <xdr:col>36</xdr:col>
      <xdr:colOff>165100</xdr:colOff>
      <xdr:row>77</xdr:row>
      <xdr:rowOff>65990</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16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82516</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294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88733</xdr:rowOff>
    </xdr:from>
    <xdr:to>
      <xdr:col>55</xdr:col>
      <xdr:colOff>0</xdr:colOff>
      <xdr:row>97</xdr:row>
      <xdr:rowOff>34827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547933"/>
          <a:ext cx="838200" cy="11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88733</xdr:rowOff>
    </xdr:from>
    <xdr:to>
      <xdr:col>50</xdr:col>
      <xdr:colOff>114300</xdr:colOff>
      <xdr:row>97</xdr:row>
      <xdr:rowOff>30669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547933"/>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30669</xdr:rowOff>
    </xdr:from>
    <xdr:to>
      <xdr:col>45</xdr:col>
      <xdr:colOff>177800</xdr:colOff>
      <xdr:row>97</xdr:row>
      <xdr:rowOff>69923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61319"/>
          <a:ext cx="889000" cy="3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69923</xdr:rowOff>
    </xdr:from>
    <xdr:to>
      <xdr:col>41</xdr:col>
      <xdr:colOff>50800</xdr:colOff>
      <xdr:row>97</xdr:row>
      <xdr:rowOff>113902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00573"/>
          <a:ext cx="889000" cy="4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155477</xdr:rowOff>
    </xdr:from>
    <xdr:to>
      <xdr:col>55</xdr:col>
      <xdr:colOff>50800</xdr:colOff>
      <xdr:row>97</xdr:row>
      <xdr:rowOff>85627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1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133904</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59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37933</xdr:rowOff>
    </xdr:from>
    <xdr:to>
      <xdr:col>50</xdr:col>
      <xdr:colOff>165100</xdr:colOff>
      <xdr:row>96</xdr:row>
      <xdr:rowOff>139533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49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156060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2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151319</xdr:rowOff>
    </xdr:from>
    <xdr:to>
      <xdr:col>46</xdr:col>
      <xdr:colOff>38100</xdr:colOff>
      <xdr:row>97</xdr:row>
      <xdr:rowOff>81469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72596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19123</xdr:rowOff>
    </xdr:from>
    <xdr:to>
      <xdr:col>41</xdr:col>
      <xdr:colOff>101600</xdr:colOff>
      <xdr:row>97</xdr:row>
      <xdr:rowOff>120723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4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111850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63102</xdr:rowOff>
    </xdr:from>
    <xdr:to>
      <xdr:col>36</xdr:col>
      <xdr:colOff>165100</xdr:colOff>
      <xdr:row>97</xdr:row>
      <xdr:rowOff>164702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155829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8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87655</xdr:rowOff>
    </xdr:from>
    <xdr:to>
      <xdr:col>85</xdr:col>
      <xdr:colOff>127000</xdr:colOff>
      <xdr:row>38</xdr:row>
      <xdr:rowOff>101447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602755"/>
          <a:ext cx="8382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77445</xdr:rowOff>
    </xdr:from>
    <xdr:to>
      <xdr:col>81</xdr:col>
      <xdr:colOff>50800</xdr:colOff>
      <xdr:row>38</xdr:row>
      <xdr:rowOff>87655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592545"/>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77445</xdr:rowOff>
    </xdr:from>
    <xdr:to>
      <xdr:col>76</xdr:col>
      <xdr:colOff>114300</xdr:colOff>
      <xdr:row>38</xdr:row>
      <xdr:rowOff>98781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592545"/>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98781</xdr:rowOff>
    </xdr:from>
    <xdr:to>
      <xdr:col>71</xdr:col>
      <xdr:colOff>177800</xdr:colOff>
      <xdr:row>38</xdr:row>
      <xdr:rowOff>107696</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613881"/>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50647</xdr:rowOff>
    </xdr:from>
    <xdr:to>
      <xdr:col>85</xdr:col>
      <xdr:colOff>177800</xdr:colOff>
      <xdr:row>38</xdr:row>
      <xdr:rowOff>152247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5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137024</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8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36855</xdr:rowOff>
    </xdr:from>
    <xdr:to>
      <xdr:col>81</xdr:col>
      <xdr:colOff>101600</xdr:colOff>
      <xdr:row>38</xdr:row>
      <xdr:rowOff>138455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5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129582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64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26645</xdr:rowOff>
    </xdr:from>
    <xdr:to>
      <xdr:col>76</xdr:col>
      <xdr:colOff>165100</xdr:colOff>
      <xdr:row>38</xdr:row>
      <xdr:rowOff>128245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5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119372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6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47981</xdr:rowOff>
    </xdr:from>
    <xdr:to>
      <xdr:col>72</xdr:col>
      <xdr:colOff>38100</xdr:colOff>
      <xdr:row>38</xdr:row>
      <xdr:rowOff>149581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5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140708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56896</xdr:rowOff>
    </xdr:from>
    <xdr:to>
      <xdr:col>67</xdr:col>
      <xdr:colOff>101600</xdr:colOff>
      <xdr:row>38</xdr:row>
      <xdr:rowOff>158496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149623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66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1479</xdr:rowOff>
    </xdr:from>
    <xdr:to>
      <xdr:col>85</xdr:col>
      <xdr:colOff>127000</xdr:colOff>
      <xdr:row>55</xdr:row>
      <xdr:rowOff>149252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259779"/>
          <a:ext cx="838200" cy="31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1479</xdr:rowOff>
    </xdr:from>
    <xdr:to>
      <xdr:col>81</xdr:col>
      <xdr:colOff>50800</xdr:colOff>
      <xdr:row>55</xdr:row>
      <xdr:rowOff>64343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259779"/>
          <a:ext cx="889000" cy="2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80362</xdr:rowOff>
    </xdr:from>
    <xdr:to>
      <xdr:col>76</xdr:col>
      <xdr:colOff>114300</xdr:colOff>
      <xdr:row>55</xdr:row>
      <xdr:rowOff>64343</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167212"/>
          <a:ext cx="889000" cy="32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80362</xdr:rowOff>
    </xdr:from>
    <xdr:to>
      <xdr:col>71</xdr:col>
      <xdr:colOff>177800</xdr:colOff>
      <xdr:row>54</xdr:row>
      <xdr:rowOff>116252</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167212"/>
          <a:ext cx="889000" cy="20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98452</xdr:rowOff>
    </xdr:from>
    <xdr:to>
      <xdr:col>85</xdr:col>
      <xdr:colOff>177800</xdr:colOff>
      <xdr:row>56</xdr:row>
      <xdr:rowOff>28602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52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121329</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37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122129</xdr:rowOff>
    </xdr:from>
    <xdr:to>
      <xdr:col>81</xdr:col>
      <xdr:colOff>101600</xdr:colOff>
      <xdr:row>54</xdr:row>
      <xdr:rowOff>52279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2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68806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898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13543</xdr:rowOff>
    </xdr:from>
    <xdr:to>
      <xdr:col>76</xdr:col>
      <xdr:colOff>165100</xdr:colOff>
      <xdr:row>55</xdr:row>
      <xdr:rowOff>115143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44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131670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21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29562</xdr:rowOff>
    </xdr:from>
    <xdr:to>
      <xdr:col>72</xdr:col>
      <xdr:colOff>38100</xdr:colOff>
      <xdr:row>53</xdr:row>
      <xdr:rowOff>131162</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11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147689</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889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65452</xdr:rowOff>
    </xdr:from>
    <xdr:to>
      <xdr:col>67</xdr:col>
      <xdr:colOff>101600</xdr:colOff>
      <xdr:row>54</xdr:row>
      <xdr:rowOff>167052</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32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12129</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09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19163</xdr:rowOff>
    </xdr:from>
    <xdr:to>
      <xdr:col>85</xdr:col>
      <xdr:colOff>127000</xdr:colOff>
      <xdr:row>79</xdr:row>
      <xdr:rowOff>41304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5481300" y="13563713"/>
          <a:ext cx="8382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54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147293</xdr:rowOff>
    </xdr:from>
    <xdr:to>
      <xdr:col>81</xdr:col>
      <xdr:colOff>50800</xdr:colOff>
      <xdr:row>79</xdr:row>
      <xdr:rowOff>41304</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520393"/>
          <a:ext cx="889000" cy="6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104540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6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147293</xdr:rowOff>
    </xdr:from>
    <xdr:to>
      <xdr:col>76</xdr:col>
      <xdr:colOff>114300</xdr:colOff>
      <xdr:row>78</xdr:row>
      <xdr:rowOff>157857</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3703300" y="13520393"/>
          <a:ext cx="889000" cy="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113799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157857</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530957"/>
          <a:ext cx="889000" cy="1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107740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139813</xdr:rowOff>
    </xdr:from>
    <xdr:to>
      <xdr:col>85</xdr:col>
      <xdr:colOff>177800</xdr:colOff>
      <xdr:row>79</xdr:row>
      <xdr:rowOff>69963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99190</xdr:rowOff>
    </xdr:from>
    <xdr:ext cx="469744"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30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161954</xdr:rowOff>
    </xdr:from>
    <xdr:to>
      <xdr:col>81</xdr:col>
      <xdr:colOff>101600</xdr:colOff>
      <xdr:row>79</xdr:row>
      <xdr:rowOff>92104</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108631</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46428" y="1331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96493</xdr:rowOff>
    </xdr:from>
    <xdr:to>
      <xdr:col>76</xdr:col>
      <xdr:colOff>165100</xdr:colOff>
      <xdr:row>79</xdr:row>
      <xdr:rowOff>26643</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46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43170</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357428" y="1324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107057</xdr:rowOff>
    </xdr:from>
    <xdr:to>
      <xdr:col>72</xdr:col>
      <xdr:colOff>38100</xdr:colOff>
      <xdr:row>79</xdr:row>
      <xdr:rowOff>37207</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48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53734</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468428" y="1325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20158</xdr:rowOff>
    </xdr:from>
    <xdr:to>
      <xdr:col>85</xdr:col>
      <xdr:colOff>127000</xdr:colOff>
      <xdr:row>97</xdr:row>
      <xdr:rowOff>93783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650808"/>
          <a:ext cx="838200" cy="7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93783</xdr:rowOff>
    </xdr:from>
    <xdr:to>
      <xdr:col>81</xdr:col>
      <xdr:colOff>50800</xdr:colOff>
      <xdr:row>97</xdr:row>
      <xdr:rowOff>128025</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724433"/>
          <a:ext cx="889000" cy="3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118391</xdr:rowOff>
    </xdr:from>
    <xdr:to>
      <xdr:col>76</xdr:col>
      <xdr:colOff>114300</xdr:colOff>
      <xdr:row>97</xdr:row>
      <xdr:rowOff>128025</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3703300" y="16749041"/>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118391</xdr:rowOff>
    </xdr:from>
    <xdr:to>
      <xdr:col>71</xdr:col>
      <xdr:colOff>177800</xdr:colOff>
      <xdr:row>97</xdr:row>
      <xdr:rowOff>138460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749041"/>
          <a:ext cx="889000" cy="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140808</xdr:rowOff>
    </xdr:from>
    <xdr:to>
      <xdr:col>85</xdr:col>
      <xdr:colOff>177800</xdr:colOff>
      <xdr:row>97</xdr:row>
      <xdr:rowOff>70958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60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119235</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5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42983</xdr:rowOff>
    </xdr:from>
    <xdr:to>
      <xdr:col>81</xdr:col>
      <xdr:colOff>101600</xdr:colOff>
      <xdr:row>97</xdr:row>
      <xdr:rowOff>144583</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6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135710</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76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77225</xdr:rowOff>
    </xdr:from>
    <xdr:to>
      <xdr:col>76</xdr:col>
      <xdr:colOff>165100</xdr:colOff>
      <xdr:row>98</xdr:row>
      <xdr:rowOff>7375</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70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169952</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80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67591</xdr:rowOff>
    </xdr:from>
    <xdr:to>
      <xdr:col>72</xdr:col>
      <xdr:colOff>38100</xdr:colOff>
      <xdr:row>97</xdr:row>
      <xdr:rowOff>169191</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6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160318</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79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87660</xdr:rowOff>
    </xdr:from>
    <xdr:to>
      <xdr:col>67</xdr:col>
      <xdr:colOff>101600</xdr:colOff>
      <xdr:row>98</xdr:row>
      <xdr:rowOff>17810</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71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8937</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81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総務費においては、各種証明書のコンビニ交付導入に係る委託料（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百万円）、行政手続オンライン化に係る委託料（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の増があったが、ふるさと寄附金が前年度よりは減となったことよる経費の減（△</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百万円）や、財政調整基金等総務管理費の基金への積立金の減（△</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は教育費スポーツ振興基金に優先的に積立）等により減となった。</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民生費においては、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利用の増による障害福祉サービス費の増（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+17</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百万円）や公定価格の改定による保育所等への施設型給付費の増（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百万円）はあるものの、非課税世帯及び子育て世帯への給付金に係る経費の減（△</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442</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百万円）により減となった。</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農林水産業費においては、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農家への肥料等価格高騰対策に係る補助金の皆増（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+17</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百万円）等があったが、中の倉水路改修工事（△</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38</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百万円）、農業用ため池浚渫工事（△</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百円）等の皆減により減となった。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商工費においては、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町民への商品券発行に係る委託料の増（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R3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は一人に３千円、</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R</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４は一人５千円　</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+47</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百万円）や、新型コロナウイルス感染症や原油価格・物価高騰への支援事業に係る経費（</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+80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百万円）等があったが、新型コロナウイルス感染拡大防止のための飲食店の自粛に係る協力金の皆減（△</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305</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百円）により大幅な減となった。</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土木費においては、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白石川右岸河川敷等整備事業の本格化により、賑わい交流施設の建設に向けた測量等の委託料（</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+49</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百万円）の皆増や、関連する道路の整備工事の増（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+61</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百万円）はあったが、新南桜公園整備工事の皆減（△</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62</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百万円）や、白石川右岸河川敷整備事業に係る経費についても盛土部整備工事の皆減（△</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94</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百万円）等があり大幅な減となった。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教育費においては、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白石川右岸河川敷等整備事業の本格化によりパークゴルフ場整備工事の皆増（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+139</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百万円）等はあるものの、大河原中学校屋内運動場増改築工事の皆減（▲</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857</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百万円）により大幅な減となった。</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tx1"/>
              </a:solidFill>
              <a:effectLst/>
              <a:latin typeface="ＭＳ Ｐゴシック" panose="020B0600070205080204" pitchFamily="50" charset="-128"/>
              <a:ea typeface="ＭＳ Ｐゴシック" panose="020B0600070205080204" pitchFamily="50" charset="-128"/>
            </a:rPr>
            <a:t>災害復旧費においては、令和３年２月・３月に発生した地震に係る復旧経費は皆減となったが、令和４年３月に発生した地震に係る復旧経費（道路</a:t>
          </a:r>
          <a:r>
            <a:rPr lang="en-US" altLang="ja-JP" sz="1100">
              <a:solidFill>
                <a:schemeClr val="tx1"/>
              </a:solidFill>
              <a:effectLst/>
              <a:latin typeface="ＭＳ Ｐゴシック" panose="020B0600070205080204" pitchFamily="50" charset="-128"/>
              <a:ea typeface="ＭＳ Ｐゴシック" panose="020B0600070205080204" pitchFamily="50" charset="-128"/>
            </a:rPr>
            <a:t>59</a:t>
          </a:r>
          <a:r>
            <a:rPr lang="ja-JP" altLang="en-US" sz="1100">
              <a:solidFill>
                <a:schemeClr val="tx1"/>
              </a:solidFill>
              <a:effectLst/>
              <a:latin typeface="ＭＳ Ｐゴシック" panose="020B0600070205080204" pitchFamily="50" charset="-128"/>
              <a:ea typeface="ＭＳ Ｐゴシック" panose="020B0600070205080204" pitchFamily="50" charset="-128"/>
            </a:rPr>
            <a:t>百万円・公立学校</a:t>
          </a:r>
          <a:r>
            <a:rPr lang="en-US" altLang="ja-JP" sz="1100">
              <a:solidFill>
                <a:schemeClr val="tx1"/>
              </a:solidFill>
              <a:effectLst/>
              <a:latin typeface="ＭＳ Ｐゴシック" panose="020B0600070205080204" pitchFamily="50" charset="-128"/>
              <a:ea typeface="ＭＳ Ｐゴシック" panose="020B0600070205080204" pitchFamily="50" charset="-128"/>
            </a:rPr>
            <a:t>31</a:t>
          </a:r>
          <a:r>
            <a:rPr lang="ja-JP" altLang="en-US" sz="1100">
              <a:solidFill>
                <a:schemeClr val="tx1"/>
              </a:solidFill>
              <a:effectLst/>
              <a:latin typeface="ＭＳ Ｐゴシック" panose="020B0600070205080204" pitchFamily="50" charset="-128"/>
              <a:ea typeface="ＭＳ Ｐゴシック" panose="020B0600070205080204" pitchFamily="50" charset="-128"/>
            </a:rPr>
            <a:t>百万円等）により増となった。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町税や地方交付税・各種交付金の増や、令和３年度に引き続き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ふるさと寄附金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が多額な状況となったことにより、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取り崩しをせず、</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百万円の積立を行ったことから年度末残高は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2,642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百万円となった。また、これにより実質単年度収支も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２年連続でプラスとなった。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を有効に活用しながらも、ふるさと寄附金は経常的に見込める歳入ではないことから、寄附金以外の歳入の増加策を講じ、また引き続き歳出削減にも取り組むなど、基金に頼りすぎない財政運営となるよう努めていき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全ての会計に実質赤字額、資金不足額は生じていない。この状態を維持し、引き続き健全な財政運営を行えるよう、財源の確保に努め、適切な財政運営を図っていく。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11474082</v>
      </c>
      <c r="BO4" s="371"/>
      <c r="BP4" s="371"/>
      <c r="BQ4" s="371"/>
      <c r="BR4" s="371"/>
      <c r="BS4" s="371"/>
      <c r="BT4" s="371"/>
      <c r="BU4" s="372"/>
      <c r="BV4" s="370">
        <v>12777740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7.1</v>
      </c>
      <c r="CU4" s="377"/>
      <c r="CV4" s="377"/>
      <c r="CW4" s="377"/>
      <c r="CX4" s="377"/>
      <c r="CY4" s="377"/>
      <c r="CZ4" s="377"/>
      <c r="DA4" s="378"/>
      <c r="DB4" s="376">
        <v>6.3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11079025</v>
      </c>
      <c r="BO5" s="408"/>
      <c r="BP5" s="408"/>
      <c r="BQ5" s="408"/>
      <c r="BR5" s="408"/>
      <c r="BS5" s="408"/>
      <c r="BT5" s="408"/>
      <c r="BU5" s="409"/>
      <c r="BV5" s="407">
        <v>12378902</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96</v>
      </c>
      <c r="CU5" s="405"/>
      <c r="CV5" s="405"/>
      <c r="CW5" s="405"/>
      <c r="CX5" s="405"/>
      <c r="CY5" s="405"/>
      <c r="CZ5" s="405"/>
      <c r="DA5" s="406"/>
      <c r="DB5" s="404">
        <v>93.5</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395057</v>
      </c>
      <c r="BO6" s="408"/>
      <c r="BP6" s="408"/>
      <c r="BQ6" s="408"/>
      <c r="BR6" s="408"/>
      <c r="BS6" s="408"/>
      <c r="BT6" s="408"/>
      <c r="BU6" s="409"/>
      <c r="BV6" s="407">
        <v>398838</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96</v>
      </c>
      <c r="CU6" s="445"/>
      <c r="CV6" s="445"/>
      <c r="CW6" s="445"/>
      <c r="CX6" s="445"/>
      <c r="CY6" s="445"/>
      <c r="CZ6" s="445"/>
      <c r="DA6" s="446"/>
      <c r="DB6" s="444">
        <v>93.5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95</v>
      </c>
      <c r="AV7" s="440"/>
      <c r="AW7" s="440"/>
      <c r="AX7" s="440"/>
      <c r="AY7" s="441" t="s">
        <v>107</v>
      </c>
      <c r="AZ7" s="442"/>
      <c r="BA7" s="442"/>
      <c r="BB7" s="442"/>
      <c r="BC7" s="442"/>
      <c r="BD7" s="442"/>
      <c r="BE7" s="442"/>
      <c r="BF7" s="442"/>
      <c r="BG7" s="442"/>
      <c r="BH7" s="442"/>
      <c r="BI7" s="442"/>
      <c r="BJ7" s="442"/>
      <c r="BK7" s="442"/>
      <c r="BL7" s="442"/>
      <c r="BM7" s="443"/>
      <c r="BN7" s="407">
        <v>4164</v>
      </c>
      <c r="BO7" s="408"/>
      <c r="BP7" s="408"/>
      <c r="BQ7" s="408"/>
      <c r="BR7" s="408"/>
      <c r="BS7" s="408"/>
      <c r="BT7" s="408"/>
      <c r="BU7" s="409"/>
      <c r="BV7" s="407">
        <v>44736</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5528513</v>
      </c>
      <c r="CU7" s="408"/>
      <c r="CV7" s="408"/>
      <c r="CW7" s="408"/>
      <c r="CX7" s="408"/>
      <c r="CY7" s="408"/>
      <c r="CZ7" s="408"/>
      <c r="DA7" s="409"/>
      <c r="DB7" s="407">
        <v>5596946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95</v>
      </c>
      <c r="AV8" s="440"/>
      <c r="AW8" s="440"/>
      <c r="AX8" s="440"/>
      <c r="AY8" s="441" t="s">
        <v>110</v>
      </c>
      <c r="AZ8" s="442"/>
      <c r="BA8" s="442"/>
      <c r="BB8" s="442"/>
      <c r="BC8" s="442"/>
      <c r="BD8" s="442"/>
      <c r="BE8" s="442"/>
      <c r="BF8" s="442"/>
      <c r="BG8" s="442"/>
      <c r="BH8" s="442"/>
      <c r="BI8" s="442"/>
      <c r="BJ8" s="442"/>
      <c r="BK8" s="442"/>
      <c r="BL8" s="442"/>
      <c r="BM8" s="443"/>
      <c r="BN8" s="407">
        <v>390893</v>
      </c>
      <c r="BO8" s="408"/>
      <c r="BP8" s="408"/>
      <c r="BQ8" s="408"/>
      <c r="BR8" s="408"/>
      <c r="BS8" s="408"/>
      <c r="BT8" s="408"/>
      <c r="BU8" s="409"/>
      <c r="BV8" s="407">
        <v>354102</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0.62</v>
      </c>
      <c r="CU8" s="448"/>
      <c r="CV8" s="448"/>
      <c r="CW8" s="448"/>
      <c r="CX8" s="448"/>
      <c r="CY8" s="448"/>
      <c r="CZ8" s="448"/>
      <c r="DA8" s="449"/>
      <c r="DB8" s="447">
        <v>0.63</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23571</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36791</v>
      </c>
      <c r="BO9" s="408"/>
      <c r="BP9" s="408"/>
      <c r="BQ9" s="408"/>
      <c r="BR9" s="408"/>
      <c r="BS9" s="408"/>
      <c r="BT9" s="408"/>
      <c r="BU9" s="409"/>
      <c r="BV9" s="407">
        <v>102567</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6.9</v>
      </c>
      <c r="CU9" s="405"/>
      <c r="CV9" s="405"/>
      <c r="CW9" s="405"/>
      <c r="CX9" s="405"/>
      <c r="CY9" s="405"/>
      <c r="CZ9" s="405"/>
      <c r="DA9" s="406"/>
      <c r="DB9" s="404">
        <v>5.9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23798</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95</v>
      </c>
      <c r="AV10" s="440"/>
      <c r="AW10" s="440"/>
      <c r="AX10" s="440"/>
      <c r="AY10" s="441" t="s">
        <v>121</v>
      </c>
      <c r="AZ10" s="442"/>
      <c r="BA10" s="442"/>
      <c r="BB10" s="442"/>
      <c r="BC10" s="442"/>
      <c r="BD10" s="442"/>
      <c r="BE10" s="442"/>
      <c r="BF10" s="442"/>
      <c r="BG10" s="442"/>
      <c r="BH10" s="442"/>
      <c r="BI10" s="442"/>
      <c r="BJ10" s="442"/>
      <c r="BK10" s="442"/>
      <c r="BL10" s="442"/>
      <c r="BM10" s="443"/>
      <c r="BN10" s="407">
        <v>132097</v>
      </c>
      <c r="BO10" s="408"/>
      <c r="BP10" s="408"/>
      <c r="BQ10" s="408"/>
      <c r="BR10" s="408"/>
      <c r="BS10" s="408"/>
      <c r="BT10" s="408"/>
      <c r="BU10" s="409"/>
      <c r="BV10" s="407">
        <v>296702</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23578</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23431</v>
      </c>
      <c r="S13" s="492"/>
      <c r="T13" s="492"/>
      <c r="U13" s="492"/>
      <c r="V13" s="493"/>
      <c r="W13" s="423" t="s">
        <v>141</v>
      </c>
      <c r="X13" s="424"/>
      <c r="Y13" s="424"/>
      <c r="Z13" s="424"/>
      <c r="AA13" s="424"/>
      <c r="AB13" s="414"/>
      <c r="AC13" s="458">
        <v>294</v>
      </c>
      <c r="AD13" s="459"/>
      <c r="AE13" s="459"/>
      <c r="AF13" s="459"/>
      <c r="AG13" s="501"/>
      <c r="AH13" s="458">
        <v>292</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168888</v>
      </c>
      <c r="BO13" s="408"/>
      <c r="BP13" s="408"/>
      <c r="BQ13" s="408"/>
      <c r="BR13" s="408"/>
      <c r="BS13" s="408"/>
      <c r="BT13" s="408"/>
      <c r="BU13" s="409"/>
      <c r="BV13" s="407">
        <v>399269</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1.8</v>
      </c>
      <c r="CU13" s="405"/>
      <c r="CV13" s="405"/>
      <c r="CW13" s="405"/>
      <c r="CX13" s="405"/>
      <c r="CY13" s="405"/>
      <c r="CZ13" s="405"/>
      <c r="DA13" s="406"/>
      <c r="DB13" s="404">
        <v>0.4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23660</v>
      </c>
      <c r="S14" s="492"/>
      <c r="T14" s="492"/>
      <c r="U14" s="492"/>
      <c r="V14" s="493"/>
      <c r="W14" s="397"/>
      <c r="X14" s="398"/>
      <c r="Y14" s="398"/>
      <c r="Z14" s="398"/>
      <c r="AA14" s="398"/>
      <c r="AB14" s="387"/>
      <c r="AC14" s="494">
        <v>2.7</v>
      </c>
      <c r="AD14" s="495"/>
      <c r="AE14" s="495"/>
      <c r="AF14" s="495"/>
      <c r="AG14" s="496"/>
      <c r="AH14" s="494">
        <v>2.6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v>22.7</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23546</v>
      </c>
      <c r="S15" s="492"/>
      <c r="T15" s="492"/>
      <c r="U15" s="492"/>
      <c r="V15" s="493"/>
      <c r="W15" s="423" t="s">
        <v>148</v>
      </c>
      <c r="X15" s="424"/>
      <c r="Y15" s="424"/>
      <c r="Z15" s="424"/>
      <c r="AA15" s="424"/>
      <c r="AB15" s="414"/>
      <c r="AC15" s="458">
        <v>3509</v>
      </c>
      <c r="AD15" s="459"/>
      <c r="AE15" s="459"/>
      <c r="AF15" s="459"/>
      <c r="AG15" s="501"/>
      <c r="AH15" s="458">
        <v>3626</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2836148</v>
      </c>
      <c r="BO15" s="371"/>
      <c r="BP15" s="371"/>
      <c r="BQ15" s="371"/>
      <c r="BR15" s="371"/>
      <c r="BS15" s="371"/>
      <c r="BT15" s="371"/>
      <c r="BU15" s="372"/>
      <c r="BV15" s="370">
        <v>2701348</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31.9</v>
      </c>
      <c r="AD16" s="495"/>
      <c r="AE16" s="495"/>
      <c r="AF16" s="495"/>
      <c r="AG16" s="496"/>
      <c r="AH16" s="494">
        <v>32.700000000000003</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4686088</v>
      </c>
      <c r="BO16" s="408"/>
      <c r="BP16" s="408"/>
      <c r="BQ16" s="408"/>
      <c r="BR16" s="408"/>
      <c r="BS16" s="408"/>
      <c r="BT16" s="408"/>
      <c r="BU16" s="409"/>
      <c r="BV16" s="407">
        <v>4534354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7191</v>
      </c>
      <c r="AD17" s="459"/>
      <c r="AE17" s="459"/>
      <c r="AF17" s="459"/>
      <c r="AG17" s="501"/>
      <c r="AH17" s="458">
        <v>7158</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3569248</v>
      </c>
      <c r="BO17" s="408"/>
      <c r="BP17" s="408"/>
      <c r="BQ17" s="408"/>
      <c r="BR17" s="408"/>
      <c r="BS17" s="408"/>
      <c r="BT17" s="408"/>
      <c r="BU17" s="409"/>
      <c r="BV17" s="407">
        <v>3390927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24.99</v>
      </c>
      <c r="M18" s="531"/>
      <c r="N18" s="531"/>
      <c r="O18" s="531"/>
      <c r="P18" s="531"/>
      <c r="Q18" s="531"/>
      <c r="R18" s="532"/>
      <c r="S18" s="532"/>
      <c r="T18" s="532"/>
      <c r="U18" s="532"/>
      <c r="V18" s="533"/>
      <c r="W18" s="425"/>
      <c r="X18" s="426"/>
      <c r="Y18" s="426"/>
      <c r="Z18" s="426"/>
      <c r="AA18" s="426"/>
      <c r="AB18" s="417"/>
      <c r="AC18" s="534">
        <v>65.400000000000006</v>
      </c>
      <c r="AD18" s="535"/>
      <c r="AE18" s="535"/>
      <c r="AF18" s="535"/>
      <c r="AG18" s="536"/>
      <c r="AH18" s="534">
        <v>64.599999999999994</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5285280</v>
      </c>
      <c r="BO18" s="408"/>
      <c r="BP18" s="408"/>
      <c r="BQ18" s="408"/>
      <c r="BR18" s="408"/>
      <c r="BS18" s="408"/>
      <c r="BT18" s="408"/>
      <c r="BU18" s="409"/>
      <c r="BV18" s="407">
        <v>5065412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943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8707893</v>
      </c>
      <c r="BO19" s="408"/>
      <c r="BP19" s="408"/>
      <c r="BQ19" s="408"/>
      <c r="BR19" s="408"/>
      <c r="BS19" s="408"/>
      <c r="BT19" s="408"/>
      <c r="BU19" s="409"/>
      <c r="BV19" s="407">
        <v>8469451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9524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8242879</v>
      </c>
      <c r="BO22" s="371"/>
      <c r="BP22" s="371"/>
      <c r="BQ22" s="371"/>
      <c r="BR22" s="371"/>
      <c r="BS22" s="371"/>
      <c r="BT22" s="371"/>
      <c r="BU22" s="372"/>
      <c r="BV22" s="370">
        <v>8749493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4297038</v>
      </c>
      <c r="BO23" s="408"/>
      <c r="BP23" s="408"/>
      <c r="BQ23" s="408"/>
      <c r="BR23" s="408"/>
      <c r="BS23" s="408"/>
      <c r="BT23" s="408"/>
      <c r="BU23" s="409"/>
      <c r="BV23" s="407">
        <v>4531917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8420</v>
      </c>
      <c r="R24" s="459"/>
      <c r="S24" s="459"/>
      <c r="T24" s="459"/>
      <c r="U24" s="459"/>
      <c r="V24" s="501"/>
      <c r="W24" s="553"/>
      <c r="X24" s="554"/>
      <c r="Y24" s="555"/>
      <c r="Z24" s="457" t="s">
        <v>173</v>
      </c>
      <c r="AA24" s="437"/>
      <c r="AB24" s="437"/>
      <c r="AC24" s="437"/>
      <c r="AD24" s="437"/>
      <c r="AE24" s="437"/>
      <c r="AF24" s="437"/>
      <c r="AG24" s="438"/>
      <c r="AH24" s="458">
        <v>173</v>
      </c>
      <c r="AI24" s="459"/>
      <c r="AJ24" s="459"/>
      <c r="AK24" s="459"/>
      <c r="AL24" s="501"/>
      <c r="AM24" s="458">
        <v>481113</v>
      </c>
      <c r="AN24" s="459"/>
      <c r="AO24" s="459"/>
      <c r="AP24" s="459"/>
      <c r="AQ24" s="459"/>
      <c r="AR24" s="501"/>
      <c r="AS24" s="458">
        <v>2781</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5001612</v>
      </c>
      <c r="BO24" s="408"/>
      <c r="BP24" s="408"/>
      <c r="BQ24" s="408"/>
      <c r="BR24" s="408"/>
      <c r="BS24" s="408"/>
      <c r="BT24" s="408"/>
      <c r="BU24" s="409"/>
      <c r="BV24" s="407">
        <v>5182878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6300</v>
      </c>
      <c r="R25" s="459"/>
      <c r="S25" s="459"/>
      <c r="T25" s="459"/>
      <c r="U25" s="459"/>
      <c r="V25" s="501"/>
      <c r="W25" s="553"/>
      <c r="X25" s="554"/>
      <c r="Y25" s="555"/>
      <c r="Z25" s="457" t="s">
        <v>176</v>
      </c>
      <c r="AA25" s="437"/>
      <c r="AB25" s="437"/>
      <c r="AC25" s="437"/>
      <c r="AD25" s="437"/>
      <c r="AE25" s="437"/>
      <c r="AF25" s="437"/>
      <c r="AG25" s="438"/>
      <c r="AH25" s="458" t="s">
        <v>130</v>
      </c>
      <c r="AI25" s="459"/>
      <c r="AJ25" s="459"/>
      <c r="AK25" s="459"/>
      <c r="AL25" s="501"/>
      <c r="AM25" s="458" t="s">
        <v>130</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1839140</v>
      </c>
      <c r="BO25" s="371"/>
      <c r="BP25" s="371"/>
      <c r="BQ25" s="371"/>
      <c r="BR25" s="371"/>
      <c r="BS25" s="371"/>
      <c r="BT25" s="371"/>
      <c r="BU25" s="372"/>
      <c r="BV25" s="370">
        <v>2117017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5400</v>
      </c>
      <c r="R26" s="459"/>
      <c r="S26" s="459"/>
      <c r="T26" s="459"/>
      <c r="U26" s="459"/>
      <c r="V26" s="501"/>
      <c r="W26" s="553"/>
      <c r="X26" s="554"/>
      <c r="Y26" s="555"/>
      <c r="Z26" s="457" t="s">
        <v>180</v>
      </c>
      <c r="AA26" s="559"/>
      <c r="AB26" s="559"/>
      <c r="AC26" s="559"/>
      <c r="AD26" s="559"/>
      <c r="AE26" s="559"/>
      <c r="AF26" s="559"/>
      <c r="AG26" s="560"/>
      <c r="AH26" s="458">
        <v>8</v>
      </c>
      <c r="AI26" s="459"/>
      <c r="AJ26" s="459"/>
      <c r="AK26" s="459"/>
      <c r="AL26" s="501"/>
      <c r="AM26" s="458">
        <v>20480</v>
      </c>
      <c r="AN26" s="459"/>
      <c r="AO26" s="459"/>
      <c r="AP26" s="459"/>
      <c r="AQ26" s="459"/>
      <c r="AR26" s="501"/>
      <c r="AS26" s="458">
        <v>2560</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3130</v>
      </c>
      <c r="R27" s="459"/>
      <c r="S27" s="459"/>
      <c r="T27" s="459"/>
      <c r="U27" s="459"/>
      <c r="V27" s="501"/>
      <c r="W27" s="553"/>
      <c r="X27" s="554"/>
      <c r="Y27" s="555"/>
      <c r="Z27" s="457" t="s">
        <v>183</v>
      </c>
      <c r="AA27" s="437"/>
      <c r="AB27" s="437"/>
      <c r="AC27" s="437"/>
      <c r="AD27" s="437"/>
      <c r="AE27" s="437"/>
      <c r="AF27" s="437"/>
      <c r="AG27" s="438"/>
      <c r="AH27" s="458">
        <v>4</v>
      </c>
      <c r="AI27" s="459"/>
      <c r="AJ27" s="459"/>
      <c r="AK27" s="459"/>
      <c r="AL27" s="501"/>
      <c r="AM27" s="458">
        <v>10328</v>
      </c>
      <c r="AN27" s="459"/>
      <c r="AO27" s="459"/>
      <c r="AP27" s="459"/>
      <c r="AQ27" s="459"/>
      <c r="AR27" s="501"/>
      <c r="AS27" s="458">
        <v>2582</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151285</v>
      </c>
      <c r="BO27" s="527"/>
      <c r="BP27" s="527"/>
      <c r="BQ27" s="527"/>
      <c r="BR27" s="527"/>
      <c r="BS27" s="527"/>
      <c r="BT27" s="527"/>
      <c r="BU27" s="528"/>
      <c r="BV27" s="526">
        <v>151283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2630</v>
      </c>
      <c r="R28" s="459"/>
      <c r="S28" s="459"/>
      <c r="T28" s="459"/>
      <c r="U28" s="459"/>
      <c r="V28" s="501"/>
      <c r="W28" s="553"/>
      <c r="X28" s="554"/>
      <c r="Y28" s="555"/>
      <c r="Z28" s="457" t="s">
        <v>186</v>
      </c>
      <c r="AA28" s="437"/>
      <c r="AB28" s="437"/>
      <c r="AC28" s="437"/>
      <c r="AD28" s="437"/>
      <c r="AE28" s="437"/>
      <c r="AF28" s="437"/>
      <c r="AG28" s="438"/>
      <c r="AH28" s="458" t="s">
        <v>130</v>
      </c>
      <c r="AI28" s="459"/>
      <c r="AJ28" s="459"/>
      <c r="AK28" s="459"/>
      <c r="AL28" s="501"/>
      <c r="AM28" s="458" t="s">
        <v>130</v>
      </c>
      <c r="AN28" s="459"/>
      <c r="AO28" s="459"/>
      <c r="AP28" s="459"/>
      <c r="AQ28" s="459"/>
      <c r="AR28" s="501"/>
      <c r="AS28" s="458" t="s">
        <v>129</v>
      </c>
      <c r="AT28" s="459"/>
      <c r="AU28" s="459"/>
      <c r="AV28" s="459"/>
      <c r="AW28" s="459"/>
      <c r="AX28" s="460"/>
      <c r="AY28" s="561" t="s">
        <v>187</v>
      </c>
      <c r="AZ28" s="562"/>
      <c r="BA28" s="562"/>
      <c r="BB28" s="563"/>
      <c r="BC28" s="367" t="s">
        <v>49</v>
      </c>
      <c r="BD28" s="368"/>
      <c r="BE28" s="368"/>
      <c r="BF28" s="368"/>
      <c r="BG28" s="368"/>
      <c r="BH28" s="368"/>
      <c r="BI28" s="368"/>
      <c r="BJ28" s="368"/>
      <c r="BK28" s="368"/>
      <c r="BL28" s="368"/>
      <c r="BM28" s="369"/>
      <c r="BN28" s="370">
        <v>2642233</v>
      </c>
      <c r="BO28" s="371"/>
      <c r="BP28" s="371"/>
      <c r="BQ28" s="371"/>
      <c r="BR28" s="371"/>
      <c r="BS28" s="371"/>
      <c r="BT28" s="371"/>
      <c r="BU28" s="372"/>
      <c r="BV28" s="370">
        <v>2260136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13</v>
      </c>
      <c r="M29" s="459"/>
      <c r="N29" s="459"/>
      <c r="O29" s="459"/>
      <c r="P29" s="501"/>
      <c r="Q29" s="458">
        <v>2520</v>
      </c>
      <c r="R29" s="459"/>
      <c r="S29" s="459"/>
      <c r="T29" s="459"/>
      <c r="U29" s="459"/>
      <c r="V29" s="501"/>
      <c r="W29" s="556"/>
      <c r="X29" s="557"/>
      <c r="Y29" s="558"/>
      <c r="Z29" s="457" t="s">
        <v>189</v>
      </c>
      <c r="AA29" s="437"/>
      <c r="AB29" s="437"/>
      <c r="AC29" s="437"/>
      <c r="AD29" s="437"/>
      <c r="AE29" s="437"/>
      <c r="AF29" s="437"/>
      <c r="AG29" s="438"/>
      <c r="AH29" s="458">
        <v>177</v>
      </c>
      <c r="AI29" s="459"/>
      <c r="AJ29" s="459"/>
      <c r="AK29" s="459"/>
      <c r="AL29" s="501"/>
      <c r="AM29" s="458">
        <v>491441</v>
      </c>
      <c r="AN29" s="459"/>
      <c r="AO29" s="459"/>
      <c r="AP29" s="459"/>
      <c r="AQ29" s="459"/>
      <c r="AR29" s="501"/>
      <c r="AS29" s="458">
        <v>2777</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27198</v>
      </c>
      <c r="BO29" s="408"/>
      <c r="BP29" s="408"/>
      <c r="BQ29" s="408"/>
      <c r="BR29" s="408"/>
      <c r="BS29" s="408"/>
      <c r="BT29" s="408"/>
      <c r="BU29" s="409"/>
      <c r="BV29" s="407">
        <v>27197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96.4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803428</v>
      </c>
      <c r="BO30" s="527"/>
      <c r="BP30" s="527"/>
      <c r="BQ30" s="527"/>
      <c r="BR30" s="527"/>
      <c r="BS30" s="527"/>
      <c r="BT30" s="527"/>
      <c r="BU30" s="528"/>
      <c r="BV30" s="526">
        <v>519060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198</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地方卸売市場事業特別会計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仙南地域広域行政事務組合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まちづくりオーガ</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仙南夜間初期急患センター事業特別会計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みやぎ県南中核病院企業団</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宮城県市町村非常勤消防団員補償報償組合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宮城県市町村自治振興センター</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宮城県後期高齢者医療広域連合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宮城県後期高齢者医療事業会計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宮城県市町村職員退職手当組合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LT+3nPg5WpO1tzyb0h8l8xF9n5pr5o2p7nwuCNJk4atL/BhfXWp/jlwkigMgg45W9wLPkpsKoW5ZzvrCTqcFMg==" saltValue="B/1ExalITximanPH7liNs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51" t="s">
        <v>578</v>
      </c>
      <c r="D34" s="1151"/>
      <c r="E34" s="1152"/>
      <c r="F34" s="32">
        <v>20.34</v>
      </c>
      <c r="G34" s="33">
        <v>22.44</v>
      </c>
      <c r="H34" s="33">
        <v>22.34</v>
      </c>
      <c r="I34" s="33">
        <v>21.25</v>
      </c>
      <c r="J34" s="34">
        <v>22.04</v>
      </c>
      <c r="K34" s="22"/>
      <c r="L34" s="22"/>
      <c r="M34" s="22"/>
      <c r="N34" s="22"/>
      <c r="O34" s="22"/>
      <c r="P34" s="22"/>
    </row>
    <row r="35" spans="1:16" ht="39" customHeight="1" x14ac:dyDescent="0.15">
      <c r="A35" s="22"/>
      <c r="B35" s="35"/>
      <c r="C35" s="1145" t="s">
        <v>579</v>
      </c>
      <c r="D35" s="1146"/>
      <c r="E35" s="1147"/>
      <c r="F35" s="36">
        <v>6.24</v>
      </c>
      <c r="G35" s="37">
        <v>8.23</v>
      </c>
      <c r="H35" s="37">
        <v>4.7</v>
      </c>
      <c r="I35" s="37">
        <v>6.27</v>
      </c>
      <c r="J35" s="38">
        <v>6.95</v>
      </c>
      <c r="K35" s="22"/>
      <c r="L35" s="22"/>
      <c r="M35" s="22"/>
      <c r="N35" s="22"/>
      <c r="O35" s="22"/>
      <c r="P35" s="22"/>
    </row>
    <row r="36" spans="1:16" ht="39" customHeight="1" x14ac:dyDescent="0.15">
      <c r="A36" s="22"/>
      <c r="B36" s="35"/>
      <c r="C36" s="1145" t="s">
        <v>580</v>
      </c>
      <c r="D36" s="1146"/>
      <c r="E36" s="1147"/>
      <c r="F36" s="36" t="s">
        <v>528</v>
      </c>
      <c r="G36" s="37" t="s">
        <v>528</v>
      </c>
      <c r="H36" s="37">
        <v>2.68</v>
      </c>
      <c r="I36" s="37">
        <v>3.56</v>
      </c>
      <c r="J36" s="38">
        <v>4.71</v>
      </c>
      <c r="K36" s="22"/>
      <c r="L36" s="22"/>
      <c r="M36" s="22"/>
      <c r="N36" s="22"/>
      <c r="O36" s="22"/>
      <c r="P36" s="22"/>
    </row>
    <row r="37" spans="1:16" ht="39" customHeight="1" x14ac:dyDescent="0.15">
      <c r="A37" s="22"/>
      <c r="B37" s="35"/>
      <c r="C37" s="1145" t="s">
        <v>581</v>
      </c>
      <c r="D37" s="1146"/>
      <c r="E37" s="1147"/>
      <c r="F37" s="36">
        <v>1.73</v>
      </c>
      <c r="G37" s="37">
        <v>1.87</v>
      </c>
      <c r="H37" s="37">
        <v>0.61</v>
      </c>
      <c r="I37" s="37">
        <v>0.53</v>
      </c>
      <c r="J37" s="38">
        <v>0.57999999999999996</v>
      </c>
      <c r="K37" s="22"/>
      <c r="L37" s="22"/>
      <c r="M37" s="22"/>
      <c r="N37" s="22"/>
      <c r="O37" s="22"/>
      <c r="P37" s="22"/>
    </row>
    <row r="38" spans="1:16" ht="39" customHeight="1" x14ac:dyDescent="0.15">
      <c r="A38" s="22"/>
      <c r="B38" s="35"/>
      <c r="C38" s="1145" t="s">
        <v>582</v>
      </c>
      <c r="D38" s="1146"/>
      <c r="E38" s="1147"/>
      <c r="F38" s="36">
        <v>1.03</v>
      </c>
      <c r="G38" s="37">
        <v>0.63</v>
      </c>
      <c r="H38" s="37">
        <v>0.64</v>
      </c>
      <c r="I38" s="37">
        <v>0.76</v>
      </c>
      <c r="J38" s="38">
        <v>0.55000000000000004</v>
      </c>
      <c r="K38" s="22"/>
      <c r="L38" s="22"/>
      <c r="M38" s="22"/>
      <c r="N38" s="22"/>
      <c r="O38" s="22"/>
      <c r="P38" s="22"/>
    </row>
    <row r="39" spans="1:16" ht="39" customHeight="1" x14ac:dyDescent="0.15">
      <c r="A39" s="22"/>
      <c r="B39" s="35"/>
      <c r="C39" s="1145" t="s">
        <v>583</v>
      </c>
      <c r="D39" s="1146"/>
      <c r="E39" s="1147"/>
      <c r="F39" s="36">
        <v>0.08</v>
      </c>
      <c r="G39" s="37">
        <v>0.06</v>
      </c>
      <c r="H39" s="37">
        <v>0.12</v>
      </c>
      <c r="I39" s="37">
        <v>0.12</v>
      </c>
      <c r="J39" s="38">
        <v>0.13</v>
      </c>
      <c r="K39" s="22"/>
      <c r="L39" s="22"/>
      <c r="M39" s="22"/>
      <c r="N39" s="22"/>
      <c r="O39" s="22"/>
      <c r="P39" s="22"/>
    </row>
    <row r="40" spans="1:16" ht="39" customHeight="1" x14ac:dyDescent="0.15">
      <c r="A40" s="22"/>
      <c r="B40" s="35"/>
      <c r="C40" s="1145" t="s">
        <v>584</v>
      </c>
      <c r="D40" s="1146"/>
      <c r="E40" s="1147"/>
      <c r="F40" s="36">
        <v>0.05</v>
      </c>
      <c r="G40" s="37">
        <v>0.04</v>
      </c>
      <c r="H40" s="37">
        <v>0.08</v>
      </c>
      <c r="I40" s="37">
        <v>0.05</v>
      </c>
      <c r="J40" s="38">
        <v>0.11</v>
      </c>
      <c r="K40" s="22"/>
      <c r="L40" s="22"/>
      <c r="M40" s="22"/>
      <c r="N40" s="22"/>
      <c r="O40" s="22"/>
      <c r="P40" s="22"/>
    </row>
    <row r="41" spans="1:16" ht="39" customHeight="1" x14ac:dyDescent="0.15">
      <c r="A41" s="22"/>
      <c r="B41" s="35"/>
      <c r="C41" s="1145" t="s">
        <v>585</v>
      </c>
      <c r="D41" s="1146"/>
      <c r="E41" s="1147"/>
      <c r="F41" s="36">
        <v>0.01</v>
      </c>
      <c r="G41" s="37">
        <v>0.01</v>
      </c>
      <c r="H41" s="37">
        <v>0.01</v>
      </c>
      <c r="I41" s="37">
        <v>0.01</v>
      </c>
      <c r="J41" s="38">
        <v>0.01</v>
      </c>
      <c r="K41" s="22"/>
      <c r="L41" s="22"/>
      <c r="M41" s="22"/>
      <c r="N41" s="22"/>
      <c r="O41" s="22"/>
      <c r="P41" s="22"/>
    </row>
    <row r="42" spans="1:16" ht="39" customHeight="1" x14ac:dyDescent="0.15">
      <c r="A42" s="22"/>
      <c r="B42" s="39"/>
      <c r="C42" s="1145" t="s">
        <v>586</v>
      </c>
      <c r="D42" s="1146"/>
      <c r="E42" s="1147"/>
      <c r="F42" s="36" t="s">
        <v>528</v>
      </c>
      <c r="G42" s="37" t="s">
        <v>528</v>
      </c>
      <c r="H42" s="37" t="s">
        <v>528</v>
      </c>
      <c r="I42" s="37" t="s">
        <v>528</v>
      </c>
      <c r="J42" s="38" t="s">
        <v>528</v>
      </c>
      <c r="K42" s="22"/>
      <c r="L42" s="22"/>
      <c r="M42" s="22"/>
      <c r="N42" s="22"/>
      <c r="O42" s="22"/>
      <c r="P42" s="22"/>
    </row>
    <row r="43" spans="1:16" ht="39" customHeight="1" thickBot="1" x14ac:dyDescent="0.2">
      <c r="A43" s="22"/>
      <c r="B43" s="40"/>
      <c r="C43" s="1148" t="s">
        <v>587</v>
      </c>
      <c r="D43" s="1149"/>
      <c r="E43" s="1150"/>
      <c r="F43" s="41">
        <v>0.57999999999999996</v>
      </c>
      <c r="G43" s="42">
        <v>0.1</v>
      </c>
      <c r="H43" s="42" t="s">
        <v>528</v>
      </c>
      <c r="I43" s="42" t="s">
        <v>528</v>
      </c>
      <c r="J43" s="43" t="s">
        <v>528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Om8tTkmgPCh4jR3fE59vYpza2nIsmTpm60u93QtmDxDNIs2kr2RIHsGrwSOg1ZUwiMTPxzSjX7f80AlyZQfAg==" saltValue="8lh5/4MZFINjnfXZfHw8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439</v>
      </c>
      <c r="L45" s="60">
        <v>470</v>
      </c>
      <c r="M45" s="60">
        <v>453</v>
      </c>
      <c r="N45" s="60">
        <v>504</v>
      </c>
      <c r="O45" s="61">
        <v>609</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528</v>
      </c>
      <c r="L46" s="64" t="s">
        <v>528</v>
      </c>
      <c r="M46" s="64" t="s">
        <v>528</v>
      </c>
      <c r="N46" s="64" t="s">
        <v>528</v>
      </c>
      <c r="O46" s="65" t="s">
        <v>528</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528</v>
      </c>
      <c r="L47" s="64" t="s">
        <v>528</v>
      </c>
      <c r="M47" s="64" t="s">
        <v>528</v>
      </c>
      <c r="N47" s="64" t="s">
        <v>528</v>
      </c>
      <c r="O47" s="65" t="s">
        <v>528</v>
      </c>
      <c r="P47" s="48"/>
      <c r="Q47" s="48"/>
      <c r="R47" s="48"/>
      <c r="S47" s="48"/>
      <c r="T47" s="48"/>
      <c r="U47" s="48"/>
    </row>
    <row r="48" spans="1:21" ht="30.75" customHeight="1" x14ac:dyDescent="0.15">
      <c r="A48" s="48"/>
      <c r="B48" s="1155"/>
      <c r="C48" s="1156"/>
      <c r="D48" s="62"/>
      <c r="E48" s="1161" t="s">
        <v>14</v>
      </c>
      <c r="F48" s="1161"/>
      <c r="G48" s="1161"/>
      <c r="H48" s="1161"/>
      <c r="I48" s="1161"/>
      <c r="J48" s="1162"/>
      <c r="K48" s="63">
        <v>187</v>
      </c>
      <c r="L48" s="64">
        <v>147</v>
      </c>
      <c r="M48" s="64">
        <v>164</v>
      </c>
      <c r="N48" s="64">
        <v>153</v>
      </c>
      <c r="O48" s="65">
        <v>148</v>
      </c>
      <c r="P48" s="48"/>
      <c r="Q48" s="48"/>
      <c r="R48" s="48"/>
      <c r="S48" s="48"/>
      <c r="T48" s="48"/>
      <c r="U48" s="48"/>
    </row>
    <row r="49" spans="1:21" ht="30.75" customHeight="1" x14ac:dyDescent="0.15">
      <c r="A49" s="48"/>
      <c r="B49" s="1155"/>
      <c r="C49" s="1156"/>
      <c r="D49" s="62"/>
      <c r="E49" s="1161" t="s">
        <v>15</v>
      </c>
      <c r="F49" s="1161"/>
      <c r="G49" s="1161"/>
      <c r="H49" s="1161"/>
      <c r="I49" s="1161"/>
      <c r="J49" s="1162"/>
      <c r="K49" s="63">
        <v>258</v>
      </c>
      <c r="L49" s="64">
        <v>256</v>
      </c>
      <c r="M49" s="64">
        <v>264</v>
      </c>
      <c r="N49" s="64">
        <v>272</v>
      </c>
      <c r="O49" s="65">
        <v>265</v>
      </c>
      <c r="P49" s="48"/>
      <c r="Q49" s="48"/>
      <c r="R49" s="48"/>
      <c r="S49" s="48"/>
      <c r="T49" s="48"/>
      <c r="U49" s="48"/>
    </row>
    <row r="50" spans="1:21" ht="30.75" customHeight="1" x14ac:dyDescent="0.15">
      <c r="A50" s="48"/>
      <c r="B50" s="1155"/>
      <c r="C50" s="1156"/>
      <c r="D50" s="62"/>
      <c r="E50" s="1161" t="s">
        <v>16</v>
      </c>
      <c r="F50" s="1161"/>
      <c r="G50" s="1161"/>
      <c r="H50" s="1161"/>
      <c r="I50" s="1161"/>
      <c r="J50" s="1162"/>
      <c r="K50" s="63" t="s">
        <v>528</v>
      </c>
      <c r="L50" s="64" t="s">
        <v>528</v>
      </c>
      <c r="M50" s="64" t="s">
        <v>528</v>
      </c>
      <c r="N50" s="64" t="s">
        <v>528</v>
      </c>
      <c r="O50" s="65" t="s">
        <v>528</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528</v>
      </c>
      <c r="L51" s="64" t="s">
        <v>528</v>
      </c>
      <c r="M51" s="64" t="s">
        <v>528</v>
      </c>
      <c r="N51" s="64" t="s">
        <v>528</v>
      </c>
      <c r="O51" s="65" t="s">
        <v>528</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927</v>
      </c>
      <c r="L52" s="64">
        <v>892</v>
      </c>
      <c r="M52" s="64">
        <v>869</v>
      </c>
      <c r="N52" s="64">
        <v>849</v>
      </c>
      <c r="O52" s="65">
        <v>852</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-43</v>
      </c>
      <c r="L53" s="69">
        <v>-19</v>
      </c>
      <c r="M53" s="69">
        <v>12</v>
      </c>
      <c r="N53" s="69">
        <v>80</v>
      </c>
      <c r="O53" s="70">
        <v>170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2">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BByowH66VGmliIA09S5Pyr6Mxq+/Co8/fa3h41e6FQAf1NRfuTHE/GjvN8C5Uk7CWXQIhgVOZbeErZku97JKA==" saltValue="Hdg0iGKnZIKHGFcI6h0Ei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570</v>
      </c>
      <c r="J40" s="103" t="s">
        <v>571</v>
      </c>
      <c r="K40" s="103" t="s">
        <v>572</v>
      </c>
      <c r="L40" s="103" t="s">
        <v>573</v>
      </c>
      <c r="M40" s="104" t="s">
        <v>574</v>
      </c>
    </row>
    <row r="41" spans="2:13" ht="27.75" customHeight="1" x14ac:dyDescent="0.15">
      <c r="B41" s="1184" t="s">
        <v>31</v>
      </c>
      <c r="C41" s="1185"/>
      <c r="D41" s="105"/>
      <c r="E41" s="1190" t="s">
        <v>32</v>
      </c>
      <c r="F41" s="1190"/>
      <c r="G41" s="1190"/>
      <c r="H41" s="1191"/>
      <c r="I41" s="355">
        <v>6532</v>
      </c>
      <c r="J41" s="356">
        <v>7379</v>
      </c>
      <c r="K41" s="356">
        <v>8376</v>
      </c>
      <c r="L41" s="356">
        <v>8739</v>
      </c>
      <c r="M41" s="357">
        <v>8243</v>
      </c>
    </row>
    <row r="42" spans="2:13" ht="27.75" customHeight="1" x14ac:dyDescent="0.15">
      <c r="B42" s="1186"/>
      <c r="C42" s="1187"/>
      <c r="D42" s="106"/>
      <c r="E42" s="1192" t="s">
        <v>33</v>
      </c>
      <c r="F42" s="1192"/>
      <c r="G42" s="1192"/>
      <c r="H42" s="1193"/>
      <c r="I42" s="358" t="s">
        <v>528</v>
      </c>
      <c r="J42" s="359" t="s">
        <v>528</v>
      </c>
      <c r="K42" s="359" t="s">
        <v>528</v>
      </c>
      <c r="L42" s="359" t="s">
        <v>528</v>
      </c>
      <c r="M42" s="360" t="s">
        <v>528</v>
      </c>
    </row>
    <row r="43" spans="2:13" ht="27.75" customHeight="1" x14ac:dyDescent="0.15">
      <c r="B43" s="1186"/>
      <c r="C43" s="1187"/>
      <c r="D43" s="106"/>
      <c r="E43" s="1192" t="s">
        <v>34</v>
      </c>
      <c r="F43" s="1192"/>
      <c r="G43" s="1192"/>
      <c r="H43" s="1193"/>
      <c r="I43" s="358">
        <v>1628</v>
      </c>
      <c r="J43" s="359">
        <v>1876</v>
      </c>
      <c r="K43" s="359">
        <v>2715</v>
      </c>
      <c r="L43" s="359">
        <v>2555</v>
      </c>
      <c r="M43" s="360">
        <v>2472</v>
      </c>
    </row>
    <row r="44" spans="2:13" ht="27.75" customHeight="1" x14ac:dyDescent="0.15">
      <c r="B44" s="1186"/>
      <c r="C44" s="1187"/>
      <c r="D44" s="106"/>
      <c r="E44" s="1192" t="s">
        <v>35</v>
      </c>
      <c r="F44" s="1192"/>
      <c r="G44" s="1192"/>
      <c r="H44" s="1193"/>
      <c r="I44" s="358">
        <v>4743</v>
      </c>
      <c r="J44" s="359">
        <v>4640</v>
      </c>
      <c r="K44" s="359">
        <v>4304</v>
      </c>
      <c r="L44" s="359">
        <v>3965</v>
      </c>
      <c r="M44" s="360">
        <v>3638</v>
      </c>
    </row>
    <row r="45" spans="2:13" ht="27.75" customHeight="1" x14ac:dyDescent="0.15">
      <c r="B45" s="1186"/>
      <c r="C45" s="1187"/>
      <c r="D45" s="106"/>
      <c r="E45" s="1192" t="s">
        <v>36</v>
      </c>
      <c r="F45" s="1192"/>
      <c r="G45" s="1192"/>
      <c r="H45" s="1193"/>
      <c r="I45" s="358">
        <v>883</v>
      </c>
      <c r="J45" s="359">
        <v>821</v>
      </c>
      <c r="K45" s="359">
        <v>832</v>
      </c>
      <c r="L45" s="359">
        <v>810</v>
      </c>
      <c r="M45" s="360">
        <v>811</v>
      </c>
    </row>
    <row r="46" spans="2:13" ht="27.75" customHeight="1" x14ac:dyDescent="0.15">
      <c r="B46" s="1186"/>
      <c r="C46" s="1187"/>
      <c r="D46" s="107"/>
      <c r="E46" s="1192" t="s">
        <v>37</v>
      </c>
      <c r="F46" s="1192"/>
      <c r="G46" s="1192"/>
      <c r="H46" s="1193"/>
      <c r="I46" s="358" t="s">
        <v>528</v>
      </c>
      <c r="J46" s="359" t="s">
        <v>528</v>
      </c>
      <c r="K46" s="359" t="s">
        <v>528</v>
      </c>
      <c r="L46" s="359" t="s">
        <v>528</v>
      </c>
      <c r="M46" s="360" t="s">
        <v>528</v>
      </c>
    </row>
    <row r="47" spans="2:13" ht="27.75" customHeight="1" x14ac:dyDescent="0.15">
      <c r="B47" s="1186"/>
      <c r="C47" s="1187"/>
      <c r="D47" s="108"/>
      <c r="E47" s="1194" t="s">
        <v>38</v>
      </c>
      <c r="F47" s="1195"/>
      <c r="G47" s="1195"/>
      <c r="H47" s="1196"/>
      <c r="I47" s="358" t="s">
        <v>528</v>
      </c>
      <c r="J47" s="359" t="s">
        <v>528</v>
      </c>
      <c r="K47" s="359" t="s">
        <v>528</v>
      </c>
      <c r="L47" s="359" t="s">
        <v>528</v>
      </c>
      <c r="M47" s="360" t="s">
        <v>528</v>
      </c>
    </row>
    <row r="48" spans="2:13" ht="27.75" customHeight="1" x14ac:dyDescent="0.15">
      <c r="B48" s="1186"/>
      <c r="C48" s="1187"/>
      <c r="D48" s="106"/>
      <c r="E48" s="1192" t="s">
        <v>39</v>
      </c>
      <c r="F48" s="1192"/>
      <c r="G48" s="1192"/>
      <c r="H48" s="1193"/>
      <c r="I48" s="358" t="s">
        <v>528</v>
      </c>
      <c r="J48" s="359" t="s">
        <v>528</v>
      </c>
      <c r="K48" s="359" t="s">
        <v>528</v>
      </c>
      <c r="L48" s="359" t="s">
        <v>528</v>
      </c>
      <c r="M48" s="360" t="s">
        <v>528</v>
      </c>
    </row>
    <row r="49" spans="2:13" ht="27.75" customHeight="1" x14ac:dyDescent="0.15">
      <c r="B49" s="1188"/>
      <c r="C49" s="1189"/>
      <c r="D49" s="106"/>
      <c r="E49" s="1192" t="s">
        <v>40</v>
      </c>
      <c r="F49" s="1192"/>
      <c r="G49" s="1192"/>
      <c r="H49" s="1193"/>
      <c r="I49" s="358">
        <v>285</v>
      </c>
      <c r="J49" s="359">
        <v>339</v>
      </c>
      <c r="K49" s="359">
        <v>242</v>
      </c>
      <c r="L49" s="359" t="s">
        <v>528</v>
      </c>
      <c r="M49" s="360" t="s">
        <v>528</v>
      </c>
    </row>
    <row r="50" spans="2:13" ht="27.75" customHeight="1" x14ac:dyDescent="0.15">
      <c r="B50" s="1197" t="s">
        <v>41</v>
      </c>
      <c r="C50" s="1198"/>
      <c r="D50" s="109"/>
      <c r="E50" s="1192" t="s">
        <v>42</v>
      </c>
      <c r="F50" s="1192"/>
      <c r="G50" s="1192"/>
      <c r="H50" s="1193"/>
      <c r="I50" s="358">
        <v>3524</v>
      </c>
      <c r="J50" s="359">
        <v>3039</v>
      </c>
      <c r="K50" s="359">
        <v>3236</v>
      </c>
      <c r="L50" s="359">
        <v>3860</v>
      </c>
      <c r="M50" s="360">
        <v>4544</v>
      </c>
    </row>
    <row r="51" spans="2:13" ht="27.75" customHeight="1" x14ac:dyDescent="0.15">
      <c r="B51" s="1186"/>
      <c r="C51" s="1187"/>
      <c r="D51" s="106"/>
      <c r="E51" s="1192" t="s">
        <v>43</v>
      </c>
      <c r="F51" s="1192"/>
      <c r="G51" s="1192"/>
      <c r="H51" s="1193"/>
      <c r="I51" s="358">
        <v>789</v>
      </c>
      <c r="J51" s="359">
        <v>1502</v>
      </c>
      <c r="K51" s="359">
        <v>2017</v>
      </c>
      <c r="L51" s="359">
        <v>2406</v>
      </c>
      <c r="M51" s="360">
        <v>2338</v>
      </c>
    </row>
    <row r="52" spans="2:13" ht="27.75" customHeight="1" x14ac:dyDescent="0.15">
      <c r="B52" s="1188"/>
      <c r="C52" s="1189"/>
      <c r="D52" s="106"/>
      <c r="E52" s="1192" t="s">
        <v>44</v>
      </c>
      <c r="F52" s="1192"/>
      <c r="G52" s="1192"/>
      <c r="H52" s="1193"/>
      <c r="I52" s="358">
        <v>8356</v>
      </c>
      <c r="J52" s="359">
        <v>8529</v>
      </c>
      <c r="K52" s="359">
        <v>8604</v>
      </c>
      <c r="L52" s="359">
        <v>8692</v>
      </c>
      <c r="M52" s="360">
        <v>8353</v>
      </c>
    </row>
    <row r="53" spans="2:13" ht="27.75" customHeight="1" thickBot="1" x14ac:dyDescent="0.2">
      <c r="B53" s="1199" t="s">
        <v>45</v>
      </c>
      <c r="C53" s="1200"/>
      <c r="D53" s="110"/>
      <c r="E53" s="1201" t="s">
        <v>46</v>
      </c>
      <c r="F53" s="1201"/>
      <c r="G53" s="1201"/>
      <c r="H53" s="1202"/>
      <c r="I53" s="361">
        <v>1402</v>
      </c>
      <c r="J53" s="362">
        <v>1986</v>
      </c>
      <c r="K53" s="362">
        <v>2612</v>
      </c>
      <c r="L53" s="362">
        <v>1111</v>
      </c>
      <c r="M53" s="363">
        <v>-71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5+uIaQcL4LMZSlWr7BtgMzHJvbL/9aSB8jhODsxk6CS0Tsq7lS5zsmv1t/oLeMHvPd2HbE5eFxT9HvX9O7nYmg==" saltValue="fyoidcmnTqrE9mMekDuH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82"/>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572</v>
      </c>
      <c r="G54" s="119" t="s">
        <v>573</v>
      </c>
      <c r="H54" s="120" t="s">
        <v>574</v>
      </c>
    </row>
    <row r="55" spans="2:8" ht="52.5" customHeight="1" x14ac:dyDescent="0.15">
      <c r="B55" s="121"/>
      <c r="C55" s="1211" t="s">
        <v>49</v>
      </c>
      <c r="D55" s="1211"/>
      <c r="E55" s="1212"/>
      <c r="F55" s="122">
        <v>1813</v>
      </c>
      <c r="G55" s="122">
        <v>2260</v>
      </c>
      <c r="H55" s="123">
        <v>2642</v>
      </c>
    </row>
    <row r="56" spans="2:8" ht="52.5" customHeight="1" x14ac:dyDescent="0.15">
      <c r="B56" s="124"/>
      <c r="C56" s="1213" t="s">
        <v>50</v>
      </c>
      <c r="D56" s="1213"/>
      <c r="E56" s="1214"/>
      <c r="F56" s="125">
        <v>27</v>
      </c>
      <c r="G56" s="125">
        <v>27</v>
      </c>
      <c r="H56" s="126">
        <v>27</v>
      </c>
    </row>
    <row r="57" spans="2:8" ht="53.25" customHeight="1" x14ac:dyDescent="0.15">
      <c r="B57" s="124"/>
      <c r="C57" s="1215" t="s">
        <v>51</v>
      </c>
      <c r="D57" s="1215"/>
      <c r="E57" s="1216"/>
      <c r="F57" s="127">
        <v>384</v>
      </c>
      <c r="G57" s="127">
        <v>519</v>
      </c>
      <c r="H57" s="128">
        <v>803</v>
      </c>
    </row>
    <row r="58" spans="2:8" ht="45.75" customHeight="1" x14ac:dyDescent="0.15">
      <c r="B58" s="129"/>
      <c r="C58" s="1203" t="s">
        <v>603</v>
      </c>
      <c r="D58" s="1204"/>
      <c r="E58" s="1205"/>
      <c r="F58" s="130">
        <v>276</v>
      </c>
      <c r="G58" s="130">
        <v>412</v>
      </c>
      <c r="H58" s="131">
        <v>596</v>
      </c>
    </row>
    <row r="59" spans="2:8" ht="45.75" customHeight="1" x14ac:dyDescent="0.15">
      <c r="B59" s="129"/>
      <c r="C59" s="1203" t="s">
        <v>607</v>
      </c>
      <c r="D59" s="1204"/>
      <c r="E59" s="1205"/>
      <c r="F59" s="130">
        <v>2</v>
      </c>
      <c r="G59" s="130">
        <v>2</v>
      </c>
      <c r="H59" s="131">
        <v>102</v>
      </c>
    </row>
    <row r="60" spans="2:8" ht="45.75" customHeight="1" x14ac:dyDescent="0.15">
      <c r="B60" s="129"/>
      <c r="C60" s="1203" t="s">
        <v>604</v>
      </c>
      <c r="D60" s="1204"/>
      <c r="E60" s="1205"/>
      <c r="F60" s="130">
        <v>62</v>
      </c>
      <c r="G60" s="130">
        <v>60</v>
      </c>
      <c r="H60" s="131">
        <v>58</v>
      </c>
    </row>
    <row r="61" spans="2:8" ht="45.75" customHeight="1" x14ac:dyDescent="0.15">
      <c r="B61" s="129"/>
      <c r="C61" s="1203" t="s">
        <v>605</v>
      </c>
      <c r="D61" s="1204"/>
      <c r="E61" s="1205"/>
      <c r="F61" s="130">
        <v>25</v>
      </c>
      <c r="G61" s="130">
        <v>22</v>
      </c>
      <c r="H61" s="131">
        <v>20</v>
      </c>
    </row>
    <row r="62" spans="2:8" ht="45.75" customHeight="1" thickBot="1" x14ac:dyDescent="0.2">
      <c r="B62" s="132"/>
      <c r="C62" s="1206" t="s">
        <v>606</v>
      </c>
      <c r="D62" s="1207"/>
      <c r="E62" s="1208"/>
      <c r="F62" s="133">
        <v>4</v>
      </c>
      <c r="G62" s="133">
        <v>7</v>
      </c>
      <c r="H62" s="134">
        <v>13</v>
      </c>
    </row>
    <row r="63" spans="2:8" ht="52.5" customHeight="1" thickBot="1" x14ac:dyDescent="0.2">
      <c r="B63" s="135"/>
      <c r="C63" s="1209" t="s">
        <v>52</v>
      </c>
      <c r="D63" s="1209"/>
      <c r="E63" s="1210"/>
      <c r="F63" s="136">
        <v>2225</v>
      </c>
      <c r="G63" s="136">
        <v>2806</v>
      </c>
      <c r="H63" s="137">
        <v>3473</v>
      </c>
    </row>
    <row r="64" spans="2:8"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sheetData>
  <sheetProtection algorithmName="SHA-512" hashValue="Yfg6xXh5+X3RDiCKSd5Bgaps75ghxfymq7rNCQgYXjnrGa4fmjFAp6cJFuGFbTTqd5Rq9emT35hd7/T/1ceZFw==" saltValue="Hzp/YqKfnX4hVKy8ahAn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567</v>
      </c>
      <c r="G2" s="151"/>
      <c r="H2" s="152"/>
    </row>
    <row r="3" spans="1:8" x14ac:dyDescent="0.15">
      <c r="A3" s="148" t="s">
        <v>560</v>
      </c>
      <c r="B3" s="153"/>
      <c r="C3" s="154"/>
      <c r="D3" s="155">
        <v>59435</v>
      </c>
      <c r="E3" s="156"/>
      <c r="F3" s="157">
        <v>47387</v>
      </c>
      <c r="G3" s="158"/>
      <c r="H3" s="159"/>
    </row>
    <row r="4" spans="1:8" x14ac:dyDescent="0.15">
      <c r="A4" s="160"/>
      <c r="B4" s="161"/>
      <c r="C4" s="162"/>
      <c r="D4" s="163">
        <v>37048</v>
      </c>
      <c r="E4" s="164"/>
      <c r="F4" s="165">
        <v>24928</v>
      </c>
      <c r="G4" s="166"/>
      <c r="H4" s="167"/>
    </row>
    <row r="5" spans="1:8" x14ac:dyDescent="0.15">
      <c r="A5" s="148" t="s">
        <v>562</v>
      </c>
      <c r="B5" s="153"/>
      <c r="C5" s="154"/>
      <c r="D5" s="155">
        <v>71082</v>
      </c>
      <c r="E5" s="156"/>
      <c r="F5" s="157">
        <v>51264</v>
      </c>
      <c r="G5" s="158"/>
      <c r="H5" s="159"/>
    </row>
    <row r="6" spans="1:8" x14ac:dyDescent="0.15">
      <c r="A6" s="160"/>
      <c r="B6" s="161"/>
      <c r="C6" s="162"/>
      <c r="D6" s="163">
        <v>51370</v>
      </c>
      <c r="E6" s="164"/>
      <c r="F6" s="165">
        <v>26040</v>
      </c>
      <c r="G6" s="166"/>
      <c r="H6" s="167"/>
    </row>
    <row r="7" spans="1:8" x14ac:dyDescent="0.15">
      <c r="A7" s="148" t="s">
        <v>563</v>
      </c>
      <c r="B7" s="153"/>
      <c r="C7" s="154"/>
      <c r="D7" s="155">
        <v>72829</v>
      </c>
      <c r="E7" s="156"/>
      <c r="F7" s="157">
        <v>52068</v>
      </c>
      <c r="G7" s="158"/>
      <c r="H7" s="159"/>
    </row>
    <row r="8" spans="1:8" x14ac:dyDescent="0.15">
      <c r="A8" s="160"/>
      <c r="B8" s="161"/>
      <c r="C8" s="162"/>
      <c r="D8" s="163">
        <v>48653</v>
      </c>
      <c r="E8" s="164"/>
      <c r="F8" s="165">
        <v>26936</v>
      </c>
      <c r="G8" s="166"/>
      <c r="H8" s="167"/>
    </row>
    <row r="9" spans="1:8" x14ac:dyDescent="0.15">
      <c r="A9" s="148" t="s">
        <v>564</v>
      </c>
      <c r="B9" s="153"/>
      <c r="C9" s="154"/>
      <c r="D9" s="155">
        <v>74336</v>
      </c>
      <c r="E9" s="156"/>
      <c r="F9" s="157">
        <v>47161</v>
      </c>
      <c r="G9" s="158"/>
      <c r="H9" s="159"/>
    </row>
    <row r="10" spans="1:8" x14ac:dyDescent="0.15">
      <c r="A10" s="160"/>
      <c r="B10" s="161"/>
      <c r="C10" s="162"/>
      <c r="D10" s="163">
        <v>56971</v>
      </c>
      <c r="E10" s="164"/>
      <c r="F10" s="165">
        <v>24595</v>
      </c>
      <c r="G10" s="166"/>
      <c r="H10" s="167"/>
    </row>
    <row r="11" spans="1:8" x14ac:dyDescent="0.15">
      <c r="A11" s="148" t="s">
        <v>565</v>
      </c>
      <c r="B11" s="153"/>
      <c r="C11" s="154"/>
      <c r="D11" s="155">
        <v>30982</v>
      </c>
      <c r="E11" s="156"/>
      <c r="F11" s="157">
        <v>43423</v>
      </c>
      <c r="G11" s="158"/>
      <c r="H11" s="159"/>
    </row>
    <row r="12" spans="1:8" x14ac:dyDescent="0.15">
      <c r="A12" s="160"/>
      <c r="B12" s="161"/>
      <c r="C12" s="168"/>
      <c r="D12" s="163">
        <v>25247</v>
      </c>
      <c r="E12" s="164"/>
      <c r="F12" s="165">
        <v>22207</v>
      </c>
      <c r="G12" s="166"/>
      <c r="H12" s="167"/>
    </row>
    <row r="13" spans="1:8" x14ac:dyDescent="0.15">
      <c r="A13" s="148"/>
      <c r="B13" s="153"/>
      <c r="C13" s="169"/>
      <c r="D13" s="170">
        <v>61733</v>
      </c>
      <c r="E13" s="171"/>
      <c r="F13" s="172">
        <v>48261</v>
      </c>
      <c r="G13" s="173"/>
      <c r="H13" s="159"/>
    </row>
    <row r="14" spans="1:8" x14ac:dyDescent="0.15">
      <c r="A14" s="160"/>
      <c r="B14" s="161"/>
      <c r="C14" s="162"/>
      <c r="D14" s="163">
        <v>43858</v>
      </c>
      <c r="E14" s="164"/>
      <c r="F14" s="165">
        <v>24941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6.3</v>
      </c>
      <c r="C19" s="174">
        <f>ROUND(VALUE(SUBSTITUTE(実質収支比率等に係る経年分析!G$48,"▲","-")),2)</f>
        <v>8.2799999999999994</v>
      </c>
      <c r="D19" s="174">
        <f>ROUND(VALUE(SUBSTITUTE(実質収支比率等に係る経年分析!H$48,"▲","-")),2)</f>
        <v>4.79</v>
      </c>
      <c r="E19" s="174">
        <f>ROUND(VALUE(SUBSTITUTE(実質収支比率等に係る経年分析!I$48,"▲","-")),2)</f>
        <v>6.33</v>
      </c>
      <c r="F19" s="174">
        <f>ROUND(VALUE(SUBSTITUTE(実質収支比率等に係る経年分析!J$48,"▲","-")),2)</f>
        <v>7.07</v>
      </c>
    </row>
    <row r="20" spans="1:11" x14ac:dyDescent="0.15">
      <c r="A20" s="174" t="s">
        <v>56</v>
      </c>
      <c r="B20" s="174">
        <f>ROUND(VALUE(SUBSTITUTE(実質収支比率等に係る経年分析!F$47,"▲","-")),2)</f>
        <v>39.04</v>
      </c>
      <c r="C20" s="174">
        <f>ROUND(VALUE(SUBSTITUTE(実質収支比率等に係る経年分析!G$47,"▲","-")),2)</f>
        <v>29.97</v>
      </c>
      <c r="D20" s="174">
        <f>ROUND(VALUE(SUBSTITUTE(実質収支比率等に係る経年分析!H$47,"▲","-")),2)</f>
        <v>34.56</v>
      </c>
      <c r="E20" s="174">
        <f>ROUND(VALUE(SUBSTITUTE(実質収支比率等に係る経年分析!I$47,"▲","-")),2)</f>
        <v>40.380000000000003</v>
      </c>
      <c r="F20" s="174">
        <f>ROUND(VALUE(SUBSTITUTE(実質収支比率等に係る経年分析!J$47,"▲","-")),2)</f>
        <v>47.79</v>
      </c>
    </row>
    <row r="21" spans="1:11" x14ac:dyDescent="0.15">
      <c r="A21" s="174" t="s">
        <v>57</v>
      </c>
      <c r="B21" s="174">
        <f>IF(ISNUMBER(VALUE(SUBSTITUTE(実質収支比率等に係る経年分析!F$49,"▲","-"))),ROUND(VALUE(SUBSTITUTE(実質収支比率等に係る経年分析!F$49,"▲","-")),2),NA())</f>
        <v>-7.12</v>
      </c>
      <c r="C21" s="174">
        <f>IF(ISNUMBER(VALUE(SUBSTITUTE(実質収支比率等に係る経年分析!G$49,"▲","-"))),ROUND(VALUE(SUBSTITUTE(実質収支比率等に係る経年分析!G$49,"▲","-")),2),NA())</f>
        <v>-10.19</v>
      </c>
      <c r="D21" s="174">
        <f>IF(ISNUMBER(VALUE(SUBSTITUTE(実質収支比率等に係る経年分析!H$49,"▲","-"))),ROUND(VALUE(SUBSTITUTE(実質収支比率等に係る経年分析!H$49,"▲","-")),2),NA())</f>
        <v>-3.16</v>
      </c>
      <c r="E21" s="174">
        <f>IF(ISNUMBER(VALUE(SUBSTITUTE(実質収支比率等に係る経年分析!I$49,"▲","-"))),ROUND(VALUE(SUBSTITUTE(実質収支比率等に係る経年分析!I$49,"▲","-")),2),NA())</f>
        <v>7.13</v>
      </c>
      <c r="F21" s="174">
        <f>IF(ISNUMBER(VALUE(SUBSTITUTE(実質収支比率等に係る経年分析!J$49,"▲","-"))),ROUND(VALUE(SUBSTITUTE(実質収支比率等に係る経年分析!J$49,"▲","-")),2),NA())</f>
        <v>3.05</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0.57999999999999996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地方卸売市場事業特別会計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仙南夜間初期急患センター事業特別会計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0.11</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0.13</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0.55000000000000004</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1.73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1.87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0.57999999999999996</v>
      </c>
    </row>
    <row r="34" spans="1:16" x14ac:dyDescent="0.15">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2.68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3.56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4.71</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6.24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8.23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6.27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6.95</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20.34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22.44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22.34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21.25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22.04</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927</v>
      </c>
      <c r="E42" s="176"/>
      <c r="F42" s="176"/>
      <c r="G42" s="176">
        <f>'実質公債費比率（分子）の構造'!L$52</f>
        <v>892</v>
      </c>
      <c r="H42" s="176"/>
      <c r="I42" s="176"/>
      <c r="J42" s="176">
        <f>'実質公債費比率（分子）の構造'!M$52</f>
        <v>869</v>
      </c>
      <c r="K42" s="176"/>
      <c r="L42" s="176"/>
      <c r="M42" s="176">
        <f>'実質公債費比率（分子）の構造'!N$52</f>
        <v>849</v>
      </c>
      <c r="N42" s="176"/>
      <c r="O42" s="176"/>
      <c r="P42" s="176">
        <f>'実質公債費比率（分子）の構造'!O$52</f>
        <v>852</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258</v>
      </c>
      <c r="C45" s="176"/>
      <c r="D45" s="176"/>
      <c r="E45" s="176">
        <f>'実質公債費比率（分子）の構造'!L$49</f>
        <v>256</v>
      </c>
      <c r="F45" s="176"/>
      <c r="G45" s="176"/>
      <c r="H45" s="176">
        <f>'実質公債費比率（分子）の構造'!M$49</f>
        <v>264</v>
      </c>
      <c r="I45" s="176"/>
      <c r="J45" s="176"/>
      <c r="K45" s="176">
        <f>'実質公債費比率（分子）の構造'!N$49</f>
        <v>272</v>
      </c>
      <c r="L45" s="176"/>
      <c r="M45" s="176"/>
      <c r="N45" s="176">
        <f>'実質公債費比率（分子）の構造'!O$49</f>
        <v>265</v>
      </c>
      <c r="O45" s="176"/>
      <c r="P45" s="176"/>
    </row>
    <row r="46" spans="1:16" x14ac:dyDescent="0.15">
      <c r="A46" s="176" t="s">
        <v>68</v>
      </c>
      <c r="B46" s="176">
        <f>'実質公債費比率（分子）の構造'!K$48</f>
        <v>187</v>
      </c>
      <c r="C46" s="176"/>
      <c r="D46" s="176"/>
      <c r="E46" s="176">
        <f>'実質公債費比率（分子）の構造'!L$48</f>
        <v>147</v>
      </c>
      <c r="F46" s="176"/>
      <c r="G46" s="176"/>
      <c r="H46" s="176">
        <f>'実質公債費比率（分子）の構造'!M$48</f>
        <v>164</v>
      </c>
      <c r="I46" s="176"/>
      <c r="J46" s="176"/>
      <c r="K46" s="176">
        <f>'実質公債費比率（分子）の構造'!N$48</f>
        <v>153</v>
      </c>
      <c r="L46" s="176"/>
      <c r="M46" s="176"/>
      <c r="N46" s="176">
        <f>'実質公債費比率（分子）の構造'!O$48</f>
        <v>148</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439</v>
      </c>
      <c r="C49" s="176"/>
      <c r="D49" s="176"/>
      <c r="E49" s="176">
        <f>'実質公債費比率（分子）の構造'!L$45</f>
        <v>470</v>
      </c>
      <c r="F49" s="176"/>
      <c r="G49" s="176"/>
      <c r="H49" s="176">
        <f>'実質公債費比率（分子）の構造'!M$45</f>
        <v>453</v>
      </c>
      <c r="I49" s="176"/>
      <c r="J49" s="176"/>
      <c r="K49" s="176">
        <f>'実質公債費比率（分子）の構造'!N$45</f>
        <v>504</v>
      </c>
      <c r="L49" s="176"/>
      <c r="M49" s="176"/>
      <c r="N49" s="176">
        <f>'実質公債費比率（分子）の構造'!O$45</f>
        <v>609</v>
      </c>
      <c r="O49" s="176"/>
      <c r="P49" s="176"/>
    </row>
    <row r="50" spans="1:16" x14ac:dyDescent="0.15">
      <c r="A50" s="176" t="s">
        <v>72</v>
      </c>
      <c r="B50" s="176" t="e">
        <f>NA()</f>
        <v>#N/A</v>
      </c>
      <c r="C50" s="176">
        <f>IF(ISNUMBER('実質公債費比率（分子）の構造'!K$53),'実質公債費比率（分子）の構造'!K$53,NA())</f>
        <v>-43</v>
      </c>
      <c r="D50" s="176" t="e">
        <f>NA()</f>
        <v>#N/A</v>
      </c>
      <c r="E50" s="176" t="e">
        <f>NA()</f>
        <v>#N/A</v>
      </c>
      <c r="F50" s="176">
        <f>IF(ISNUMBER('実質公債費比率（分子）の構造'!L$53),'実質公債費比率（分子）の構造'!L$53,NA())</f>
        <v>-19</v>
      </c>
      <c r="G50" s="176" t="e">
        <f>NA()</f>
        <v>#N/A</v>
      </c>
      <c r="H50" s="176" t="e">
        <f>NA()</f>
        <v>#N/A</v>
      </c>
      <c r="I50" s="176">
        <f>IF(ISNUMBER('実質公債費比率（分子）の構造'!M$53),'実質公債費比率（分子）の構造'!M$53,NA())</f>
        <v>12</v>
      </c>
      <c r="J50" s="176" t="e">
        <f>NA()</f>
        <v>#N/A</v>
      </c>
      <c r="K50" s="176" t="e">
        <f>NA()</f>
        <v>#N/A</v>
      </c>
      <c r="L50" s="176">
        <f>IF(ISNUMBER('実質公債費比率（分子）の構造'!N$53),'実質公債費比率（分子）の構造'!N$53,NA())</f>
        <v>80</v>
      </c>
      <c r="M50" s="176" t="e">
        <f>NA()</f>
        <v>#N/A</v>
      </c>
      <c r="N50" s="176" t="e">
        <f>NA()</f>
        <v>#N/A</v>
      </c>
      <c r="O50" s="176">
        <f>IF(ISNUMBER('実質公債費比率（分子）の構造'!O$53),'実質公債費比率（分子）の構造'!O$53,NA())</f>
        <v>170</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8356</v>
      </c>
      <c r="E56" s="175"/>
      <c r="F56" s="175"/>
      <c r="G56" s="175">
        <f>'将来負担比率（分子）の構造'!J$52</f>
        <v>8529</v>
      </c>
      <c r="H56" s="175"/>
      <c r="I56" s="175"/>
      <c r="J56" s="175">
        <f>'将来負担比率（分子）の構造'!K$52</f>
        <v>8604</v>
      </c>
      <c r="K56" s="175"/>
      <c r="L56" s="175"/>
      <c r="M56" s="175">
        <f>'将来負担比率（分子）の構造'!L$52</f>
        <v>8692</v>
      </c>
      <c r="N56" s="175"/>
      <c r="O56" s="175"/>
      <c r="P56" s="175">
        <f>'将来負担比率（分子）の構造'!M$52</f>
        <v>8353</v>
      </c>
    </row>
    <row r="57" spans="1:16" x14ac:dyDescent="0.15">
      <c r="A57" s="175" t="s">
        <v>43</v>
      </c>
      <c r="B57" s="175"/>
      <c r="C57" s="175"/>
      <c r="D57" s="175">
        <f>'将来負担比率（分子）の構造'!I$51</f>
        <v>789</v>
      </c>
      <c r="E57" s="175"/>
      <c r="F57" s="175"/>
      <c r="G57" s="175">
        <f>'将来負担比率（分子）の構造'!J$51</f>
        <v>1502</v>
      </c>
      <c r="H57" s="175"/>
      <c r="I57" s="175"/>
      <c r="J57" s="175">
        <f>'将来負担比率（分子）の構造'!K$51</f>
        <v>2017</v>
      </c>
      <c r="K57" s="175"/>
      <c r="L57" s="175"/>
      <c r="M57" s="175">
        <f>'将来負担比率（分子）の構造'!L$51</f>
        <v>2406</v>
      </c>
      <c r="N57" s="175"/>
      <c r="O57" s="175"/>
      <c r="P57" s="175">
        <f>'将来負担比率（分子）の構造'!M$51</f>
        <v>2338</v>
      </c>
    </row>
    <row r="58" spans="1:16" x14ac:dyDescent="0.15">
      <c r="A58" s="175" t="s">
        <v>42</v>
      </c>
      <c r="B58" s="175"/>
      <c r="C58" s="175"/>
      <c r="D58" s="175">
        <f>'将来負担比率（分子）の構造'!I$50</f>
        <v>3524</v>
      </c>
      <c r="E58" s="175"/>
      <c r="F58" s="175"/>
      <c r="G58" s="175">
        <f>'将来負担比率（分子）の構造'!J$50</f>
        <v>3039</v>
      </c>
      <c r="H58" s="175"/>
      <c r="I58" s="175"/>
      <c r="J58" s="175">
        <f>'将来負担比率（分子）の構造'!K$50</f>
        <v>3236</v>
      </c>
      <c r="K58" s="175"/>
      <c r="L58" s="175"/>
      <c r="M58" s="175">
        <f>'将来負担比率（分子）の構造'!L$50</f>
        <v>3860</v>
      </c>
      <c r="N58" s="175"/>
      <c r="O58" s="175"/>
      <c r="P58" s="175">
        <f>'将来負担比率（分子）の構造'!M$50</f>
        <v>4544</v>
      </c>
    </row>
    <row r="59" spans="1:16" x14ac:dyDescent="0.15">
      <c r="A59" s="175" t="s">
        <v>40</v>
      </c>
      <c r="B59" s="175">
        <f>'将来負担比率（分子）の構造'!I$49</f>
        <v>285</v>
      </c>
      <c r="C59" s="175"/>
      <c r="D59" s="175"/>
      <c r="E59" s="175">
        <f>'将来負担比率（分子）の構造'!J$49</f>
        <v>339</v>
      </c>
      <c r="F59" s="175"/>
      <c r="G59" s="175"/>
      <c r="H59" s="175">
        <f>'将来負担比率（分子）の構造'!K$49</f>
        <v>242</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883</v>
      </c>
      <c r="C62" s="175"/>
      <c r="D62" s="175"/>
      <c r="E62" s="175">
        <f>'将来負担比率（分子）の構造'!J$45</f>
        <v>821</v>
      </c>
      <c r="F62" s="175"/>
      <c r="G62" s="175"/>
      <c r="H62" s="175">
        <f>'将来負担比率（分子）の構造'!K$45</f>
        <v>832</v>
      </c>
      <c r="I62" s="175"/>
      <c r="J62" s="175"/>
      <c r="K62" s="175">
        <f>'将来負担比率（分子）の構造'!L$45</f>
        <v>810</v>
      </c>
      <c r="L62" s="175"/>
      <c r="M62" s="175"/>
      <c r="N62" s="175">
        <f>'将来負担比率（分子）の構造'!M$45</f>
        <v>811</v>
      </c>
      <c r="O62" s="175"/>
      <c r="P62" s="175"/>
    </row>
    <row r="63" spans="1:16" x14ac:dyDescent="0.15">
      <c r="A63" s="175" t="s">
        <v>35</v>
      </c>
      <c r="B63" s="175">
        <f>'将来負担比率（分子）の構造'!I$44</f>
        <v>4743</v>
      </c>
      <c r="C63" s="175"/>
      <c r="D63" s="175"/>
      <c r="E63" s="175">
        <f>'将来負担比率（分子）の構造'!J$44</f>
        <v>4640</v>
      </c>
      <c r="F63" s="175"/>
      <c r="G63" s="175"/>
      <c r="H63" s="175">
        <f>'将来負担比率（分子）の構造'!K$44</f>
        <v>4304</v>
      </c>
      <c r="I63" s="175"/>
      <c r="J63" s="175"/>
      <c r="K63" s="175">
        <f>'将来負担比率（分子）の構造'!L$44</f>
        <v>3965</v>
      </c>
      <c r="L63" s="175"/>
      <c r="M63" s="175"/>
      <c r="N63" s="175">
        <f>'将来負担比率（分子）の構造'!M$44</f>
        <v>3638</v>
      </c>
      <c r="O63" s="175"/>
      <c r="P63" s="175"/>
    </row>
    <row r="64" spans="1:16" x14ac:dyDescent="0.15">
      <c r="A64" s="175" t="s">
        <v>34</v>
      </c>
      <c r="B64" s="175">
        <f>'将来負担比率（分子）の構造'!I$43</f>
        <v>1628</v>
      </c>
      <c r="C64" s="175"/>
      <c r="D64" s="175"/>
      <c r="E64" s="175">
        <f>'将来負担比率（分子）の構造'!J$43</f>
        <v>1876</v>
      </c>
      <c r="F64" s="175"/>
      <c r="G64" s="175"/>
      <c r="H64" s="175">
        <f>'将来負担比率（分子）の構造'!K$43</f>
        <v>2715</v>
      </c>
      <c r="I64" s="175"/>
      <c r="J64" s="175"/>
      <c r="K64" s="175">
        <f>'将来負担比率（分子）の構造'!L$43</f>
        <v>2555</v>
      </c>
      <c r="L64" s="175"/>
      <c r="M64" s="175"/>
      <c r="N64" s="175">
        <f>'将来負担比率（分子）の構造'!M$43</f>
        <v>2472</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6532</v>
      </c>
      <c r="C66" s="175"/>
      <c r="D66" s="175"/>
      <c r="E66" s="175">
        <f>'将来負担比率（分子）の構造'!J$41</f>
        <v>7379</v>
      </c>
      <c r="F66" s="175"/>
      <c r="G66" s="175"/>
      <c r="H66" s="175">
        <f>'将来負担比率（分子）の構造'!K$41</f>
        <v>8376</v>
      </c>
      <c r="I66" s="175"/>
      <c r="J66" s="175"/>
      <c r="K66" s="175">
        <f>'将来負担比率（分子）の構造'!L$41</f>
        <v>8739</v>
      </c>
      <c r="L66" s="175"/>
      <c r="M66" s="175"/>
      <c r="N66" s="175">
        <f>'将来負担比率（分子）の構造'!M$41</f>
        <v>8243</v>
      </c>
      <c r="O66" s="175"/>
      <c r="P66" s="175"/>
    </row>
    <row r="67" spans="1:16" x14ac:dyDescent="0.15">
      <c r="A67" s="175" t="s">
        <v>76</v>
      </c>
      <c r="B67" s="175" t="e">
        <f>NA()</f>
        <v>#N/A</v>
      </c>
      <c r="C67" s="175">
        <f>IF(ISNUMBER('将来負担比率（分子）の構造'!I$53), IF('将来負担比率（分子）の構造'!I$53 &lt; 0, 0, '将来負担比率（分子）の構造'!I$53), NA())</f>
        <v>1402</v>
      </c>
      <c r="D67" s="175" t="e">
        <f>NA()</f>
        <v>#N/A</v>
      </c>
      <c r="E67" s="175" t="e">
        <f>NA()</f>
        <v>#N/A</v>
      </c>
      <c r="F67" s="175">
        <f>IF(ISNUMBER('将来負担比率（分子）の構造'!J$53), IF('将来負担比率（分子）の構造'!J$53 &lt; 0, 0, '将来負担比率（分子）の構造'!J$53), NA())</f>
        <v>1986</v>
      </c>
      <c r="G67" s="175" t="e">
        <f>NA()</f>
        <v>#N/A</v>
      </c>
      <c r="H67" s="175" t="e">
        <f>NA()</f>
        <v>#N/A</v>
      </c>
      <c r="I67" s="175">
        <f>IF(ISNUMBER('将来負担比率（分子）の構造'!K$53), IF('将来負担比率（分子）の構造'!K$53 &lt; 0, 0, '将来負担比率（分子）の構造'!K$53), NA())</f>
        <v>2612</v>
      </c>
      <c r="J67" s="175" t="e">
        <f>NA()</f>
        <v>#N/A</v>
      </c>
      <c r="K67" s="175" t="e">
        <f>NA()</f>
        <v>#N/A</v>
      </c>
      <c r="L67" s="175">
        <f>IF(ISNUMBER('将来負担比率（分子）の構造'!L$53), IF('将来負担比率（分子）の構造'!L$53 &lt; 0, 0, '将来負担比率（分子）の構造'!L$53), NA())</f>
        <v>1111</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1813</v>
      </c>
      <c r="C72" s="179">
        <f>基金残高に係る経年分析!G55</f>
        <v>2260</v>
      </c>
      <c r="D72" s="179">
        <f>基金残高に係る経年分析!H55</f>
        <v>2642</v>
      </c>
    </row>
    <row r="73" spans="1:16" x14ac:dyDescent="0.15">
      <c r="A73" s="178" t="s">
        <v>79</v>
      </c>
      <c r="B73" s="179">
        <f>基金残高に係る経年分析!F56</f>
        <v>27</v>
      </c>
      <c r="C73" s="179">
        <f>基金残高に係る経年分析!G56</f>
        <v>27</v>
      </c>
      <c r="D73" s="179">
        <f>基金残高に係る経年分析!H56</f>
        <v>27</v>
      </c>
    </row>
    <row r="74" spans="1:16" x14ac:dyDescent="0.15">
      <c r="A74" s="178" t="s">
        <v>80</v>
      </c>
      <c r="B74" s="179">
        <f>基金残高に係る経年分析!F57</f>
        <v>384</v>
      </c>
      <c r="C74" s="179">
        <f>基金残高に係る経年分析!G57</f>
        <v>519</v>
      </c>
      <c r="D74" s="179">
        <f>基金残高に係る経年分析!H57</f>
        <v>803</v>
      </c>
    </row>
  </sheetData>
  <sheetProtection algorithmName="SHA-512" hashValue="twSN+nISEVEzQxjQasLXlIU8jL/P7wIjMqQ7DO2JrCtJGLhz+OxjcVgAtC6Xmo3eyGQymYCvZcyhajp+L2j/KQ==" saltValue="Hde6o9+aiqftnk2aiGFK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3075852</v>
      </c>
      <c r="S5" s="613"/>
      <c r="T5" s="613"/>
      <c r="U5" s="613"/>
      <c r="V5" s="613"/>
      <c r="W5" s="613"/>
      <c r="X5" s="613"/>
      <c r="Y5" s="614"/>
      <c r="Z5" s="615">
        <v>26.8</v>
      </c>
      <c r="AA5" s="615"/>
      <c r="AB5" s="615"/>
      <c r="AC5" s="615"/>
      <c r="AD5" s="616">
        <v>2845276</v>
      </c>
      <c r="AE5" s="616"/>
      <c r="AF5" s="616"/>
      <c r="AG5" s="616"/>
      <c r="AH5" s="616"/>
      <c r="AI5" s="616"/>
      <c r="AJ5" s="616"/>
      <c r="AK5" s="616"/>
      <c r="AL5" s="617">
        <v>51.7</v>
      </c>
      <c r="AM5" s="618"/>
      <c r="AN5" s="618"/>
      <c r="AO5" s="619"/>
      <c r="AP5" s="609" t="s">
        <v>228</v>
      </c>
      <c r="AQ5" s="610"/>
      <c r="AR5" s="610"/>
      <c r="AS5" s="610"/>
      <c r="AT5" s="610"/>
      <c r="AU5" s="610"/>
      <c r="AV5" s="610"/>
      <c r="AW5" s="610"/>
      <c r="AX5" s="610"/>
      <c r="AY5" s="610"/>
      <c r="AZ5" s="610"/>
      <c r="BA5" s="610"/>
      <c r="BB5" s="610"/>
      <c r="BC5" s="610"/>
      <c r="BD5" s="610"/>
      <c r="BE5" s="610"/>
      <c r="BF5" s="611"/>
      <c r="BG5" s="623">
        <v>2839792</v>
      </c>
      <c r="BH5" s="624"/>
      <c r="BI5" s="624"/>
      <c r="BJ5" s="624"/>
      <c r="BK5" s="624"/>
      <c r="BL5" s="624"/>
      <c r="BM5" s="624"/>
      <c r="BN5" s="625"/>
      <c r="BO5" s="626">
        <v>92.3</v>
      </c>
      <c r="BP5" s="626"/>
      <c r="BQ5" s="626"/>
      <c r="BR5" s="626"/>
      <c r="BS5" s="627" t="s">
        <v>229</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221</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83525</v>
      </c>
      <c r="S6" s="624"/>
      <c r="T6" s="624"/>
      <c r="U6" s="624"/>
      <c r="V6" s="624"/>
      <c r="W6" s="624"/>
      <c r="X6" s="624"/>
      <c r="Y6" s="625"/>
      <c r="Z6" s="626">
        <v>0.7</v>
      </c>
      <c r="AA6" s="626"/>
      <c r="AB6" s="626"/>
      <c r="AC6" s="626"/>
      <c r="AD6" s="627">
        <v>83525</v>
      </c>
      <c r="AE6" s="627"/>
      <c r="AF6" s="627"/>
      <c r="AG6" s="627"/>
      <c r="AH6" s="627"/>
      <c r="AI6" s="627"/>
      <c r="AJ6" s="627"/>
      <c r="AK6" s="627"/>
      <c r="AL6" s="628">
        <v>1.5</v>
      </c>
      <c r="AM6" s="629"/>
      <c r="AN6" s="629"/>
      <c r="AO6" s="630"/>
      <c r="AP6" s="620" t="s">
        <v>234</v>
      </c>
      <c r="AQ6" s="621"/>
      <c r="AR6" s="621"/>
      <c r="AS6" s="621"/>
      <c r="AT6" s="621"/>
      <c r="AU6" s="621"/>
      <c r="AV6" s="621"/>
      <c r="AW6" s="621"/>
      <c r="AX6" s="621"/>
      <c r="AY6" s="621"/>
      <c r="AZ6" s="621"/>
      <c r="BA6" s="621"/>
      <c r="BB6" s="621"/>
      <c r="BC6" s="621"/>
      <c r="BD6" s="621"/>
      <c r="BE6" s="621"/>
      <c r="BF6" s="622"/>
      <c r="BG6" s="623">
        <v>2839792</v>
      </c>
      <c r="BH6" s="624"/>
      <c r="BI6" s="624"/>
      <c r="BJ6" s="624"/>
      <c r="BK6" s="624"/>
      <c r="BL6" s="624"/>
      <c r="BM6" s="624"/>
      <c r="BN6" s="625"/>
      <c r="BO6" s="626">
        <v>92.3</v>
      </c>
      <c r="BP6" s="626"/>
      <c r="BQ6" s="626"/>
      <c r="BR6" s="626"/>
      <c r="BS6" s="627" t="s">
        <v>139</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106059</v>
      </c>
      <c r="CS6" s="624"/>
      <c r="CT6" s="624"/>
      <c r="CU6" s="624"/>
      <c r="CV6" s="624"/>
      <c r="CW6" s="624"/>
      <c r="CX6" s="624"/>
      <c r="CY6" s="625"/>
      <c r="CZ6" s="617">
        <v>1</v>
      </c>
      <c r="DA6" s="618"/>
      <c r="DB6" s="618"/>
      <c r="DC6" s="634"/>
      <c r="DD6" s="632" t="s">
        <v>139</v>
      </c>
      <c r="DE6" s="624"/>
      <c r="DF6" s="624"/>
      <c r="DG6" s="624"/>
      <c r="DH6" s="624"/>
      <c r="DI6" s="624"/>
      <c r="DJ6" s="624"/>
      <c r="DK6" s="624"/>
      <c r="DL6" s="624"/>
      <c r="DM6" s="624"/>
      <c r="DN6" s="624"/>
      <c r="DO6" s="624"/>
      <c r="DP6" s="625"/>
      <c r="DQ6" s="632">
        <v>106059</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761</v>
      </c>
      <c r="S7" s="624"/>
      <c r="T7" s="624"/>
      <c r="U7" s="624"/>
      <c r="V7" s="624"/>
      <c r="W7" s="624"/>
      <c r="X7" s="624"/>
      <c r="Y7" s="625"/>
      <c r="Z7" s="626">
        <v>0</v>
      </c>
      <c r="AA7" s="626"/>
      <c r="AB7" s="626"/>
      <c r="AC7" s="626"/>
      <c r="AD7" s="627">
        <v>761</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1302148</v>
      </c>
      <c r="BH7" s="624"/>
      <c r="BI7" s="624"/>
      <c r="BJ7" s="624"/>
      <c r="BK7" s="624"/>
      <c r="BL7" s="624"/>
      <c r="BM7" s="624"/>
      <c r="BN7" s="625"/>
      <c r="BO7" s="626">
        <v>42.3</v>
      </c>
      <c r="BP7" s="626"/>
      <c r="BQ7" s="626"/>
      <c r="BR7" s="626"/>
      <c r="BS7" s="627" t="s">
        <v>139</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2611181</v>
      </c>
      <c r="CS7" s="624"/>
      <c r="CT7" s="624"/>
      <c r="CU7" s="624"/>
      <c r="CV7" s="624"/>
      <c r="CW7" s="624"/>
      <c r="CX7" s="624"/>
      <c r="CY7" s="625"/>
      <c r="CZ7" s="626">
        <v>23.6</v>
      </c>
      <c r="DA7" s="626"/>
      <c r="DB7" s="626"/>
      <c r="DC7" s="626"/>
      <c r="DD7" s="632">
        <v>11837</v>
      </c>
      <c r="DE7" s="624"/>
      <c r="DF7" s="624"/>
      <c r="DG7" s="624"/>
      <c r="DH7" s="624"/>
      <c r="DI7" s="624"/>
      <c r="DJ7" s="624"/>
      <c r="DK7" s="624"/>
      <c r="DL7" s="624"/>
      <c r="DM7" s="624"/>
      <c r="DN7" s="624"/>
      <c r="DO7" s="624"/>
      <c r="DP7" s="625"/>
      <c r="DQ7" s="632">
        <v>2479819</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9302</v>
      </c>
      <c r="S8" s="624"/>
      <c r="T8" s="624"/>
      <c r="U8" s="624"/>
      <c r="V8" s="624"/>
      <c r="W8" s="624"/>
      <c r="X8" s="624"/>
      <c r="Y8" s="625"/>
      <c r="Z8" s="626">
        <v>0.1</v>
      </c>
      <c r="AA8" s="626"/>
      <c r="AB8" s="626"/>
      <c r="AC8" s="626"/>
      <c r="AD8" s="627">
        <v>9302</v>
      </c>
      <c r="AE8" s="627"/>
      <c r="AF8" s="627"/>
      <c r="AG8" s="627"/>
      <c r="AH8" s="627"/>
      <c r="AI8" s="627"/>
      <c r="AJ8" s="627"/>
      <c r="AK8" s="627"/>
      <c r="AL8" s="628">
        <v>0.2</v>
      </c>
      <c r="AM8" s="629"/>
      <c r="AN8" s="629"/>
      <c r="AO8" s="630"/>
      <c r="AP8" s="620" t="s">
        <v>240</v>
      </c>
      <c r="AQ8" s="621"/>
      <c r="AR8" s="621"/>
      <c r="AS8" s="621"/>
      <c r="AT8" s="621"/>
      <c r="AU8" s="621"/>
      <c r="AV8" s="621"/>
      <c r="AW8" s="621"/>
      <c r="AX8" s="621"/>
      <c r="AY8" s="621"/>
      <c r="AZ8" s="621"/>
      <c r="BA8" s="621"/>
      <c r="BB8" s="621"/>
      <c r="BC8" s="621"/>
      <c r="BD8" s="621"/>
      <c r="BE8" s="621"/>
      <c r="BF8" s="622"/>
      <c r="BG8" s="623">
        <v>42650</v>
      </c>
      <c r="BH8" s="624"/>
      <c r="BI8" s="624"/>
      <c r="BJ8" s="624"/>
      <c r="BK8" s="624"/>
      <c r="BL8" s="624"/>
      <c r="BM8" s="624"/>
      <c r="BN8" s="625"/>
      <c r="BO8" s="626">
        <v>1.4</v>
      </c>
      <c r="BP8" s="626"/>
      <c r="BQ8" s="626"/>
      <c r="BR8" s="626"/>
      <c r="BS8" s="627" t="s">
        <v>229</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3192022</v>
      </c>
      <c r="CS8" s="624"/>
      <c r="CT8" s="624"/>
      <c r="CU8" s="624"/>
      <c r="CV8" s="624"/>
      <c r="CW8" s="624"/>
      <c r="CX8" s="624"/>
      <c r="CY8" s="625"/>
      <c r="CZ8" s="626">
        <v>28.8</v>
      </c>
      <c r="DA8" s="626"/>
      <c r="DB8" s="626"/>
      <c r="DC8" s="626"/>
      <c r="DD8" s="632">
        <v>11263</v>
      </c>
      <c r="DE8" s="624"/>
      <c r="DF8" s="624"/>
      <c r="DG8" s="624"/>
      <c r="DH8" s="624"/>
      <c r="DI8" s="624"/>
      <c r="DJ8" s="624"/>
      <c r="DK8" s="624"/>
      <c r="DL8" s="624"/>
      <c r="DM8" s="624"/>
      <c r="DN8" s="624"/>
      <c r="DO8" s="624"/>
      <c r="DP8" s="625"/>
      <c r="DQ8" s="632">
        <v>1547360</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7317</v>
      </c>
      <c r="S9" s="624"/>
      <c r="T9" s="624"/>
      <c r="U9" s="624"/>
      <c r="V9" s="624"/>
      <c r="W9" s="624"/>
      <c r="X9" s="624"/>
      <c r="Y9" s="625"/>
      <c r="Z9" s="626">
        <v>0.1</v>
      </c>
      <c r="AA9" s="626"/>
      <c r="AB9" s="626"/>
      <c r="AC9" s="626"/>
      <c r="AD9" s="627">
        <v>7317</v>
      </c>
      <c r="AE9" s="627"/>
      <c r="AF9" s="627"/>
      <c r="AG9" s="627"/>
      <c r="AH9" s="627"/>
      <c r="AI9" s="627"/>
      <c r="AJ9" s="627"/>
      <c r="AK9" s="627"/>
      <c r="AL9" s="628">
        <v>0.1</v>
      </c>
      <c r="AM9" s="629"/>
      <c r="AN9" s="629"/>
      <c r="AO9" s="630"/>
      <c r="AP9" s="620" t="s">
        <v>243</v>
      </c>
      <c r="AQ9" s="621"/>
      <c r="AR9" s="621"/>
      <c r="AS9" s="621"/>
      <c r="AT9" s="621"/>
      <c r="AU9" s="621"/>
      <c r="AV9" s="621"/>
      <c r="AW9" s="621"/>
      <c r="AX9" s="621"/>
      <c r="AY9" s="621"/>
      <c r="AZ9" s="621"/>
      <c r="BA9" s="621"/>
      <c r="BB9" s="621"/>
      <c r="BC9" s="621"/>
      <c r="BD9" s="621"/>
      <c r="BE9" s="621"/>
      <c r="BF9" s="622"/>
      <c r="BG9" s="623">
        <v>1099264</v>
      </c>
      <c r="BH9" s="624"/>
      <c r="BI9" s="624"/>
      <c r="BJ9" s="624"/>
      <c r="BK9" s="624"/>
      <c r="BL9" s="624"/>
      <c r="BM9" s="624"/>
      <c r="BN9" s="625"/>
      <c r="BO9" s="626">
        <v>35.700000000000003</v>
      </c>
      <c r="BP9" s="626"/>
      <c r="BQ9" s="626"/>
      <c r="BR9" s="626"/>
      <c r="BS9" s="627" t="s">
        <v>229</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1282920</v>
      </c>
      <c r="CS9" s="624"/>
      <c r="CT9" s="624"/>
      <c r="CU9" s="624"/>
      <c r="CV9" s="624"/>
      <c r="CW9" s="624"/>
      <c r="CX9" s="624"/>
      <c r="CY9" s="625"/>
      <c r="CZ9" s="626">
        <v>11.6</v>
      </c>
      <c r="DA9" s="626"/>
      <c r="DB9" s="626"/>
      <c r="DC9" s="626"/>
      <c r="DD9" s="632">
        <v>9008</v>
      </c>
      <c r="DE9" s="624"/>
      <c r="DF9" s="624"/>
      <c r="DG9" s="624"/>
      <c r="DH9" s="624"/>
      <c r="DI9" s="624"/>
      <c r="DJ9" s="624"/>
      <c r="DK9" s="624"/>
      <c r="DL9" s="624"/>
      <c r="DM9" s="624"/>
      <c r="DN9" s="624"/>
      <c r="DO9" s="624"/>
      <c r="DP9" s="625"/>
      <c r="DQ9" s="632">
        <v>1095887</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229</v>
      </c>
      <c r="S10" s="624"/>
      <c r="T10" s="624"/>
      <c r="U10" s="624"/>
      <c r="V10" s="624"/>
      <c r="W10" s="624"/>
      <c r="X10" s="624"/>
      <c r="Y10" s="625"/>
      <c r="Z10" s="626" t="s">
        <v>139</v>
      </c>
      <c r="AA10" s="626"/>
      <c r="AB10" s="626"/>
      <c r="AC10" s="626"/>
      <c r="AD10" s="627" t="s">
        <v>229</v>
      </c>
      <c r="AE10" s="627"/>
      <c r="AF10" s="627"/>
      <c r="AG10" s="627"/>
      <c r="AH10" s="627"/>
      <c r="AI10" s="627"/>
      <c r="AJ10" s="627"/>
      <c r="AK10" s="627"/>
      <c r="AL10" s="628" t="s">
        <v>229</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84334</v>
      </c>
      <c r="BH10" s="624"/>
      <c r="BI10" s="624"/>
      <c r="BJ10" s="624"/>
      <c r="BK10" s="624"/>
      <c r="BL10" s="624"/>
      <c r="BM10" s="624"/>
      <c r="BN10" s="625"/>
      <c r="BO10" s="626">
        <v>2.7</v>
      </c>
      <c r="BP10" s="626"/>
      <c r="BQ10" s="626"/>
      <c r="BR10" s="626"/>
      <c r="BS10" s="627" t="s">
        <v>139</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15117</v>
      </c>
      <c r="CS10" s="624"/>
      <c r="CT10" s="624"/>
      <c r="CU10" s="624"/>
      <c r="CV10" s="624"/>
      <c r="CW10" s="624"/>
      <c r="CX10" s="624"/>
      <c r="CY10" s="625"/>
      <c r="CZ10" s="626">
        <v>0.1</v>
      </c>
      <c r="DA10" s="626"/>
      <c r="DB10" s="626"/>
      <c r="DC10" s="626"/>
      <c r="DD10" s="632" t="s">
        <v>229</v>
      </c>
      <c r="DE10" s="624"/>
      <c r="DF10" s="624"/>
      <c r="DG10" s="624"/>
      <c r="DH10" s="624"/>
      <c r="DI10" s="624"/>
      <c r="DJ10" s="624"/>
      <c r="DK10" s="624"/>
      <c r="DL10" s="624"/>
      <c r="DM10" s="624"/>
      <c r="DN10" s="624"/>
      <c r="DO10" s="624"/>
      <c r="DP10" s="625"/>
      <c r="DQ10" s="632">
        <v>15117</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590533</v>
      </c>
      <c r="S11" s="624"/>
      <c r="T11" s="624"/>
      <c r="U11" s="624"/>
      <c r="V11" s="624"/>
      <c r="W11" s="624"/>
      <c r="X11" s="624"/>
      <c r="Y11" s="625"/>
      <c r="Z11" s="628">
        <v>5.0999999999999996</v>
      </c>
      <c r="AA11" s="629"/>
      <c r="AB11" s="629"/>
      <c r="AC11" s="635"/>
      <c r="AD11" s="632">
        <v>590533</v>
      </c>
      <c r="AE11" s="624"/>
      <c r="AF11" s="624"/>
      <c r="AG11" s="624"/>
      <c r="AH11" s="624"/>
      <c r="AI11" s="624"/>
      <c r="AJ11" s="624"/>
      <c r="AK11" s="625"/>
      <c r="AL11" s="628">
        <v>10.7</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75900</v>
      </c>
      <c r="BH11" s="624"/>
      <c r="BI11" s="624"/>
      <c r="BJ11" s="624"/>
      <c r="BK11" s="624"/>
      <c r="BL11" s="624"/>
      <c r="BM11" s="624"/>
      <c r="BN11" s="625"/>
      <c r="BO11" s="626">
        <v>2.5</v>
      </c>
      <c r="BP11" s="626"/>
      <c r="BQ11" s="626"/>
      <c r="BR11" s="626"/>
      <c r="BS11" s="627" t="s">
        <v>229</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139543</v>
      </c>
      <c r="CS11" s="624"/>
      <c r="CT11" s="624"/>
      <c r="CU11" s="624"/>
      <c r="CV11" s="624"/>
      <c r="CW11" s="624"/>
      <c r="CX11" s="624"/>
      <c r="CY11" s="625"/>
      <c r="CZ11" s="626">
        <v>1.3</v>
      </c>
      <c r="DA11" s="626"/>
      <c r="DB11" s="626"/>
      <c r="DC11" s="626"/>
      <c r="DD11" s="632">
        <v>12989</v>
      </c>
      <c r="DE11" s="624"/>
      <c r="DF11" s="624"/>
      <c r="DG11" s="624"/>
      <c r="DH11" s="624"/>
      <c r="DI11" s="624"/>
      <c r="DJ11" s="624"/>
      <c r="DK11" s="624"/>
      <c r="DL11" s="624"/>
      <c r="DM11" s="624"/>
      <c r="DN11" s="624"/>
      <c r="DO11" s="624"/>
      <c r="DP11" s="625"/>
      <c r="DQ11" s="632">
        <v>114205</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v>5553</v>
      </c>
      <c r="S12" s="624"/>
      <c r="T12" s="624"/>
      <c r="U12" s="624"/>
      <c r="V12" s="624"/>
      <c r="W12" s="624"/>
      <c r="X12" s="624"/>
      <c r="Y12" s="625"/>
      <c r="Z12" s="626">
        <v>0</v>
      </c>
      <c r="AA12" s="626"/>
      <c r="AB12" s="626"/>
      <c r="AC12" s="626"/>
      <c r="AD12" s="627">
        <v>5553</v>
      </c>
      <c r="AE12" s="627"/>
      <c r="AF12" s="627"/>
      <c r="AG12" s="627"/>
      <c r="AH12" s="627"/>
      <c r="AI12" s="627"/>
      <c r="AJ12" s="627"/>
      <c r="AK12" s="627"/>
      <c r="AL12" s="628">
        <v>0.1</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1232953</v>
      </c>
      <c r="BH12" s="624"/>
      <c r="BI12" s="624"/>
      <c r="BJ12" s="624"/>
      <c r="BK12" s="624"/>
      <c r="BL12" s="624"/>
      <c r="BM12" s="624"/>
      <c r="BN12" s="625"/>
      <c r="BO12" s="626">
        <v>40.1</v>
      </c>
      <c r="BP12" s="626"/>
      <c r="BQ12" s="626"/>
      <c r="BR12" s="626"/>
      <c r="BS12" s="627" t="s">
        <v>130</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431115</v>
      </c>
      <c r="CS12" s="624"/>
      <c r="CT12" s="624"/>
      <c r="CU12" s="624"/>
      <c r="CV12" s="624"/>
      <c r="CW12" s="624"/>
      <c r="CX12" s="624"/>
      <c r="CY12" s="625"/>
      <c r="CZ12" s="626">
        <v>3.9</v>
      </c>
      <c r="DA12" s="626"/>
      <c r="DB12" s="626"/>
      <c r="DC12" s="626"/>
      <c r="DD12" s="632" t="s">
        <v>229</v>
      </c>
      <c r="DE12" s="624"/>
      <c r="DF12" s="624"/>
      <c r="DG12" s="624"/>
      <c r="DH12" s="624"/>
      <c r="DI12" s="624"/>
      <c r="DJ12" s="624"/>
      <c r="DK12" s="624"/>
      <c r="DL12" s="624"/>
      <c r="DM12" s="624"/>
      <c r="DN12" s="624"/>
      <c r="DO12" s="624"/>
      <c r="DP12" s="625"/>
      <c r="DQ12" s="632">
        <v>347430</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139</v>
      </c>
      <c r="S13" s="624"/>
      <c r="T13" s="624"/>
      <c r="U13" s="624"/>
      <c r="V13" s="624"/>
      <c r="W13" s="624"/>
      <c r="X13" s="624"/>
      <c r="Y13" s="625"/>
      <c r="Z13" s="626" t="s">
        <v>130</v>
      </c>
      <c r="AA13" s="626"/>
      <c r="AB13" s="626"/>
      <c r="AC13" s="626"/>
      <c r="AD13" s="627" t="s">
        <v>229</v>
      </c>
      <c r="AE13" s="627"/>
      <c r="AF13" s="627"/>
      <c r="AG13" s="627"/>
      <c r="AH13" s="627"/>
      <c r="AI13" s="627"/>
      <c r="AJ13" s="627"/>
      <c r="AK13" s="627"/>
      <c r="AL13" s="628" t="s">
        <v>229</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1230164</v>
      </c>
      <c r="BH13" s="624"/>
      <c r="BI13" s="624"/>
      <c r="BJ13" s="624"/>
      <c r="BK13" s="624"/>
      <c r="BL13" s="624"/>
      <c r="BM13" s="624"/>
      <c r="BN13" s="625"/>
      <c r="BO13" s="626">
        <v>40</v>
      </c>
      <c r="BP13" s="626"/>
      <c r="BQ13" s="626"/>
      <c r="BR13" s="626"/>
      <c r="BS13" s="627" t="s">
        <v>139</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881435</v>
      </c>
      <c r="CS13" s="624"/>
      <c r="CT13" s="624"/>
      <c r="CU13" s="624"/>
      <c r="CV13" s="624"/>
      <c r="CW13" s="624"/>
      <c r="CX13" s="624"/>
      <c r="CY13" s="625"/>
      <c r="CZ13" s="626">
        <v>8</v>
      </c>
      <c r="DA13" s="626"/>
      <c r="DB13" s="626"/>
      <c r="DC13" s="626"/>
      <c r="DD13" s="632">
        <v>399007</v>
      </c>
      <c r="DE13" s="624"/>
      <c r="DF13" s="624"/>
      <c r="DG13" s="624"/>
      <c r="DH13" s="624"/>
      <c r="DI13" s="624"/>
      <c r="DJ13" s="624"/>
      <c r="DK13" s="624"/>
      <c r="DL13" s="624"/>
      <c r="DM13" s="624"/>
      <c r="DN13" s="624"/>
      <c r="DO13" s="624"/>
      <c r="DP13" s="625"/>
      <c r="DQ13" s="632">
        <v>606882</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1</v>
      </c>
      <c r="S14" s="624"/>
      <c r="T14" s="624"/>
      <c r="U14" s="624"/>
      <c r="V14" s="624"/>
      <c r="W14" s="624"/>
      <c r="X14" s="624"/>
      <c r="Y14" s="625"/>
      <c r="Z14" s="626">
        <v>0</v>
      </c>
      <c r="AA14" s="626"/>
      <c r="AB14" s="626"/>
      <c r="AC14" s="626"/>
      <c r="AD14" s="627">
        <v>1</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79446</v>
      </c>
      <c r="BH14" s="624"/>
      <c r="BI14" s="624"/>
      <c r="BJ14" s="624"/>
      <c r="BK14" s="624"/>
      <c r="BL14" s="624"/>
      <c r="BM14" s="624"/>
      <c r="BN14" s="625"/>
      <c r="BO14" s="626">
        <v>2.6</v>
      </c>
      <c r="BP14" s="626"/>
      <c r="BQ14" s="626"/>
      <c r="BR14" s="626"/>
      <c r="BS14" s="627" t="s">
        <v>229</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306619</v>
      </c>
      <c r="CS14" s="624"/>
      <c r="CT14" s="624"/>
      <c r="CU14" s="624"/>
      <c r="CV14" s="624"/>
      <c r="CW14" s="624"/>
      <c r="CX14" s="624"/>
      <c r="CY14" s="625"/>
      <c r="CZ14" s="626">
        <v>2.8</v>
      </c>
      <c r="DA14" s="626"/>
      <c r="DB14" s="626"/>
      <c r="DC14" s="626"/>
      <c r="DD14" s="632">
        <v>10741</v>
      </c>
      <c r="DE14" s="624"/>
      <c r="DF14" s="624"/>
      <c r="DG14" s="624"/>
      <c r="DH14" s="624"/>
      <c r="DI14" s="624"/>
      <c r="DJ14" s="624"/>
      <c r="DK14" s="624"/>
      <c r="DL14" s="624"/>
      <c r="DM14" s="624"/>
      <c r="DN14" s="624"/>
      <c r="DO14" s="624"/>
      <c r="DP14" s="625"/>
      <c r="DQ14" s="632">
        <v>301579</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229</v>
      </c>
      <c r="S15" s="624"/>
      <c r="T15" s="624"/>
      <c r="U15" s="624"/>
      <c r="V15" s="624"/>
      <c r="W15" s="624"/>
      <c r="X15" s="624"/>
      <c r="Y15" s="625"/>
      <c r="Z15" s="626" t="s">
        <v>229</v>
      </c>
      <c r="AA15" s="626"/>
      <c r="AB15" s="626"/>
      <c r="AC15" s="626"/>
      <c r="AD15" s="627" t="s">
        <v>229</v>
      </c>
      <c r="AE15" s="627"/>
      <c r="AF15" s="627"/>
      <c r="AG15" s="627"/>
      <c r="AH15" s="627"/>
      <c r="AI15" s="627"/>
      <c r="AJ15" s="627"/>
      <c r="AK15" s="627"/>
      <c r="AL15" s="628" t="s">
        <v>229</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225245</v>
      </c>
      <c r="BH15" s="624"/>
      <c r="BI15" s="624"/>
      <c r="BJ15" s="624"/>
      <c r="BK15" s="624"/>
      <c r="BL15" s="624"/>
      <c r="BM15" s="624"/>
      <c r="BN15" s="625"/>
      <c r="BO15" s="626">
        <v>7.3</v>
      </c>
      <c r="BP15" s="626"/>
      <c r="BQ15" s="626"/>
      <c r="BR15" s="626"/>
      <c r="BS15" s="627" t="s">
        <v>229</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1389100</v>
      </c>
      <c r="CS15" s="624"/>
      <c r="CT15" s="624"/>
      <c r="CU15" s="624"/>
      <c r="CV15" s="624"/>
      <c r="CW15" s="624"/>
      <c r="CX15" s="624"/>
      <c r="CY15" s="625"/>
      <c r="CZ15" s="626">
        <v>12.5</v>
      </c>
      <c r="DA15" s="626"/>
      <c r="DB15" s="626"/>
      <c r="DC15" s="626"/>
      <c r="DD15" s="632">
        <v>275641</v>
      </c>
      <c r="DE15" s="624"/>
      <c r="DF15" s="624"/>
      <c r="DG15" s="624"/>
      <c r="DH15" s="624"/>
      <c r="DI15" s="624"/>
      <c r="DJ15" s="624"/>
      <c r="DK15" s="624"/>
      <c r="DL15" s="624"/>
      <c r="DM15" s="624"/>
      <c r="DN15" s="624"/>
      <c r="DO15" s="624"/>
      <c r="DP15" s="625"/>
      <c r="DQ15" s="632">
        <v>1044280</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8179</v>
      </c>
      <c r="S16" s="624"/>
      <c r="T16" s="624"/>
      <c r="U16" s="624"/>
      <c r="V16" s="624"/>
      <c r="W16" s="624"/>
      <c r="X16" s="624"/>
      <c r="Y16" s="625"/>
      <c r="Z16" s="626">
        <v>0.1</v>
      </c>
      <c r="AA16" s="626"/>
      <c r="AB16" s="626"/>
      <c r="AC16" s="626"/>
      <c r="AD16" s="627">
        <v>8179</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139</v>
      </c>
      <c r="BH16" s="624"/>
      <c r="BI16" s="624"/>
      <c r="BJ16" s="624"/>
      <c r="BK16" s="624"/>
      <c r="BL16" s="624"/>
      <c r="BM16" s="624"/>
      <c r="BN16" s="625"/>
      <c r="BO16" s="626" t="s">
        <v>229</v>
      </c>
      <c r="BP16" s="626"/>
      <c r="BQ16" s="626"/>
      <c r="BR16" s="626"/>
      <c r="BS16" s="627" t="s">
        <v>139</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115110</v>
      </c>
      <c r="CS16" s="624"/>
      <c r="CT16" s="624"/>
      <c r="CU16" s="624"/>
      <c r="CV16" s="624"/>
      <c r="CW16" s="624"/>
      <c r="CX16" s="624"/>
      <c r="CY16" s="625"/>
      <c r="CZ16" s="626">
        <v>1</v>
      </c>
      <c r="DA16" s="626"/>
      <c r="DB16" s="626"/>
      <c r="DC16" s="626"/>
      <c r="DD16" s="632" t="s">
        <v>130</v>
      </c>
      <c r="DE16" s="624"/>
      <c r="DF16" s="624"/>
      <c r="DG16" s="624"/>
      <c r="DH16" s="624"/>
      <c r="DI16" s="624"/>
      <c r="DJ16" s="624"/>
      <c r="DK16" s="624"/>
      <c r="DL16" s="624"/>
      <c r="DM16" s="624"/>
      <c r="DN16" s="624"/>
      <c r="DO16" s="624"/>
      <c r="DP16" s="625"/>
      <c r="DQ16" s="632">
        <v>52862</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50645</v>
      </c>
      <c r="S17" s="624"/>
      <c r="T17" s="624"/>
      <c r="U17" s="624"/>
      <c r="V17" s="624"/>
      <c r="W17" s="624"/>
      <c r="X17" s="624"/>
      <c r="Y17" s="625"/>
      <c r="Z17" s="626">
        <v>0.4</v>
      </c>
      <c r="AA17" s="626"/>
      <c r="AB17" s="626"/>
      <c r="AC17" s="626"/>
      <c r="AD17" s="627">
        <v>50645</v>
      </c>
      <c r="AE17" s="627"/>
      <c r="AF17" s="627"/>
      <c r="AG17" s="627"/>
      <c r="AH17" s="627"/>
      <c r="AI17" s="627"/>
      <c r="AJ17" s="627"/>
      <c r="AK17" s="627"/>
      <c r="AL17" s="628">
        <v>0.9</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229</v>
      </c>
      <c r="BH17" s="624"/>
      <c r="BI17" s="624"/>
      <c r="BJ17" s="624"/>
      <c r="BK17" s="624"/>
      <c r="BL17" s="624"/>
      <c r="BM17" s="624"/>
      <c r="BN17" s="625"/>
      <c r="BO17" s="626" t="s">
        <v>229</v>
      </c>
      <c r="BP17" s="626"/>
      <c r="BQ17" s="626"/>
      <c r="BR17" s="626"/>
      <c r="BS17" s="627" t="s">
        <v>139</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608804</v>
      </c>
      <c r="CS17" s="624"/>
      <c r="CT17" s="624"/>
      <c r="CU17" s="624"/>
      <c r="CV17" s="624"/>
      <c r="CW17" s="624"/>
      <c r="CX17" s="624"/>
      <c r="CY17" s="625"/>
      <c r="CZ17" s="626">
        <v>5.5</v>
      </c>
      <c r="DA17" s="626"/>
      <c r="DB17" s="626"/>
      <c r="DC17" s="626"/>
      <c r="DD17" s="632" t="s">
        <v>139</v>
      </c>
      <c r="DE17" s="624"/>
      <c r="DF17" s="624"/>
      <c r="DG17" s="624"/>
      <c r="DH17" s="624"/>
      <c r="DI17" s="624"/>
      <c r="DJ17" s="624"/>
      <c r="DK17" s="624"/>
      <c r="DL17" s="624"/>
      <c r="DM17" s="624"/>
      <c r="DN17" s="624"/>
      <c r="DO17" s="624"/>
      <c r="DP17" s="625"/>
      <c r="DQ17" s="632">
        <v>601356</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35444</v>
      </c>
      <c r="S18" s="624"/>
      <c r="T18" s="624"/>
      <c r="U18" s="624"/>
      <c r="V18" s="624"/>
      <c r="W18" s="624"/>
      <c r="X18" s="624"/>
      <c r="Y18" s="625"/>
      <c r="Z18" s="626">
        <v>0.3</v>
      </c>
      <c r="AA18" s="626"/>
      <c r="AB18" s="626"/>
      <c r="AC18" s="626"/>
      <c r="AD18" s="627">
        <v>35444</v>
      </c>
      <c r="AE18" s="627"/>
      <c r="AF18" s="627"/>
      <c r="AG18" s="627"/>
      <c r="AH18" s="627"/>
      <c r="AI18" s="627"/>
      <c r="AJ18" s="627"/>
      <c r="AK18" s="627"/>
      <c r="AL18" s="628">
        <v>0.6</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139</v>
      </c>
      <c r="BH18" s="624"/>
      <c r="BI18" s="624"/>
      <c r="BJ18" s="624"/>
      <c r="BK18" s="624"/>
      <c r="BL18" s="624"/>
      <c r="BM18" s="624"/>
      <c r="BN18" s="625"/>
      <c r="BO18" s="626" t="s">
        <v>139</v>
      </c>
      <c r="BP18" s="626"/>
      <c r="BQ18" s="626"/>
      <c r="BR18" s="626"/>
      <c r="BS18" s="627" t="s">
        <v>229</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229</v>
      </c>
      <c r="CS18" s="624"/>
      <c r="CT18" s="624"/>
      <c r="CU18" s="624"/>
      <c r="CV18" s="624"/>
      <c r="CW18" s="624"/>
      <c r="CX18" s="624"/>
      <c r="CY18" s="625"/>
      <c r="CZ18" s="626" t="s">
        <v>229</v>
      </c>
      <c r="DA18" s="626"/>
      <c r="DB18" s="626"/>
      <c r="DC18" s="626"/>
      <c r="DD18" s="632" t="s">
        <v>139</v>
      </c>
      <c r="DE18" s="624"/>
      <c r="DF18" s="624"/>
      <c r="DG18" s="624"/>
      <c r="DH18" s="624"/>
      <c r="DI18" s="624"/>
      <c r="DJ18" s="624"/>
      <c r="DK18" s="624"/>
      <c r="DL18" s="624"/>
      <c r="DM18" s="624"/>
      <c r="DN18" s="624"/>
      <c r="DO18" s="624"/>
      <c r="DP18" s="625"/>
      <c r="DQ18" s="632" t="s">
        <v>139</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35444</v>
      </c>
      <c r="S19" s="624"/>
      <c r="T19" s="624"/>
      <c r="U19" s="624"/>
      <c r="V19" s="624"/>
      <c r="W19" s="624"/>
      <c r="X19" s="624"/>
      <c r="Y19" s="625"/>
      <c r="Z19" s="626">
        <v>0.3</v>
      </c>
      <c r="AA19" s="626"/>
      <c r="AB19" s="626"/>
      <c r="AC19" s="626"/>
      <c r="AD19" s="627">
        <v>35444</v>
      </c>
      <c r="AE19" s="627"/>
      <c r="AF19" s="627"/>
      <c r="AG19" s="627"/>
      <c r="AH19" s="627"/>
      <c r="AI19" s="627"/>
      <c r="AJ19" s="627"/>
      <c r="AK19" s="627"/>
      <c r="AL19" s="628">
        <v>0.6</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236060</v>
      </c>
      <c r="BH19" s="624"/>
      <c r="BI19" s="624"/>
      <c r="BJ19" s="624"/>
      <c r="BK19" s="624"/>
      <c r="BL19" s="624"/>
      <c r="BM19" s="624"/>
      <c r="BN19" s="625"/>
      <c r="BO19" s="626">
        <v>7.7</v>
      </c>
      <c r="BP19" s="626"/>
      <c r="BQ19" s="626"/>
      <c r="BR19" s="626"/>
      <c r="BS19" s="627" t="s">
        <v>229</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139</v>
      </c>
      <c r="CS19" s="624"/>
      <c r="CT19" s="624"/>
      <c r="CU19" s="624"/>
      <c r="CV19" s="624"/>
      <c r="CW19" s="624"/>
      <c r="CX19" s="624"/>
      <c r="CY19" s="625"/>
      <c r="CZ19" s="626" t="s">
        <v>229</v>
      </c>
      <c r="DA19" s="626"/>
      <c r="DB19" s="626"/>
      <c r="DC19" s="626"/>
      <c r="DD19" s="632" t="s">
        <v>139</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t="s">
        <v>139</v>
      </c>
      <c r="S20" s="624"/>
      <c r="T20" s="624"/>
      <c r="U20" s="624"/>
      <c r="V20" s="624"/>
      <c r="W20" s="624"/>
      <c r="X20" s="624"/>
      <c r="Y20" s="625"/>
      <c r="Z20" s="626" t="s">
        <v>229</v>
      </c>
      <c r="AA20" s="626"/>
      <c r="AB20" s="626"/>
      <c r="AC20" s="626"/>
      <c r="AD20" s="627" t="s">
        <v>229</v>
      </c>
      <c r="AE20" s="627"/>
      <c r="AF20" s="627"/>
      <c r="AG20" s="627"/>
      <c r="AH20" s="627"/>
      <c r="AI20" s="627"/>
      <c r="AJ20" s="627"/>
      <c r="AK20" s="627"/>
      <c r="AL20" s="628" t="s">
        <v>229</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236060</v>
      </c>
      <c r="BH20" s="624"/>
      <c r="BI20" s="624"/>
      <c r="BJ20" s="624"/>
      <c r="BK20" s="624"/>
      <c r="BL20" s="624"/>
      <c r="BM20" s="624"/>
      <c r="BN20" s="625"/>
      <c r="BO20" s="626">
        <v>7.7</v>
      </c>
      <c r="BP20" s="626"/>
      <c r="BQ20" s="626"/>
      <c r="BR20" s="626"/>
      <c r="BS20" s="627" t="s">
        <v>229</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11079025</v>
      </c>
      <c r="CS20" s="624"/>
      <c r="CT20" s="624"/>
      <c r="CU20" s="624"/>
      <c r="CV20" s="624"/>
      <c r="CW20" s="624"/>
      <c r="CX20" s="624"/>
      <c r="CY20" s="625"/>
      <c r="CZ20" s="626">
        <v>100</v>
      </c>
      <c r="DA20" s="626"/>
      <c r="DB20" s="626"/>
      <c r="DC20" s="626"/>
      <c r="DD20" s="632">
        <v>730486</v>
      </c>
      <c r="DE20" s="624"/>
      <c r="DF20" s="624"/>
      <c r="DG20" s="624"/>
      <c r="DH20" s="624"/>
      <c r="DI20" s="624"/>
      <c r="DJ20" s="624"/>
      <c r="DK20" s="624"/>
      <c r="DL20" s="624"/>
      <c r="DM20" s="624"/>
      <c r="DN20" s="624"/>
      <c r="DO20" s="624"/>
      <c r="DP20" s="625"/>
      <c r="DQ20" s="632">
        <v>8312836</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2103668</v>
      </c>
      <c r="S21" s="624"/>
      <c r="T21" s="624"/>
      <c r="U21" s="624"/>
      <c r="V21" s="624"/>
      <c r="W21" s="624"/>
      <c r="X21" s="624"/>
      <c r="Y21" s="625"/>
      <c r="Z21" s="626">
        <v>18.3</v>
      </c>
      <c r="AA21" s="626"/>
      <c r="AB21" s="626"/>
      <c r="AC21" s="626"/>
      <c r="AD21" s="627">
        <v>1849940</v>
      </c>
      <c r="AE21" s="627"/>
      <c r="AF21" s="627"/>
      <c r="AG21" s="627"/>
      <c r="AH21" s="627"/>
      <c r="AI21" s="627"/>
      <c r="AJ21" s="627"/>
      <c r="AK21" s="627"/>
      <c r="AL21" s="628">
        <v>33.6</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5484</v>
      </c>
      <c r="BH21" s="624"/>
      <c r="BI21" s="624"/>
      <c r="BJ21" s="624"/>
      <c r="BK21" s="624"/>
      <c r="BL21" s="624"/>
      <c r="BM21" s="624"/>
      <c r="BN21" s="625"/>
      <c r="BO21" s="626">
        <v>0.2</v>
      </c>
      <c r="BP21" s="626"/>
      <c r="BQ21" s="626"/>
      <c r="BR21" s="626"/>
      <c r="BS21" s="627" t="s">
        <v>139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1849940</v>
      </c>
      <c r="S22" s="624"/>
      <c r="T22" s="624"/>
      <c r="U22" s="624"/>
      <c r="V22" s="624"/>
      <c r="W22" s="624"/>
      <c r="X22" s="624"/>
      <c r="Y22" s="625"/>
      <c r="Z22" s="626">
        <v>16.100000000000001</v>
      </c>
      <c r="AA22" s="626"/>
      <c r="AB22" s="626"/>
      <c r="AC22" s="626"/>
      <c r="AD22" s="627">
        <v>1849940</v>
      </c>
      <c r="AE22" s="627"/>
      <c r="AF22" s="627"/>
      <c r="AG22" s="627"/>
      <c r="AH22" s="627"/>
      <c r="AI22" s="627"/>
      <c r="AJ22" s="627"/>
      <c r="AK22" s="627"/>
      <c r="AL22" s="628">
        <v>33.6</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139</v>
      </c>
      <c r="BH22" s="624"/>
      <c r="BI22" s="624"/>
      <c r="BJ22" s="624"/>
      <c r="BK22" s="624"/>
      <c r="BL22" s="624"/>
      <c r="BM22" s="624"/>
      <c r="BN22" s="625"/>
      <c r="BO22" s="626" t="s">
        <v>229</v>
      </c>
      <c r="BP22" s="626"/>
      <c r="BQ22" s="626"/>
      <c r="BR22" s="626"/>
      <c r="BS22" s="627" t="s">
        <v>139</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250535</v>
      </c>
      <c r="S23" s="624"/>
      <c r="T23" s="624"/>
      <c r="U23" s="624"/>
      <c r="V23" s="624"/>
      <c r="W23" s="624"/>
      <c r="X23" s="624"/>
      <c r="Y23" s="625"/>
      <c r="Z23" s="626">
        <v>2.2000000000000002</v>
      </c>
      <c r="AA23" s="626"/>
      <c r="AB23" s="626"/>
      <c r="AC23" s="626"/>
      <c r="AD23" s="627" t="s">
        <v>229</v>
      </c>
      <c r="AE23" s="627"/>
      <c r="AF23" s="627"/>
      <c r="AG23" s="627"/>
      <c r="AH23" s="627"/>
      <c r="AI23" s="627"/>
      <c r="AJ23" s="627"/>
      <c r="AK23" s="627"/>
      <c r="AL23" s="628" t="s">
        <v>229</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v>230576</v>
      </c>
      <c r="BH23" s="624"/>
      <c r="BI23" s="624"/>
      <c r="BJ23" s="624"/>
      <c r="BK23" s="624"/>
      <c r="BL23" s="624"/>
      <c r="BM23" s="624"/>
      <c r="BN23" s="625"/>
      <c r="BO23" s="626">
        <v>7.5</v>
      </c>
      <c r="BP23" s="626"/>
      <c r="BQ23" s="626"/>
      <c r="BR23" s="626"/>
      <c r="BS23" s="627" t="s">
        <v>229</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v>3193</v>
      </c>
      <c r="S24" s="624"/>
      <c r="T24" s="624"/>
      <c r="U24" s="624"/>
      <c r="V24" s="624"/>
      <c r="W24" s="624"/>
      <c r="X24" s="624"/>
      <c r="Y24" s="625"/>
      <c r="Z24" s="626">
        <v>0</v>
      </c>
      <c r="AA24" s="626"/>
      <c r="AB24" s="626"/>
      <c r="AC24" s="626"/>
      <c r="AD24" s="627" t="s">
        <v>229</v>
      </c>
      <c r="AE24" s="627"/>
      <c r="AF24" s="627"/>
      <c r="AG24" s="627"/>
      <c r="AH24" s="627"/>
      <c r="AI24" s="627"/>
      <c r="AJ24" s="627"/>
      <c r="AK24" s="627"/>
      <c r="AL24" s="628" t="s">
        <v>229</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229</v>
      </c>
      <c r="BH24" s="624"/>
      <c r="BI24" s="624"/>
      <c r="BJ24" s="624"/>
      <c r="BK24" s="624"/>
      <c r="BL24" s="624"/>
      <c r="BM24" s="624"/>
      <c r="BN24" s="625"/>
      <c r="BO24" s="626" t="s">
        <v>229</v>
      </c>
      <c r="BP24" s="626"/>
      <c r="BQ24" s="626"/>
      <c r="BR24" s="626"/>
      <c r="BS24" s="627" t="s">
        <v>139</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4090867</v>
      </c>
      <c r="CS24" s="613"/>
      <c r="CT24" s="613"/>
      <c r="CU24" s="613"/>
      <c r="CV24" s="613"/>
      <c r="CW24" s="613"/>
      <c r="CX24" s="613"/>
      <c r="CY24" s="614"/>
      <c r="CZ24" s="617">
        <v>36.9</v>
      </c>
      <c r="DA24" s="618"/>
      <c r="DB24" s="618"/>
      <c r="DC24" s="634"/>
      <c r="DD24" s="658">
        <v>2535306</v>
      </c>
      <c r="DE24" s="613"/>
      <c r="DF24" s="613"/>
      <c r="DG24" s="613"/>
      <c r="DH24" s="613"/>
      <c r="DI24" s="613"/>
      <c r="DJ24" s="613"/>
      <c r="DK24" s="614"/>
      <c r="DL24" s="658">
        <v>2487793</v>
      </c>
      <c r="DM24" s="613"/>
      <c r="DN24" s="613"/>
      <c r="DO24" s="613"/>
      <c r="DP24" s="613"/>
      <c r="DQ24" s="613"/>
      <c r="DR24" s="613"/>
      <c r="DS24" s="613"/>
      <c r="DT24" s="613"/>
      <c r="DU24" s="613"/>
      <c r="DV24" s="614"/>
      <c r="DW24" s="617">
        <v>45.2</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5970780</v>
      </c>
      <c r="S25" s="624"/>
      <c r="T25" s="624"/>
      <c r="U25" s="624"/>
      <c r="V25" s="624"/>
      <c r="W25" s="624"/>
      <c r="X25" s="624"/>
      <c r="Y25" s="625"/>
      <c r="Z25" s="626">
        <v>52</v>
      </c>
      <c r="AA25" s="626"/>
      <c r="AB25" s="626"/>
      <c r="AC25" s="626"/>
      <c r="AD25" s="627">
        <v>5486476</v>
      </c>
      <c r="AE25" s="627"/>
      <c r="AF25" s="627"/>
      <c r="AG25" s="627"/>
      <c r="AH25" s="627"/>
      <c r="AI25" s="627"/>
      <c r="AJ25" s="627"/>
      <c r="AK25" s="627"/>
      <c r="AL25" s="628">
        <v>99.6</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139</v>
      </c>
      <c r="BH25" s="624"/>
      <c r="BI25" s="624"/>
      <c r="BJ25" s="624"/>
      <c r="BK25" s="624"/>
      <c r="BL25" s="624"/>
      <c r="BM25" s="624"/>
      <c r="BN25" s="625"/>
      <c r="BO25" s="626" t="s">
        <v>139</v>
      </c>
      <c r="BP25" s="626"/>
      <c r="BQ25" s="626"/>
      <c r="BR25" s="626"/>
      <c r="BS25" s="627" t="s">
        <v>139</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1526913</v>
      </c>
      <c r="CS25" s="655"/>
      <c r="CT25" s="655"/>
      <c r="CU25" s="655"/>
      <c r="CV25" s="655"/>
      <c r="CW25" s="655"/>
      <c r="CX25" s="655"/>
      <c r="CY25" s="656"/>
      <c r="CZ25" s="628">
        <v>13.8</v>
      </c>
      <c r="DA25" s="653"/>
      <c r="DB25" s="653"/>
      <c r="DC25" s="657"/>
      <c r="DD25" s="632">
        <v>1403517</v>
      </c>
      <c r="DE25" s="655"/>
      <c r="DF25" s="655"/>
      <c r="DG25" s="655"/>
      <c r="DH25" s="655"/>
      <c r="DI25" s="655"/>
      <c r="DJ25" s="655"/>
      <c r="DK25" s="656"/>
      <c r="DL25" s="632">
        <v>1390771</v>
      </c>
      <c r="DM25" s="655"/>
      <c r="DN25" s="655"/>
      <c r="DO25" s="655"/>
      <c r="DP25" s="655"/>
      <c r="DQ25" s="655"/>
      <c r="DR25" s="655"/>
      <c r="DS25" s="655"/>
      <c r="DT25" s="655"/>
      <c r="DU25" s="655"/>
      <c r="DV25" s="656"/>
      <c r="DW25" s="628">
        <v>25.3</v>
      </c>
      <c r="DX25" s="653"/>
      <c r="DY25" s="653"/>
      <c r="DZ25" s="653"/>
      <c r="EA25" s="653"/>
      <c r="EB25" s="653"/>
      <c r="EC25" s="654"/>
    </row>
    <row r="26" spans="2:133" ht="11.25" customHeight="1" x14ac:dyDescent="0.15">
      <c r="B26" s="620" t="s">
        <v>296</v>
      </c>
      <c r="C26" s="621"/>
      <c r="D26" s="621"/>
      <c r="E26" s="621"/>
      <c r="F26" s="621"/>
      <c r="G26" s="621"/>
      <c r="H26" s="621"/>
      <c r="I26" s="621"/>
      <c r="J26" s="621"/>
      <c r="K26" s="621"/>
      <c r="L26" s="621"/>
      <c r="M26" s="621"/>
      <c r="N26" s="621"/>
      <c r="O26" s="621"/>
      <c r="P26" s="621"/>
      <c r="Q26" s="622"/>
      <c r="R26" s="623">
        <v>3347</v>
      </c>
      <c r="S26" s="624"/>
      <c r="T26" s="624"/>
      <c r="U26" s="624"/>
      <c r="V26" s="624"/>
      <c r="W26" s="624"/>
      <c r="X26" s="624"/>
      <c r="Y26" s="625"/>
      <c r="Z26" s="626">
        <v>0</v>
      </c>
      <c r="AA26" s="626"/>
      <c r="AB26" s="626"/>
      <c r="AC26" s="626"/>
      <c r="AD26" s="627">
        <v>3347</v>
      </c>
      <c r="AE26" s="627"/>
      <c r="AF26" s="627"/>
      <c r="AG26" s="627"/>
      <c r="AH26" s="627"/>
      <c r="AI26" s="627"/>
      <c r="AJ26" s="627"/>
      <c r="AK26" s="627"/>
      <c r="AL26" s="628">
        <v>0.1</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229</v>
      </c>
      <c r="BH26" s="624"/>
      <c r="BI26" s="624"/>
      <c r="BJ26" s="624"/>
      <c r="BK26" s="624"/>
      <c r="BL26" s="624"/>
      <c r="BM26" s="624"/>
      <c r="BN26" s="625"/>
      <c r="BO26" s="626" t="s">
        <v>229</v>
      </c>
      <c r="BP26" s="626"/>
      <c r="BQ26" s="626"/>
      <c r="BR26" s="626"/>
      <c r="BS26" s="627" t="s">
        <v>229</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905191</v>
      </c>
      <c r="CS26" s="624"/>
      <c r="CT26" s="624"/>
      <c r="CU26" s="624"/>
      <c r="CV26" s="624"/>
      <c r="CW26" s="624"/>
      <c r="CX26" s="624"/>
      <c r="CY26" s="625"/>
      <c r="CZ26" s="628">
        <v>8.1999999999999993</v>
      </c>
      <c r="DA26" s="653"/>
      <c r="DB26" s="653"/>
      <c r="DC26" s="657"/>
      <c r="DD26" s="632">
        <v>824341</v>
      </c>
      <c r="DE26" s="624"/>
      <c r="DF26" s="624"/>
      <c r="DG26" s="624"/>
      <c r="DH26" s="624"/>
      <c r="DI26" s="624"/>
      <c r="DJ26" s="624"/>
      <c r="DK26" s="625"/>
      <c r="DL26" s="632" t="s">
        <v>229</v>
      </c>
      <c r="DM26" s="624"/>
      <c r="DN26" s="624"/>
      <c r="DO26" s="624"/>
      <c r="DP26" s="624"/>
      <c r="DQ26" s="624"/>
      <c r="DR26" s="624"/>
      <c r="DS26" s="624"/>
      <c r="DT26" s="624"/>
      <c r="DU26" s="624"/>
      <c r="DV26" s="625"/>
      <c r="DW26" s="628" t="s">
        <v>139</v>
      </c>
      <c r="DX26" s="653"/>
      <c r="DY26" s="653"/>
      <c r="DZ26" s="653"/>
      <c r="EA26" s="653"/>
      <c r="EB26" s="653"/>
      <c r="EC26" s="654"/>
    </row>
    <row r="27" spans="2:133" ht="11.25" customHeight="1" x14ac:dyDescent="0.15">
      <c r="B27" s="620" t="s">
        <v>299</v>
      </c>
      <c r="C27" s="621"/>
      <c r="D27" s="621"/>
      <c r="E27" s="621"/>
      <c r="F27" s="621"/>
      <c r="G27" s="621"/>
      <c r="H27" s="621"/>
      <c r="I27" s="621"/>
      <c r="J27" s="621"/>
      <c r="K27" s="621"/>
      <c r="L27" s="621"/>
      <c r="M27" s="621"/>
      <c r="N27" s="621"/>
      <c r="O27" s="621"/>
      <c r="P27" s="621"/>
      <c r="Q27" s="622"/>
      <c r="R27" s="623">
        <v>75747</v>
      </c>
      <c r="S27" s="624"/>
      <c r="T27" s="624"/>
      <c r="U27" s="624"/>
      <c r="V27" s="624"/>
      <c r="W27" s="624"/>
      <c r="X27" s="624"/>
      <c r="Y27" s="625"/>
      <c r="Z27" s="626">
        <v>0.7</v>
      </c>
      <c r="AA27" s="626"/>
      <c r="AB27" s="626"/>
      <c r="AC27" s="626"/>
      <c r="AD27" s="627" t="s">
        <v>139</v>
      </c>
      <c r="AE27" s="627"/>
      <c r="AF27" s="627"/>
      <c r="AG27" s="627"/>
      <c r="AH27" s="627"/>
      <c r="AI27" s="627"/>
      <c r="AJ27" s="627"/>
      <c r="AK27" s="627"/>
      <c r="AL27" s="628" t="s">
        <v>139</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3075852</v>
      </c>
      <c r="BH27" s="624"/>
      <c r="BI27" s="624"/>
      <c r="BJ27" s="624"/>
      <c r="BK27" s="624"/>
      <c r="BL27" s="624"/>
      <c r="BM27" s="624"/>
      <c r="BN27" s="625"/>
      <c r="BO27" s="626">
        <v>100</v>
      </c>
      <c r="BP27" s="626"/>
      <c r="BQ27" s="626"/>
      <c r="BR27" s="626"/>
      <c r="BS27" s="627" t="s">
        <v>139</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1955150</v>
      </c>
      <c r="CS27" s="655"/>
      <c r="CT27" s="655"/>
      <c r="CU27" s="655"/>
      <c r="CV27" s="655"/>
      <c r="CW27" s="655"/>
      <c r="CX27" s="655"/>
      <c r="CY27" s="656"/>
      <c r="CZ27" s="628">
        <v>17.600000000000001</v>
      </c>
      <c r="DA27" s="653"/>
      <c r="DB27" s="653"/>
      <c r="DC27" s="657"/>
      <c r="DD27" s="632">
        <v>530433</v>
      </c>
      <c r="DE27" s="655"/>
      <c r="DF27" s="655"/>
      <c r="DG27" s="655"/>
      <c r="DH27" s="655"/>
      <c r="DI27" s="655"/>
      <c r="DJ27" s="655"/>
      <c r="DK27" s="656"/>
      <c r="DL27" s="632">
        <v>495666</v>
      </c>
      <c r="DM27" s="655"/>
      <c r="DN27" s="655"/>
      <c r="DO27" s="655"/>
      <c r="DP27" s="655"/>
      <c r="DQ27" s="655"/>
      <c r="DR27" s="655"/>
      <c r="DS27" s="655"/>
      <c r="DT27" s="655"/>
      <c r="DU27" s="655"/>
      <c r="DV27" s="656"/>
      <c r="DW27" s="628">
        <v>9</v>
      </c>
      <c r="DX27" s="653"/>
      <c r="DY27" s="653"/>
      <c r="DZ27" s="653"/>
      <c r="EA27" s="653"/>
      <c r="EB27" s="653"/>
      <c r="EC27" s="654"/>
    </row>
    <row r="28" spans="2:133" ht="11.25" customHeight="1" x14ac:dyDescent="0.15">
      <c r="B28" s="620" t="s">
        <v>302</v>
      </c>
      <c r="C28" s="621"/>
      <c r="D28" s="621"/>
      <c r="E28" s="621"/>
      <c r="F28" s="621"/>
      <c r="G28" s="621"/>
      <c r="H28" s="621"/>
      <c r="I28" s="621"/>
      <c r="J28" s="621"/>
      <c r="K28" s="621"/>
      <c r="L28" s="621"/>
      <c r="M28" s="621"/>
      <c r="N28" s="621"/>
      <c r="O28" s="621"/>
      <c r="P28" s="621"/>
      <c r="Q28" s="622"/>
      <c r="R28" s="623">
        <v>113941</v>
      </c>
      <c r="S28" s="624"/>
      <c r="T28" s="624"/>
      <c r="U28" s="624"/>
      <c r="V28" s="624"/>
      <c r="W28" s="624"/>
      <c r="X28" s="624"/>
      <c r="Y28" s="625"/>
      <c r="Z28" s="626">
        <v>1</v>
      </c>
      <c r="AA28" s="626"/>
      <c r="AB28" s="626"/>
      <c r="AC28" s="626"/>
      <c r="AD28" s="627">
        <v>9530</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608804</v>
      </c>
      <c r="CS28" s="624"/>
      <c r="CT28" s="624"/>
      <c r="CU28" s="624"/>
      <c r="CV28" s="624"/>
      <c r="CW28" s="624"/>
      <c r="CX28" s="624"/>
      <c r="CY28" s="625"/>
      <c r="CZ28" s="628">
        <v>5.5</v>
      </c>
      <c r="DA28" s="653"/>
      <c r="DB28" s="653"/>
      <c r="DC28" s="657"/>
      <c r="DD28" s="632">
        <v>601356</v>
      </c>
      <c r="DE28" s="624"/>
      <c r="DF28" s="624"/>
      <c r="DG28" s="624"/>
      <c r="DH28" s="624"/>
      <c r="DI28" s="624"/>
      <c r="DJ28" s="624"/>
      <c r="DK28" s="625"/>
      <c r="DL28" s="632">
        <v>601356</v>
      </c>
      <c r="DM28" s="624"/>
      <c r="DN28" s="624"/>
      <c r="DO28" s="624"/>
      <c r="DP28" s="624"/>
      <c r="DQ28" s="624"/>
      <c r="DR28" s="624"/>
      <c r="DS28" s="624"/>
      <c r="DT28" s="624"/>
      <c r="DU28" s="624"/>
      <c r="DV28" s="625"/>
      <c r="DW28" s="628">
        <v>10.9</v>
      </c>
      <c r="DX28" s="653"/>
      <c r="DY28" s="653"/>
      <c r="DZ28" s="653"/>
      <c r="EA28" s="653"/>
      <c r="EB28" s="653"/>
      <c r="EC28" s="654"/>
    </row>
    <row r="29" spans="2:133" ht="11.25" customHeight="1" x14ac:dyDescent="0.15">
      <c r="B29" s="620" t="s">
        <v>304</v>
      </c>
      <c r="C29" s="621"/>
      <c r="D29" s="621"/>
      <c r="E29" s="621"/>
      <c r="F29" s="621"/>
      <c r="G29" s="621"/>
      <c r="H29" s="621"/>
      <c r="I29" s="621"/>
      <c r="J29" s="621"/>
      <c r="K29" s="621"/>
      <c r="L29" s="621"/>
      <c r="M29" s="621"/>
      <c r="N29" s="621"/>
      <c r="O29" s="621"/>
      <c r="P29" s="621"/>
      <c r="Q29" s="622"/>
      <c r="R29" s="623">
        <v>21807</v>
      </c>
      <c r="S29" s="624"/>
      <c r="T29" s="624"/>
      <c r="U29" s="624"/>
      <c r="V29" s="624"/>
      <c r="W29" s="624"/>
      <c r="X29" s="624"/>
      <c r="Y29" s="625"/>
      <c r="Z29" s="626">
        <v>0.2</v>
      </c>
      <c r="AA29" s="626"/>
      <c r="AB29" s="626"/>
      <c r="AC29" s="626"/>
      <c r="AD29" s="627" t="s">
        <v>229</v>
      </c>
      <c r="AE29" s="627"/>
      <c r="AF29" s="627"/>
      <c r="AG29" s="627"/>
      <c r="AH29" s="627"/>
      <c r="AI29" s="627"/>
      <c r="AJ29" s="627"/>
      <c r="AK29" s="627"/>
      <c r="AL29" s="628" t="s">
        <v>229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71</v>
      </c>
      <c r="CG29" s="621"/>
      <c r="CH29" s="621"/>
      <c r="CI29" s="621"/>
      <c r="CJ29" s="621"/>
      <c r="CK29" s="621"/>
      <c r="CL29" s="621"/>
      <c r="CM29" s="621"/>
      <c r="CN29" s="621"/>
      <c r="CO29" s="621"/>
      <c r="CP29" s="621"/>
      <c r="CQ29" s="622"/>
      <c r="CR29" s="623">
        <v>608804</v>
      </c>
      <c r="CS29" s="655"/>
      <c r="CT29" s="655"/>
      <c r="CU29" s="655"/>
      <c r="CV29" s="655"/>
      <c r="CW29" s="655"/>
      <c r="CX29" s="655"/>
      <c r="CY29" s="656"/>
      <c r="CZ29" s="628">
        <v>5.5</v>
      </c>
      <c r="DA29" s="653"/>
      <c r="DB29" s="653"/>
      <c r="DC29" s="657"/>
      <c r="DD29" s="632">
        <v>601356</v>
      </c>
      <c r="DE29" s="655"/>
      <c r="DF29" s="655"/>
      <c r="DG29" s="655"/>
      <c r="DH29" s="655"/>
      <c r="DI29" s="655"/>
      <c r="DJ29" s="655"/>
      <c r="DK29" s="656"/>
      <c r="DL29" s="632">
        <v>601356</v>
      </c>
      <c r="DM29" s="655"/>
      <c r="DN29" s="655"/>
      <c r="DO29" s="655"/>
      <c r="DP29" s="655"/>
      <c r="DQ29" s="655"/>
      <c r="DR29" s="655"/>
      <c r="DS29" s="655"/>
      <c r="DT29" s="655"/>
      <c r="DU29" s="655"/>
      <c r="DV29" s="656"/>
      <c r="DW29" s="628">
        <v>10.9</v>
      </c>
      <c r="DX29" s="653"/>
      <c r="DY29" s="653"/>
      <c r="DZ29" s="653"/>
      <c r="EA29" s="653"/>
      <c r="EB29" s="653"/>
      <c r="EC29" s="654"/>
    </row>
    <row r="30" spans="2:133" ht="11.25" customHeight="1" x14ac:dyDescent="0.15">
      <c r="B30" s="620" t="s">
        <v>306</v>
      </c>
      <c r="C30" s="621"/>
      <c r="D30" s="621"/>
      <c r="E30" s="621"/>
      <c r="F30" s="621"/>
      <c r="G30" s="621"/>
      <c r="H30" s="621"/>
      <c r="I30" s="621"/>
      <c r="J30" s="621"/>
      <c r="K30" s="621"/>
      <c r="L30" s="621"/>
      <c r="M30" s="621"/>
      <c r="N30" s="621"/>
      <c r="O30" s="621"/>
      <c r="P30" s="621"/>
      <c r="Q30" s="622"/>
      <c r="R30" s="623">
        <v>1639117</v>
      </c>
      <c r="S30" s="624"/>
      <c r="T30" s="624"/>
      <c r="U30" s="624"/>
      <c r="V30" s="624"/>
      <c r="W30" s="624"/>
      <c r="X30" s="624"/>
      <c r="Y30" s="625"/>
      <c r="Z30" s="626">
        <v>14.3</v>
      </c>
      <c r="AA30" s="626"/>
      <c r="AB30" s="626"/>
      <c r="AC30" s="626"/>
      <c r="AD30" s="627" t="s">
        <v>139</v>
      </c>
      <c r="AE30" s="627"/>
      <c r="AF30" s="627"/>
      <c r="AG30" s="627"/>
      <c r="AH30" s="627"/>
      <c r="AI30" s="627"/>
      <c r="AJ30" s="627"/>
      <c r="AK30" s="627"/>
      <c r="AL30" s="628" t="s">
        <v>229</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307</v>
      </c>
      <c r="BH30" s="665"/>
      <c r="BI30" s="665"/>
      <c r="BJ30" s="665"/>
      <c r="BK30" s="665"/>
      <c r="BL30" s="665"/>
      <c r="BM30" s="665"/>
      <c r="BN30" s="665"/>
      <c r="BO30" s="665"/>
      <c r="BP30" s="665"/>
      <c r="BQ30" s="666"/>
      <c r="BR30" s="605" t="s">
        <v>308</v>
      </c>
      <c r="BS30" s="665"/>
      <c r="BT30" s="665"/>
      <c r="BU30" s="665"/>
      <c r="BV30" s="665"/>
      <c r="BW30" s="665"/>
      <c r="BX30" s="665"/>
      <c r="BY30" s="665"/>
      <c r="BZ30" s="665"/>
      <c r="CA30" s="665"/>
      <c r="CB30" s="666"/>
      <c r="CD30" s="661"/>
      <c r="CE30" s="662"/>
      <c r="CF30" s="620" t="s">
        <v>309</v>
      </c>
      <c r="CG30" s="621"/>
      <c r="CH30" s="621"/>
      <c r="CI30" s="621"/>
      <c r="CJ30" s="621"/>
      <c r="CK30" s="621"/>
      <c r="CL30" s="621"/>
      <c r="CM30" s="621"/>
      <c r="CN30" s="621"/>
      <c r="CO30" s="621"/>
      <c r="CP30" s="621"/>
      <c r="CQ30" s="622"/>
      <c r="CR30" s="623">
        <v>583398</v>
      </c>
      <c r="CS30" s="624"/>
      <c r="CT30" s="624"/>
      <c r="CU30" s="624"/>
      <c r="CV30" s="624"/>
      <c r="CW30" s="624"/>
      <c r="CX30" s="624"/>
      <c r="CY30" s="625"/>
      <c r="CZ30" s="628">
        <v>5.3</v>
      </c>
      <c r="DA30" s="653"/>
      <c r="DB30" s="653"/>
      <c r="DC30" s="657"/>
      <c r="DD30" s="632">
        <v>576216</v>
      </c>
      <c r="DE30" s="624"/>
      <c r="DF30" s="624"/>
      <c r="DG30" s="624"/>
      <c r="DH30" s="624"/>
      <c r="DI30" s="624"/>
      <c r="DJ30" s="624"/>
      <c r="DK30" s="625"/>
      <c r="DL30" s="632">
        <v>576216</v>
      </c>
      <c r="DM30" s="624"/>
      <c r="DN30" s="624"/>
      <c r="DO30" s="624"/>
      <c r="DP30" s="624"/>
      <c r="DQ30" s="624"/>
      <c r="DR30" s="624"/>
      <c r="DS30" s="624"/>
      <c r="DT30" s="624"/>
      <c r="DU30" s="624"/>
      <c r="DV30" s="625"/>
      <c r="DW30" s="628">
        <v>10.5</v>
      </c>
      <c r="DX30" s="653"/>
      <c r="DY30" s="653"/>
      <c r="DZ30" s="653"/>
      <c r="EA30" s="653"/>
      <c r="EB30" s="653"/>
      <c r="EC30" s="654"/>
    </row>
    <row r="31" spans="2:133" ht="11.25" customHeight="1" x14ac:dyDescent="0.15">
      <c r="B31" s="636" t="s">
        <v>310</v>
      </c>
      <c r="C31" s="637"/>
      <c r="D31" s="637"/>
      <c r="E31" s="637"/>
      <c r="F31" s="637"/>
      <c r="G31" s="637"/>
      <c r="H31" s="637"/>
      <c r="I31" s="637"/>
      <c r="J31" s="637"/>
      <c r="K31" s="637"/>
      <c r="L31" s="637"/>
      <c r="M31" s="637"/>
      <c r="N31" s="637"/>
      <c r="O31" s="637"/>
      <c r="P31" s="637"/>
      <c r="Q31" s="638"/>
      <c r="R31" s="623" t="s">
        <v>139</v>
      </c>
      <c r="S31" s="624"/>
      <c r="T31" s="624"/>
      <c r="U31" s="624"/>
      <c r="V31" s="624"/>
      <c r="W31" s="624"/>
      <c r="X31" s="624"/>
      <c r="Y31" s="625"/>
      <c r="Z31" s="626" t="s">
        <v>139</v>
      </c>
      <c r="AA31" s="626"/>
      <c r="AB31" s="626"/>
      <c r="AC31" s="626"/>
      <c r="AD31" s="627" t="s">
        <v>139</v>
      </c>
      <c r="AE31" s="627"/>
      <c r="AF31" s="627"/>
      <c r="AG31" s="627"/>
      <c r="AH31" s="627"/>
      <c r="AI31" s="627"/>
      <c r="AJ31" s="627"/>
      <c r="AK31" s="627"/>
      <c r="AL31" s="628" t="s">
        <v>130</v>
      </c>
      <c r="AM31" s="629"/>
      <c r="AN31" s="629"/>
      <c r="AO31" s="630"/>
      <c r="AP31" s="669" t="s">
        <v>311</v>
      </c>
      <c r="AQ31" s="670"/>
      <c r="AR31" s="670"/>
      <c r="AS31" s="670"/>
      <c r="AT31" s="675" t="s">
        <v>312</v>
      </c>
      <c r="AU31" s="218"/>
      <c r="AV31" s="218"/>
      <c r="AW31" s="218"/>
      <c r="AX31" s="609" t="s">
        <v>189</v>
      </c>
      <c r="AY31" s="610"/>
      <c r="AZ31" s="610"/>
      <c r="BA31" s="610"/>
      <c r="BB31" s="610"/>
      <c r="BC31" s="610"/>
      <c r="BD31" s="610"/>
      <c r="BE31" s="610"/>
      <c r="BF31" s="611"/>
      <c r="BG31" s="679">
        <v>99.2</v>
      </c>
      <c r="BH31" s="667"/>
      <c r="BI31" s="667"/>
      <c r="BJ31" s="667"/>
      <c r="BK31" s="667"/>
      <c r="BL31" s="667"/>
      <c r="BM31" s="618">
        <v>97.1</v>
      </c>
      <c r="BN31" s="667"/>
      <c r="BO31" s="667"/>
      <c r="BP31" s="667"/>
      <c r="BQ31" s="668"/>
      <c r="BR31" s="679">
        <v>99.2</v>
      </c>
      <c r="BS31" s="667"/>
      <c r="BT31" s="667"/>
      <c r="BU31" s="667"/>
      <c r="BV31" s="667"/>
      <c r="BW31" s="667"/>
      <c r="BX31" s="618">
        <v>97</v>
      </c>
      <c r="BY31" s="667"/>
      <c r="BZ31" s="667"/>
      <c r="CA31" s="667"/>
      <c r="CB31" s="668"/>
      <c r="CD31" s="661"/>
      <c r="CE31" s="662"/>
      <c r="CF31" s="620" t="s">
        <v>313</v>
      </c>
      <c r="CG31" s="621"/>
      <c r="CH31" s="621"/>
      <c r="CI31" s="621"/>
      <c r="CJ31" s="621"/>
      <c r="CK31" s="621"/>
      <c r="CL31" s="621"/>
      <c r="CM31" s="621"/>
      <c r="CN31" s="621"/>
      <c r="CO31" s="621"/>
      <c r="CP31" s="621"/>
      <c r="CQ31" s="622"/>
      <c r="CR31" s="623">
        <v>25406</v>
      </c>
      <c r="CS31" s="655"/>
      <c r="CT31" s="655"/>
      <c r="CU31" s="655"/>
      <c r="CV31" s="655"/>
      <c r="CW31" s="655"/>
      <c r="CX31" s="655"/>
      <c r="CY31" s="656"/>
      <c r="CZ31" s="628">
        <v>0.2</v>
      </c>
      <c r="DA31" s="653"/>
      <c r="DB31" s="653"/>
      <c r="DC31" s="657"/>
      <c r="DD31" s="632">
        <v>25140</v>
      </c>
      <c r="DE31" s="655"/>
      <c r="DF31" s="655"/>
      <c r="DG31" s="655"/>
      <c r="DH31" s="655"/>
      <c r="DI31" s="655"/>
      <c r="DJ31" s="655"/>
      <c r="DK31" s="656"/>
      <c r="DL31" s="632">
        <v>25140</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15">
      <c r="B32" s="620" t="s">
        <v>314</v>
      </c>
      <c r="C32" s="621"/>
      <c r="D32" s="621"/>
      <c r="E32" s="621"/>
      <c r="F32" s="621"/>
      <c r="G32" s="621"/>
      <c r="H32" s="621"/>
      <c r="I32" s="621"/>
      <c r="J32" s="621"/>
      <c r="K32" s="621"/>
      <c r="L32" s="621"/>
      <c r="M32" s="621"/>
      <c r="N32" s="621"/>
      <c r="O32" s="621"/>
      <c r="P32" s="621"/>
      <c r="Q32" s="622"/>
      <c r="R32" s="623">
        <v>636369</v>
      </c>
      <c r="S32" s="624"/>
      <c r="T32" s="624"/>
      <c r="U32" s="624"/>
      <c r="V32" s="624"/>
      <c r="W32" s="624"/>
      <c r="X32" s="624"/>
      <c r="Y32" s="625"/>
      <c r="Z32" s="626">
        <v>5.5</v>
      </c>
      <c r="AA32" s="626"/>
      <c r="AB32" s="626"/>
      <c r="AC32" s="626"/>
      <c r="AD32" s="627" t="s">
        <v>139</v>
      </c>
      <c r="AE32" s="627"/>
      <c r="AF32" s="627"/>
      <c r="AG32" s="627"/>
      <c r="AH32" s="627"/>
      <c r="AI32" s="627"/>
      <c r="AJ32" s="627"/>
      <c r="AK32" s="627"/>
      <c r="AL32" s="628" t="s">
        <v>229</v>
      </c>
      <c r="AM32" s="629"/>
      <c r="AN32" s="629"/>
      <c r="AO32" s="630"/>
      <c r="AP32" s="671"/>
      <c r="AQ32" s="672"/>
      <c r="AR32" s="672"/>
      <c r="AS32" s="672"/>
      <c r="AT32" s="676"/>
      <c r="AU32" s="214" t="s">
        <v>315</v>
      </c>
      <c r="AX32" s="620" t="s">
        <v>316</v>
      </c>
      <c r="AY32" s="621"/>
      <c r="AZ32" s="621"/>
      <c r="BA32" s="621"/>
      <c r="BB32" s="621"/>
      <c r="BC32" s="621"/>
      <c r="BD32" s="621"/>
      <c r="BE32" s="621"/>
      <c r="BF32" s="622"/>
      <c r="BG32" s="680">
        <v>99.1</v>
      </c>
      <c r="BH32" s="655"/>
      <c r="BI32" s="655"/>
      <c r="BJ32" s="655"/>
      <c r="BK32" s="655"/>
      <c r="BL32" s="655"/>
      <c r="BM32" s="629">
        <v>96.3</v>
      </c>
      <c r="BN32" s="655"/>
      <c r="BO32" s="655"/>
      <c r="BP32" s="655"/>
      <c r="BQ32" s="678"/>
      <c r="BR32" s="680">
        <v>99</v>
      </c>
      <c r="BS32" s="655"/>
      <c r="BT32" s="655"/>
      <c r="BU32" s="655"/>
      <c r="BV32" s="655"/>
      <c r="BW32" s="655"/>
      <c r="BX32" s="629">
        <v>96.2</v>
      </c>
      <c r="BY32" s="655"/>
      <c r="BZ32" s="655"/>
      <c r="CA32" s="655"/>
      <c r="CB32" s="678"/>
      <c r="CD32" s="663"/>
      <c r="CE32" s="664"/>
      <c r="CF32" s="620" t="s">
        <v>317</v>
      </c>
      <c r="CG32" s="621"/>
      <c r="CH32" s="621"/>
      <c r="CI32" s="621"/>
      <c r="CJ32" s="621"/>
      <c r="CK32" s="621"/>
      <c r="CL32" s="621"/>
      <c r="CM32" s="621"/>
      <c r="CN32" s="621"/>
      <c r="CO32" s="621"/>
      <c r="CP32" s="621"/>
      <c r="CQ32" s="622"/>
      <c r="CR32" s="623" t="s">
        <v>229</v>
      </c>
      <c r="CS32" s="624"/>
      <c r="CT32" s="624"/>
      <c r="CU32" s="624"/>
      <c r="CV32" s="624"/>
      <c r="CW32" s="624"/>
      <c r="CX32" s="624"/>
      <c r="CY32" s="625"/>
      <c r="CZ32" s="628" t="s">
        <v>229</v>
      </c>
      <c r="DA32" s="653"/>
      <c r="DB32" s="653"/>
      <c r="DC32" s="657"/>
      <c r="DD32" s="632" t="s">
        <v>229</v>
      </c>
      <c r="DE32" s="624"/>
      <c r="DF32" s="624"/>
      <c r="DG32" s="624"/>
      <c r="DH32" s="624"/>
      <c r="DI32" s="624"/>
      <c r="DJ32" s="624"/>
      <c r="DK32" s="625"/>
      <c r="DL32" s="632" t="s">
        <v>229</v>
      </c>
      <c r="DM32" s="624"/>
      <c r="DN32" s="624"/>
      <c r="DO32" s="624"/>
      <c r="DP32" s="624"/>
      <c r="DQ32" s="624"/>
      <c r="DR32" s="624"/>
      <c r="DS32" s="624"/>
      <c r="DT32" s="624"/>
      <c r="DU32" s="624"/>
      <c r="DV32" s="625"/>
      <c r="DW32" s="628" t="s">
        <v>139</v>
      </c>
      <c r="DX32" s="653"/>
      <c r="DY32" s="653"/>
      <c r="DZ32" s="653"/>
      <c r="EA32" s="653"/>
      <c r="EB32" s="653"/>
      <c r="EC32" s="654"/>
    </row>
    <row r="33" spans="2:133" ht="11.25" customHeight="1" x14ac:dyDescent="0.15">
      <c r="B33" s="620" t="s">
        <v>318</v>
      </c>
      <c r="C33" s="621"/>
      <c r="D33" s="621"/>
      <c r="E33" s="621"/>
      <c r="F33" s="621"/>
      <c r="G33" s="621"/>
      <c r="H33" s="621"/>
      <c r="I33" s="621"/>
      <c r="J33" s="621"/>
      <c r="K33" s="621"/>
      <c r="L33" s="621"/>
      <c r="M33" s="621"/>
      <c r="N33" s="621"/>
      <c r="O33" s="621"/>
      <c r="P33" s="621"/>
      <c r="Q33" s="622"/>
      <c r="R33" s="623">
        <v>58513</v>
      </c>
      <c r="S33" s="624"/>
      <c r="T33" s="624"/>
      <c r="U33" s="624"/>
      <c r="V33" s="624"/>
      <c r="W33" s="624"/>
      <c r="X33" s="624"/>
      <c r="Y33" s="625"/>
      <c r="Z33" s="626">
        <v>0.5</v>
      </c>
      <c r="AA33" s="626"/>
      <c r="AB33" s="626"/>
      <c r="AC33" s="626"/>
      <c r="AD33" s="627">
        <v>7872</v>
      </c>
      <c r="AE33" s="627"/>
      <c r="AF33" s="627"/>
      <c r="AG33" s="627"/>
      <c r="AH33" s="627"/>
      <c r="AI33" s="627"/>
      <c r="AJ33" s="627"/>
      <c r="AK33" s="627"/>
      <c r="AL33" s="628">
        <v>0.1</v>
      </c>
      <c r="AM33" s="629"/>
      <c r="AN33" s="629"/>
      <c r="AO33" s="630"/>
      <c r="AP33" s="673"/>
      <c r="AQ33" s="674"/>
      <c r="AR33" s="674"/>
      <c r="AS33" s="674"/>
      <c r="AT33" s="677"/>
      <c r="AU33" s="219"/>
      <c r="AV33" s="219"/>
      <c r="AW33" s="219"/>
      <c r="AX33" s="644" t="s">
        <v>319</v>
      </c>
      <c r="AY33" s="645"/>
      <c r="AZ33" s="645"/>
      <c r="BA33" s="645"/>
      <c r="BB33" s="645"/>
      <c r="BC33" s="645"/>
      <c r="BD33" s="645"/>
      <c r="BE33" s="645"/>
      <c r="BF33" s="646"/>
      <c r="BG33" s="681">
        <v>99.1</v>
      </c>
      <c r="BH33" s="682"/>
      <c r="BI33" s="682"/>
      <c r="BJ33" s="682"/>
      <c r="BK33" s="682"/>
      <c r="BL33" s="682"/>
      <c r="BM33" s="683">
        <v>97.8</v>
      </c>
      <c r="BN33" s="682"/>
      <c r="BO33" s="682"/>
      <c r="BP33" s="682"/>
      <c r="BQ33" s="684"/>
      <c r="BR33" s="681">
        <v>99.3</v>
      </c>
      <c r="BS33" s="682"/>
      <c r="BT33" s="682"/>
      <c r="BU33" s="682"/>
      <c r="BV33" s="682"/>
      <c r="BW33" s="682"/>
      <c r="BX33" s="683">
        <v>97.7</v>
      </c>
      <c r="BY33" s="682"/>
      <c r="BZ33" s="682"/>
      <c r="CA33" s="682"/>
      <c r="CB33" s="684"/>
      <c r="CD33" s="620" t="s">
        <v>320</v>
      </c>
      <c r="CE33" s="621"/>
      <c r="CF33" s="621"/>
      <c r="CG33" s="621"/>
      <c r="CH33" s="621"/>
      <c r="CI33" s="621"/>
      <c r="CJ33" s="621"/>
      <c r="CK33" s="621"/>
      <c r="CL33" s="621"/>
      <c r="CM33" s="621"/>
      <c r="CN33" s="621"/>
      <c r="CO33" s="621"/>
      <c r="CP33" s="621"/>
      <c r="CQ33" s="622"/>
      <c r="CR33" s="623">
        <v>6142562</v>
      </c>
      <c r="CS33" s="655"/>
      <c r="CT33" s="655"/>
      <c r="CU33" s="655"/>
      <c r="CV33" s="655"/>
      <c r="CW33" s="655"/>
      <c r="CX33" s="655"/>
      <c r="CY33" s="656"/>
      <c r="CZ33" s="628">
        <v>55.4</v>
      </c>
      <c r="DA33" s="653"/>
      <c r="DB33" s="653"/>
      <c r="DC33" s="657"/>
      <c r="DD33" s="632">
        <v>5371438</v>
      </c>
      <c r="DE33" s="655"/>
      <c r="DF33" s="655"/>
      <c r="DG33" s="655"/>
      <c r="DH33" s="655"/>
      <c r="DI33" s="655"/>
      <c r="DJ33" s="655"/>
      <c r="DK33" s="656"/>
      <c r="DL33" s="632">
        <v>2797487</v>
      </c>
      <c r="DM33" s="655"/>
      <c r="DN33" s="655"/>
      <c r="DO33" s="655"/>
      <c r="DP33" s="655"/>
      <c r="DQ33" s="655"/>
      <c r="DR33" s="655"/>
      <c r="DS33" s="655"/>
      <c r="DT33" s="655"/>
      <c r="DU33" s="655"/>
      <c r="DV33" s="656"/>
      <c r="DW33" s="628">
        <v>50.8</v>
      </c>
      <c r="DX33" s="653"/>
      <c r="DY33" s="653"/>
      <c r="DZ33" s="653"/>
      <c r="EA33" s="653"/>
      <c r="EB33" s="653"/>
      <c r="EC33" s="654"/>
    </row>
    <row r="34" spans="2:133" ht="11.25" customHeight="1" x14ac:dyDescent="0.15">
      <c r="B34" s="620" t="s">
        <v>321</v>
      </c>
      <c r="C34" s="621"/>
      <c r="D34" s="621"/>
      <c r="E34" s="621"/>
      <c r="F34" s="621"/>
      <c r="G34" s="621"/>
      <c r="H34" s="621"/>
      <c r="I34" s="621"/>
      <c r="J34" s="621"/>
      <c r="K34" s="621"/>
      <c r="L34" s="621"/>
      <c r="M34" s="621"/>
      <c r="N34" s="621"/>
      <c r="O34" s="621"/>
      <c r="P34" s="621"/>
      <c r="Q34" s="622"/>
      <c r="R34" s="623">
        <v>2215944</v>
      </c>
      <c r="S34" s="624"/>
      <c r="T34" s="624"/>
      <c r="U34" s="624"/>
      <c r="V34" s="624"/>
      <c r="W34" s="624"/>
      <c r="X34" s="624"/>
      <c r="Y34" s="625"/>
      <c r="Z34" s="626">
        <v>19.3</v>
      </c>
      <c r="AA34" s="626"/>
      <c r="AB34" s="626"/>
      <c r="AC34" s="626"/>
      <c r="AD34" s="627" t="s">
        <v>229</v>
      </c>
      <c r="AE34" s="627"/>
      <c r="AF34" s="627"/>
      <c r="AG34" s="627"/>
      <c r="AH34" s="627"/>
      <c r="AI34" s="627"/>
      <c r="AJ34" s="627"/>
      <c r="AK34" s="627"/>
      <c r="AL34" s="628" t="s">
        <v>229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2813474</v>
      </c>
      <c r="CS34" s="624"/>
      <c r="CT34" s="624"/>
      <c r="CU34" s="624"/>
      <c r="CV34" s="624"/>
      <c r="CW34" s="624"/>
      <c r="CX34" s="624"/>
      <c r="CY34" s="625"/>
      <c r="CZ34" s="628">
        <v>25.4</v>
      </c>
      <c r="DA34" s="653"/>
      <c r="DB34" s="653"/>
      <c r="DC34" s="657"/>
      <c r="DD34" s="632">
        <v>2385284</v>
      </c>
      <c r="DE34" s="624"/>
      <c r="DF34" s="624"/>
      <c r="DG34" s="624"/>
      <c r="DH34" s="624"/>
      <c r="DI34" s="624"/>
      <c r="DJ34" s="624"/>
      <c r="DK34" s="625"/>
      <c r="DL34" s="632">
        <v>997417</v>
      </c>
      <c r="DM34" s="624"/>
      <c r="DN34" s="624"/>
      <c r="DO34" s="624"/>
      <c r="DP34" s="624"/>
      <c r="DQ34" s="624"/>
      <c r="DR34" s="624"/>
      <c r="DS34" s="624"/>
      <c r="DT34" s="624"/>
      <c r="DU34" s="624"/>
      <c r="DV34" s="625"/>
      <c r="DW34" s="628">
        <v>18.100000000000001</v>
      </c>
      <c r="DX34" s="653"/>
      <c r="DY34" s="653"/>
      <c r="DZ34" s="653"/>
      <c r="EA34" s="653"/>
      <c r="EB34" s="653"/>
      <c r="EC34" s="654"/>
    </row>
    <row r="35" spans="2:133" ht="11.25" customHeight="1" x14ac:dyDescent="0.15">
      <c r="B35" s="620" t="s">
        <v>323</v>
      </c>
      <c r="C35" s="621"/>
      <c r="D35" s="621"/>
      <c r="E35" s="621"/>
      <c r="F35" s="621"/>
      <c r="G35" s="621"/>
      <c r="H35" s="621"/>
      <c r="I35" s="621"/>
      <c r="J35" s="621"/>
      <c r="K35" s="621"/>
      <c r="L35" s="621"/>
      <c r="M35" s="621"/>
      <c r="N35" s="621"/>
      <c r="O35" s="621"/>
      <c r="P35" s="621"/>
      <c r="Q35" s="622"/>
      <c r="R35" s="623">
        <v>183643</v>
      </c>
      <c r="S35" s="624"/>
      <c r="T35" s="624"/>
      <c r="U35" s="624"/>
      <c r="V35" s="624"/>
      <c r="W35" s="624"/>
      <c r="X35" s="624"/>
      <c r="Y35" s="625"/>
      <c r="Z35" s="626">
        <v>1.6</v>
      </c>
      <c r="AA35" s="626"/>
      <c r="AB35" s="626"/>
      <c r="AC35" s="626"/>
      <c r="AD35" s="627" t="s">
        <v>139</v>
      </c>
      <c r="AE35" s="627"/>
      <c r="AF35" s="627"/>
      <c r="AG35" s="627"/>
      <c r="AH35" s="627"/>
      <c r="AI35" s="627"/>
      <c r="AJ35" s="627"/>
      <c r="AK35" s="627"/>
      <c r="AL35" s="628" t="s">
        <v>139</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79906</v>
      </c>
      <c r="CS35" s="655"/>
      <c r="CT35" s="655"/>
      <c r="CU35" s="655"/>
      <c r="CV35" s="655"/>
      <c r="CW35" s="655"/>
      <c r="CX35" s="655"/>
      <c r="CY35" s="656"/>
      <c r="CZ35" s="628">
        <v>0.7</v>
      </c>
      <c r="DA35" s="653"/>
      <c r="DB35" s="653"/>
      <c r="DC35" s="657"/>
      <c r="DD35" s="632">
        <v>64439</v>
      </c>
      <c r="DE35" s="655"/>
      <c r="DF35" s="655"/>
      <c r="DG35" s="655"/>
      <c r="DH35" s="655"/>
      <c r="DI35" s="655"/>
      <c r="DJ35" s="655"/>
      <c r="DK35" s="656"/>
      <c r="DL35" s="632">
        <v>64439</v>
      </c>
      <c r="DM35" s="655"/>
      <c r="DN35" s="655"/>
      <c r="DO35" s="655"/>
      <c r="DP35" s="655"/>
      <c r="DQ35" s="655"/>
      <c r="DR35" s="655"/>
      <c r="DS35" s="655"/>
      <c r="DT35" s="655"/>
      <c r="DU35" s="655"/>
      <c r="DV35" s="656"/>
      <c r="DW35" s="628">
        <v>1.2</v>
      </c>
      <c r="DX35" s="653"/>
      <c r="DY35" s="653"/>
      <c r="DZ35" s="653"/>
      <c r="EA35" s="653"/>
      <c r="EB35" s="653"/>
      <c r="EC35" s="654"/>
    </row>
    <row r="36" spans="2:133" ht="11.25" customHeight="1" x14ac:dyDescent="0.15">
      <c r="B36" s="620" t="s">
        <v>327</v>
      </c>
      <c r="C36" s="621"/>
      <c r="D36" s="621"/>
      <c r="E36" s="621"/>
      <c r="F36" s="621"/>
      <c r="G36" s="621"/>
      <c r="H36" s="621"/>
      <c r="I36" s="621"/>
      <c r="J36" s="621"/>
      <c r="K36" s="621"/>
      <c r="L36" s="621"/>
      <c r="M36" s="621"/>
      <c r="N36" s="621"/>
      <c r="O36" s="621"/>
      <c r="P36" s="621"/>
      <c r="Q36" s="622"/>
      <c r="R36" s="623">
        <v>148838</v>
      </c>
      <c r="S36" s="624"/>
      <c r="T36" s="624"/>
      <c r="U36" s="624"/>
      <c r="V36" s="624"/>
      <c r="W36" s="624"/>
      <c r="X36" s="624"/>
      <c r="Y36" s="625"/>
      <c r="Z36" s="626">
        <v>1.3</v>
      </c>
      <c r="AA36" s="626"/>
      <c r="AB36" s="626"/>
      <c r="AC36" s="626"/>
      <c r="AD36" s="627" t="s">
        <v>229</v>
      </c>
      <c r="AE36" s="627"/>
      <c r="AF36" s="627"/>
      <c r="AG36" s="627"/>
      <c r="AH36" s="627"/>
      <c r="AI36" s="627"/>
      <c r="AJ36" s="627"/>
      <c r="AK36" s="627"/>
      <c r="AL36" s="628" t="s">
        <v>229</v>
      </c>
      <c r="AM36" s="629"/>
      <c r="AN36" s="629"/>
      <c r="AO36" s="630"/>
      <c r="AP36" s="222"/>
      <c r="AQ36" s="689" t="s">
        <v>328</v>
      </c>
      <c r="AR36" s="690"/>
      <c r="AS36" s="690"/>
      <c r="AT36" s="690"/>
      <c r="AU36" s="690"/>
      <c r="AV36" s="690"/>
      <c r="AW36" s="690"/>
      <c r="AX36" s="690"/>
      <c r="AY36" s="691"/>
      <c r="AZ36" s="612">
        <v>1547904</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30871</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1547245</v>
      </c>
      <c r="CS36" s="624"/>
      <c r="CT36" s="624"/>
      <c r="CU36" s="624"/>
      <c r="CV36" s="624"/>
      <c r="CW36" s="624"/>
      <c r="CX36" s="624"/>
      <c r="CY36" s="625"/>
      <c r="CZ36" s="628">
        <v>14</v>
      </c>
      <c r="DA36" s="653"/>
      <c r="DB36" s="653"/>
      <c r="DC36" s="657"/>
      <c r="DD36" s="632">
        <v>1401908</v>
      </c>
      <c r="DE36" s="624"/>
      <c r="DF36" s="624"/>
      <c r="DG36" s="624"/>
      <c r="DH36" s="624"/>
      <c r="DI36" s="624"/>
      <c r="DJ36" s="624"/>
      <c r="DK36" s="625"/>
      <c r="DL36" s="632">
        <v>1182673</v>
      </c>
      <c r="DM36" s="624"/>
      <c r="DN36" s="624"/>
      <c r="DO36" s="624"/>
      <c r="DP36" s="624"/>
      <c r="DQ36" s="624"/>
      <c r="DR36" s="624"/>
      <c r="DS36" s="624"/>
      <c r="DT36" s="624"/>
      <c r="DU36" s="624"/>
      <c r="DV36" s="625"/>
      <c r="DW36" s="628">
        <v>21.5</v>
      </c>
      <c r="DX36" s="653"/>
      <c r="DY36" s="653"/>
      <c r="DZ36" s="653"/>
      <c r="EA36" s="653"/>
      <c r="EB36" s="653"/>
      <c r="EC36" s="654"/>
    </row>
    <row r="37" spans="2:133" ht="11.25" customHeight="1" x14ac:dyDescent="0.15">
      <c r="B37" s="620" t="s">
        <v>331</v>
      </c>
      <c r="C37" s="621"/>
      <c r="D37" s="621"/>
      <c r="E37" s="621"/>
      <c r="F37" s="621"/>
      <c r="G37" s="621"/>
      <c r="H37" s="621"/>
      <c r="I37" s="621"/>
      <c r="J37" s="621"/>
      <c r="K37" s="621"/>
      <c r="L37" s="621"/>
      <c r="M37" s="621"/>
      <c r="N37" s="621"/>
      <c r="O37" s="621"/>
      <c r="P37" s="621"/>
      <c r="Q37" s="622"/>
      <c r="R37" s="623">
        <v>324836</v>
      </c>
      <c r="S37" s="624"/>
      <c r="T37" s="624"/>
      <c r="U37" s="624"/>
      <c r="V37" s="624"/>
      <c r="W37" s="624"/>
      <c r="X37" s="624"/>
      <c r="Y37" s="625"/>
      <c r="Z37" s="626">
        <v>2.8</v>
      </c>
      <c r="AA37" s="626"/>
      <c r="AB37" s="626"/>
      <c r="AC37" s="626"/>
      <c r="AD37" s="627">
        <v>1</v>
      </c>
      <c r="AE37" s="627"/>
      <c r="AF37" s="627"/>
      <c r="AG37" s="627"/>
      <c r="AH37" s="627"/>
      <c r="AI37" s="627"/>
      <c r="AJ37" s="627"/>
      <c r="AK37" s="627"/>
      <c r="AL37" s="628">
        <v>0</v>
      </c>
      <c r="AM37" s="629"/>
      <c r="AN37" s="629"/>
      <c r="AO37" s="630"/>
      <c r="AQ37" s="686" t="s">
        <v>332</v>
      </c>
      <c r="AR37" s="687"/>
      <c r="AS37" s="687"/>
      <c r="AT37" s="687"/>
      <c r="AU37" s="687"/>
      <c r="AV37" s="687"/>
      <c r="AW37" s="687"/>
      <c r="AX37" s="687"/>
      <c r="AY37" s="688"/>
      <c r="AZ37" s="623">
        <v>605159</v>
      </c>
      <c r="BA37" s="624"/>
      <c r="BB37" s="624"/>
      <c r="BC37" s="624"/>
      <c r="BD37" s="655"/>
      <c r="BE37" s="655"/>
      <c r="BF37" s="678"/>
      <c r="BG37" s="620" t="s">
        <v>333</v>
      </c>
      <c r="BH37" s="621"/>
      <c r="BI37" s="621"/>
      <c r="BJ37" s="621"/>
      <c r="BK37" s="621"/>
      <c r="BL37" s="621"/>
      <c r="BM37" s="621"/>
      <c r="BN37" s="621"/>
      <c r="BO37" s="621"/>
      <c r="BP37" s="621"/>
      <c r="BQ37" s="621"/>
      <c r="BR37" s="621"/>
      <c r="BS37" s="621"/>
      <c r="BT37" s="621"/>
      <c r="BU37" s="622"/>
      <c r="BV37" s="623">
        <v>-1924</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519046</v>
      </c>
      <c r="CS37" s="655"/>
      <c r="CT37" s="655"/>
      <c r="CU37" s="655"/>
      <c r="CV37" s="655"/>
      <c r="CW37" s="655"/>
      <c r="CX37" s="655"/>
      <c r="CY37" s="656"/>
      <c r="CZ37" s="628">
        <v>4.7</v>
      </c>
      <c r="DA37" s="653"/>
      <c r="DB37" s="653"/>
      <c r="DC37" s="657"/>
      <c r="DD37" s="632">
        <v>482551</v>
      </c>
      <c r="DE37" s="655"/>
      <c r="DF37" s="655"/>
      <c r="DG37" s="655"/>
      <c r="DH37" s="655"/>
      <c r="DI37" s="655"/>
      <c r="DJ37" s="655"/>
      <c r="DK37" s="656"/>
      <c r="DL37" s="632">
        <v>482551</v>
      </c>
      <c r="DM37" s="655"/>
      <c r="DN37" s="655"/>
      <c r="DO37" s="655"/>
      <c r="DP37" s="655"/>
      <c r="DQ37" s="655"/>
      <c r="DR37" s="655"/>
      <c r="DS37" s="655"/>
      <c r="DT37" s="655"/>
      <c r="DU37" s="655"/>
      <c r="DV37" s="656"/>
      <c r="DW37" s="628">
        <v>8.8000000000000007</v>
      </c>
      <c r="DX37" s="653"/>
      <c r="DY37" s="653"/>
      <c r="DZ37" s="653"/>
      <c r="EA37" s="653"/>
      <c r="EB37" s="653"/>
      <c r="EC37" s="654"/>
    </row>
    <row r="38" spans="2:133" ht="11.25" customHeight="1" x14ac:dyDescent="0.15">
      <c r="B38" s="620" t="s">
        <v>335</v>
      </c>
      <c r="C38" s="621"/>
      <c r="D38" s="621"/>
      <c r="E38" s="621"/>
      <c r="F38" s="621"/>
      <c r="G38" s="621"/>
      <c r="H38" s="621"/>
      <c r="I38" s="621"/>
      <c r="J38" s="621"/>
      <c r="K38" s="621"/>
      <c r="L38" s="621"/>
      <c r="M38" s="621"/>
      <c r="N38" s="621"/>
      <c r="O38" s="621"/>
      <c r="P38" s="621"/>
      <c r="Q38" s="622"/>
      <c r="R38" s="623">
        <v>81200</v>
      </c>
      <c r="S38" s="624"/>
      <c r="T38" s="624"/>
      <c r="U38" s="624"/>
      <c r="V38" s="624"/>
      <c r="W38" s="624"/>
      <c r="X38" s="624"/>
      <c r="Y38" s="625"/>
      <c r="Z38" s="626">
        <v>0.7</v>
      </c>
      <c r="AA38" s="626"/>
      <c r="AB38" s="626"/>
      <c r="AC38" s="626"/>
      <c r="AD38" s="627" t="s">
        <v>139</v>
      </c>
      <c r="AE38" s="627"/>
      <c r="AF38" s="627"/>
      <c r="AG38" s="627"/>
      <c r="AH38" s="627"/>
      <c r="AI38" s="627"/>
      <c r="AJ38" s="627"/>
      <c r="AK38" s="627"/>
      <c r="AL38" s="628" t="s">
        <v>139</v>
      </c>
      <c r="AM38" s="629"/>
      <c r="AN38" s="629"/>
      <c r="AO38" s="630"/>
      <c r="AQ38" s="686" t="s">
        <v>336</v>
      </c>
      <c r="AR38" s="687"/>
      <c r="AS38" s="687"/>
      <c r="AT38" s="687"/>
      <c r="AU38" s="687"/>
      <c r="AV38" s="687"/>
      <c r="AW38" s="687"/>
      <c r="AX38" s="687"/>
      <c r="AY38" s="688"/>
      <c r="AZ38" s="623">
        <v>216072</v>
      </c>
      <c r="BA38" s="624"/>
      <c r="BB38" s="624"/>
      <c r="BC38" s="624"/>
      <c r="BD38" s="655"/>
      <c r="BE38" s="655"/>
      <c r="BF38" s="678"/>
      <c r="BG38" s="620" t="s">
        <v>337</v>
      </c>
      <c r="BH38" s="621"/>
      <c r="BI38" s="621"/>
      <c r="BJ38" s="621"/>
      <c r="BK38" s="621"/>
      <c r="BL38" s="621"/>
      <c r="BM38" s="621"/>
      <c r="BN38" s="621"/>
      <c r="BO38" s="621"/>
      <c r="BP38" s="621"/>
      <c r="BQ38" s="621"/>
      <c r="BR38" s="621"/>
      <c r="BS38" s="621"/>
      <c r="BT38" s="621"/>
      <c r="BU38" s="622"/>
      <c r="BV38" s="623">
        <v>2857</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726673</v>
      </c>
      <c r="CS38" s="624"/>
      <c r="CT38" s="624"/>
      <c r="CU38" s="624"/>
      <c r="CV38" s="624"/>
      <c r="CW38" s="624"/>
      <c r="CX38" s="624"/>
      <c r="CY38" s="625"/>
      <c r="CZ38" s="628">
        <v>6.6</v>
      </c>
      <c r="DA38" s="653"/>
      <c r="DB38" s="653"/>
      <c r="DC38" s="657"/>
      <c r="DD38" s="632">
        <v>587154</v>
      </c>
      <c r="DE38" s="624"/>
      <c r="DF38" s="624"/>
      <c r="DG38" s="624"/>
      <c r="DH38" s="624"/>
      <c r="DI38" s="624"/>
      <c r="DJ38" s="624"/>
      <c r="DK38" s="625"/>
      <c r="DL38" s="632">
        <v>552958</v>
      </c>
      <c r="DM38" s="624"/>
      <c r="DN38" s="624"/>
      <c r="DO38" s="624"/>
      <c r="DP38" s="624"/>
      <c r="DQ38" s="624"/>
      <c r="DR38" s="624"/>
      <c r="DS38" s="624"/>
      <c r="DT38" s="624"/>
      <c r="DU38" s="624"/>
      <c r="DV38" s="625"/>
      <c r="DW38" s="628">
        <v>10</v>
      </c>
      <c r="DX38" s="653"/>
      <c r="DY38" s="653"/>
      <c r="DZ38" s="653"/>
      <c r="EA38" s="653"/>
      <c r="EB38" s="653"/>
      <c r="EC38" s="654"/>
    </row>
    <row r="39" spans="2:133" ht="11.25" customHeight="1" x14ac:dyDescent="0.15">
      <c r="B39" s="620" t="s">
        <v>339</v>
      </c>
      <c r="C39" s="621"/>
      <c r="D39" s="621"/>
      <c r="E39" s="621"/>
      <c r="F39" s="621"/>
      <c r="G39" s="621"/>
      <c r="H39" s="621"/>
      <c r="I39" s="621"/>
      <c r="J39" s="621"/>
      <c r="K39" s="621"/>
      <c r="L39" s="621"/>
      <c r="M39" s="621"/>
      <c r="N39" s="621"/>
      <c r="O39" s="621"/>
      <c r="P39" s="621"/>
      <c r="Q39" s="622"/>
      <c r="R39" s="623" t="s">
        <v>139</v>
      </c>
      <c r="S39" s="624"/>
      <c r="T39" s="624"/>
      <c r="U39" s="624"/>
      <c r="V39" s="624"/>
      <c r="W39" s="624"/>
      <c r="X39" s="624"/>
      <c r="Y39" s="625"/>
      <c r="Z39" s="626" t="s">
        <v>229</v>
      </c>
      <c r="AA39" s="626"/>
      <c r="AB39" s="626"/>
      <c r="AC39" s="626"/>
      <c r="AD39" s="627" t="s">
        <v>229</v>
      </c>
      <c r="AE39" s="627"/>
      <c r="AF39" s="627"/>
      <c r="AG39" s="627"/>
      <c r="AH39" s="627"/>
      <c r="AI39" s="627"/>
      <c r="AJ39" s="627"/>
      <c r="AK39" s="627"/>
      <c r="AL39" s="628" t="s">
        <v>229</v>
      </c>
      <c r="AM39" s="629"/>
      <c r="AN39" s="629"/>
      <c r="AO39" s="630"/>
      <c r="AQ39" s="686" t="s">
        <v>340</v>
      </c>
      <c r="AR39" s="687"/>
      <c r="AS39" s="687"/>
      <c r="AT39" s="687"/>
      <c r="AU39" s="687"/>
      <c r="AV39" s="687"/>
      <c r="AW39" s="687"/>
      <c r="AX39" s="687"/>
      <c r="AY39" s="688"/>
      <c r="AZ39" s="623" t="s">
        <v>139</v>
      </c>
      <c r="BA39" s="624"/>
      <c r="BB39" s="624"/>
      <c r="BC39" s="624"/>
      <c r="BD39" s="655"/>
      <c r="BE39" s="655"/>
      <c r="BF39" s="678"/>
      <c r="BG39" s="620" t="s">
        <v>341</v>
      </c>
      <c r="BH39" s="621"/>
      <c r="BI39" s="621"/>
      <c r="BJ39" s="621"/>
      <c r="BK39" s="621"/>
      <c r="BL39" s="621"/>
      <c r="BM39" s="621"/>
      <c r="BN39" s="621"/>
      <c r="BO39" s="621"/>
      <c r="BP39" s="621"/>
      <c r="BQ39" s="621"/>
      <c r="BR39" s="621"/>
      <c r="BS39" s="621"/>
      <c r="BT39" s="621"/>
      <c r="BU39" s="622"/>
      <c r="BV39" s="623">
        <v>4301</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587900</v>
      </c>
      <c r="CS39" s="655"/>
      <c r="CT39" s="655"/>
      <c r="CU39" s="655"/>
      <c r="CV39" s="655"/>
      <c r="CW39" s="655"/>
      <c r="CX39" s="655"/>
      <c r="CY39" s="656"/>
      <c r="CZ39" s="628">
        <v>5.3</v>
      </c>
      <c r="DA39" s="653"/>
      <c r="DB39" s="653"/>
      <c r="DC39" s="657"/>
      <c r="DD39" s="632">
        <v>583289</v>
      </c>
      <c r="DE39" s="655"/>
      <c r="DF39" s="655"/>
      <c r="DG39" s="655"/>
      <c r="DH39" s="655"/>
      <c r="DI39" s="655"/>
      <c r="DJ39" s="655"/>
      <c r="DK39" s="656"/>
      <c r="DL39" s="632" t="s">
        <v>139</v>
      </c>
      <c r="DM39" s="655"/>
      <c r="DN39" s="655"/>
      <c r="DO39" s="655"/>
      <c r="DP39" s="655"/>
      <c r="DQ39" s="655"/>
      <c r="DR39" s="655"/>
      <c r="DS39" s="655"/>
      <c r="DT39" s="655"/>
      <c r="DU39" s="655"/>
      <c r="DV39" s="656"/>
      <c r="DW39" s="628" t="s">
        <v>139</v>
      </c>
      <c r="DX39" s="653"/>
      <c r="DY39" s="653"/>
      <c r="DZ39" s="653"/>
      <c r="EA39" s="653"/>
      <c r="EB39" s="653"/>
      <c r="EC39" s="654"/>
    </row>
    <row r="40" spans="2:133" ht="11.25" customHeight="1" x14ac:dyDescent="0.15">
      <c r="B40" s="620" t="s">
        <v>343</v>
      </c>
      <c r="C40" s="621"/>
      <c r="D40" s="621"/>
      <c r="E40" s="621"/>
      <c r="F40" s="621"/>
      <c r="G40" s="621"/>
      <c r="H40" s="621"/>
      <c r="I40" s="621"/>
      <c r="J40" s="621"/>
      <c r="K40" s="621"/>
      <c r="L40" s="621"/>
      <c r="M40" s="621"/>
      <c r="N40" s="621"/>
      <c r="O40" s="621"/>
      <c r="P40" s="621"/>
      <c r="Q40" s="622"/>
      <c r="R40" s="623" t="s">
        <v>130</v>
      </c>
      <c r="S40" s="624"/>
      <c r="T40" s="624"/>
      <c r="U40" s="624"/>
      <c r="V40" s="624"/>
      <c r="W40" s="624"/>
      <c r="X40" s="624"/>
      <c r="Y40" s="625"/>
      <c r="Z40" s="626" t="s">
        <v>229</v>
      </c>
      <c r="AA40" s="626"/>
      <c r="AB40" s="626"/>
      <c r="AC40" s="626"/>
      <c r="AD40" s="627" t="s">
        <v>229</v>
      </c>
      <c r="AE40" s="627"/>
      <c r="AF40" s="627"/>
      <c r="AG40" s="627"/>
      <c r="AH40" s="627"/>
      <c r="AI40" s="627"/>
      <c r="AJ40" s="627"/>
      <c r="AK40" s="627"/>
      <c r="AL40" s="628" t="s">
        <v>139</v>
      </c>
      <c r="AM40" s="629"/>
      <c r="AN40" s="629"/>
      <c r="AO40" s="630"/>
      <c r="AQ40" s="686" t="s">
        <v>344</v>
      </c>
      <c r="AR40" s="687"/>
      <c r="AS40" s="687"/>
      <c r="AT40" s="687"/>
      <c r="AU40" s="687"/>
      <c r="AV40" s="687"/>
      <c r="AW40" s="687"/>
      <c r="AX40" s="687"/>
      <c r="AY40" s="688"/>
      <c r="AZ40" s="623" t="s">
        <v>139</v>
      </c>
      <c r="BA40" s="624"/>
      <c r="BB40" s="624"/>
      <c r="BC40" s="624"/>
      <c r="BD40" s="655"/>
      <c r="BE40" s="655"/>
      <c r="BF40" s="678"/>
      <c r="BG40" s="671" t="s">
        <v>345</v>
      </c>
      <c r="BH40" s="672"/>
      <c r="BI40" s="672"/>
      <c r="BJ40" s="672"/>
      <c r="BK40" s="672"/>
      <c r="BL40" s="223"/>
      <c r="BM40" s="621" t="s">
        <v>346</v>
      </c>
      <c r="BN40" s="621"/>
      <c r="BO40" s="621"/>
      <c r="BP40" s="621"/>
      <c r="BQ40" s="621"/>
      <c r="BR40" s="621"/>
      <c r="BS40" s="621"/>
      <c r="BT40" s="621"/>
      <c r="BU40" s="622"/>
      <c r="BV40" s="623">
        <v>85</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387364</v>
      </c>
      <c r="CS40" s="624"/>
      <c r="CT40" s="624"/>
      <c r="CU40" s="624"/>
      <c r="CV40" s="624"/>
      <c r="CW40" s="624"/>
      <c r="CX40" s="624"/>
      <c r="CY40" s="625"/>
      <c r="CZ40" s="628">
        <v>3.5</v>
      </c>
      <c r="DA40" s="653"/>
      <c r="DB40" s="653"/>
      <c r="DC40" s="657"/>
      <c r="DD40" s="632">
        <v>349364</v>
      </c>
      <c r="DE40" s="624"/>
      <c r="DF40" s="624"/>
      <c r="DG40" s="624"/>
      <c r="DH40" s="624"/>
      <c r="DI40" s="624"/>
      <c r="DJ40" s="624"/>
      <c r="DK40" s="625"/>
      <c r="DL40" s="632" t="s">
        <v>139</v>
      </c>
      <c r="DM40" s="624"/>
      <c r="DN40" s="624"/>
      <c r="DO40" s="624"/>
      <c r="DP40" s="624"/>
      <c r="DQ40" s="624"/>
      <c r="DR40" s="624"/>
      <c r="DS40" s="624"/>
      <c r="DT40" s="624"/>
      <c r="DU40" s="624"/>
      <c r="DV40" s="625"/>
      <c r="DW40" s="628" t="s">
        <v>139</v>
      </c>
      <c r="DX40" s="653"/>
      <c r="DY40" s="653"/>
      <c r="DZ40" s="653"/>
      <c r="EA40" s="653"/>
      <c r="EB40" s="653"/>
      <c r="EC40" s="654"/>
    </row>
    <row r="41" spans="2:133" ht="11.25" customHeight="1" x14ac:dyDescent="0.15">
      <c r="B41" s="644" t="s">
        <v>348</v>
      </c>
      <c r="C41" s="645"/>
      <c r="D41" s="645"/>
      <c r="E41" s="645"/>
      <c r="F41" s="645"/>
      <c r="G41" s="645"/>
      <c r="H41" s="645"/>
      <c r="I41" s="645"/>
      <c r="J41" s="645"/>
      <c r="K41" s="645"/>
      <c r="L41" s="645"/>
      <c r="M41" s="645"/>
      <c r="N41" s="645"/>
      <c r="O41" s="645"/>
      <c r="P41" s="645"/>
      <c r="Q41" s="646"/>
      <c r="R41" s="695">
        <v>11474082</v>
      </c>
      <c r="S41" s="696"/>
      <c r="T41" s="696"/>
      <c r="U41" s="696"/>
      <c r="V41" s="696"/>
      <c r="W41" s="696"/>
      <c r="X41" s="696"/>
      <c r="Y41" s="700"/>
      <c r="Z41" s="701">
        <v>100</v>
      </c>
      <c r="AA41" s="701"/>
      <c r="AB41" s="701"/>
      <c r="AC41" s="701"/>
      <c r="AD41" s="702">
        <v>5507226</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187575</v>
      </c>
      <c r="BA41" s="624"/>
      <c r="BB41" s="624"/>
      <c r="BC41" s="624"/>
      <c r="BD41" s="655"/>
      <c r="BE41" s="655"/>
      <c r="BF41" s="678"/>
      <c r="BG41" s="671"/>
      <c r="BH41" s="672"/>
      <c r="BI41" s="672"/>
      <c r="BJ41" s="672"/>
      <c r="BK41" s="672"/>
      <c r="BL41" s="223"/>
      <c r="BM41" s="621" t="s">
        <v>350</v>
      </c>
      <c r="BN41" s="621"/>
      <c r="BO41" s="621"/>
      <c r="BP41" s="621"/>
      <c r="BQ41" s="621"/>
      <c r="BR41" s="621"/>
      <c r="BS41" s="621"/>
      <c r="BT41" s="621"/>
      <c r="BU41" s="622"/>
      <c r="BV41" s="623" t="s">
        <v>139</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139</v>
      </c>
      <c r="CS41" s="655"/>
      <c r="CT41" s="655"/>
      <c r="CU41" s="655"/>
      <c r="CV41" s="655"/>
      <c r="CW41" s="655"/>
      <c r="CX41" s="655"/>
      <c r="CY41" s="656"/>
      <c r="CZ41" s="628" t="s">
        <v>229</v>
      </c>
      <c r="DA41" s="653"/>
      <c r="DB41" s="653"/>
      <c r="DC41" s="657"/>
      <c r="DD41" s="632" t="s">
        <v>139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352</v>
      </c>
      <c r="AR42" s="693"/>
      <c r="AS42" s="693"/>
      <c r="AT42" s="693"/>
      <c r="AU42" s="693"/>
      <c r="AV42" s="693"/>
      <c r="AW42" s="693"/>
      <c r="AX42" s="693"/>
      <c r="AY42" s="694"/>
      <c r="AZ42" s="695">
        <v>539098</v>
      </c>
      <c r="BA42" s="696"/>
      <c r="BB42" s="696"/>
      <c r="BC42" s="696"/>
      <c r="BD42" s="682"/>
      <c r="BE42" s="682"/>
      <c r="BF42" s="684"/>
      <c r="BG42" s="673"/>
      <c r="BH42" s="674"/>
      <c r="BI42" s="674"/>
      <c r="BJ42" s="674"/>
      <c r="BK42" s="674"/>
      <c r="BL42" s="224"/>
      <c r="BM42" s="645" t="s">
        <v>353</v>
      </c>
      <c r="BN42" s="645"/>
      <c r="BO42" s="645"/>
      <c r="BP42" s="645"/>
      <c r="BQ42" s="645"/>
      <c r="BR42" s="645"/>
      <c r="BS42" s="645"/>
      <c r="BT42" s="645"/>
      <c r="BU42" s="646"/>
      <c r="BV42" s="695">
        <v>357</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845596</v>
      </c>
      <c r="CS42" s="655"/>
      <c r="CT42" s="655"/>
      <c r="CU42" s="655"/>
      <c r="CV42" s="655"/>
      <c r="CW42" s="655"/>
      <c r="CX42" s="655"/>
      <c r="CY42" s="656"/>
      <c r="CZ42" s="628">
        <v>7.6</v>
      </c>
      <c r="DA42" s="653"/>
      <c r="DB42" s="653"/>
      <c r="DC42" s="657"/>
      <c r="DD42" s="632">
        <v>406092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355</v>
      </c>
      <c r="CD43" s="620" t="s">
        <v>356</v>
      </c>
      <c r="CE43" s="621"/>
      <c r="CF43" s="621"/>
      <c r="CG43" s="621"/>
      <c r="CH43" s="621"/>
      <c r="CI43" s="621"/>
      <c r="CJ43" s="621"/>
      <c r="CK43" s="621"/>
      <c r="CL43" s="621"/>
      <c r="CM43" s="621"/>
      <c r="CN43" s="621"/>
      <c r="CO43" s="621"/>
      <c r="CP43" s="621"/>
      <c r="CQ43" s="622"/>
      <c r="CR43" s="623">
        <v>36974</v>
      </c>
      <c r="CS43" s="655"/>
      <c r="CT43" s="655"/>
      <c r="CU43" s="655"/>
      <c r="CV43" s="655"/>
      <c r="CW43" s="655"/>
      <c r="CX43" s="655"/>
      <c r="CY43" s="656"/>
      <c r="CZ43" s="628">
        <v>0.3</v>
      </c>
      <c r="DA43" s="653"/>
      <c r="DB43" s="653"/>
      <c r="DC43" s="657"/>
      <c r="DD43" s="632">
        <v>36974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358</v>
      </c>
      <c r="CG44" s="621"/>
      <c r="CH44" s="621"/>
      <c r="CI44" s="621"/>
      <c r="CJ44" s="621"/>
      <c r="CK44" s="621"/>
      <c r="CL44" s="621"/>
      <c r="CM44" s="621"/>
      <c r="CN44" s="621"/>
      <c r="CO44" s="621"/>
      <c r="CP44" s="621"/>
      <c r="CQ44" s="622"/>
      <c r="CR44" s="623">
        <v>730486</v>
      </c>
      <c r="CS44" s="624"/>
      <c r="CT44" s="624"/>
      <c r="CU44" s="624"/>
      <c r="CV44" s="624"/>
      <c r="CW44" s="624"/>
      <c r="CX44" s="624"/>
      <c r="CY44" s="625"/>
      <c r="CZ44" s="628">
        <v>6.6</v>
      </c>
      <c r="DA44" s="629"/>
      <c r="DB44" s="629"/>
      <c r="DC44" s="635"/>
      <c r="DD44" s="632">
        <v>353230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360</v>
      </c>
      <c r="CG45" s="621"/>
      <c r="CH45" s="621"/>
      <c r="CI45" s="621"/>
      <c r="CJ45" s="621"/>
      <c r="CK45" s="621"/>
      <c r="CL45" s="621"/>
      <c r="CM45" s="621"/>
      <c r="CN45" s="621"/>
      <c r="CO45" s="621"/>
      <c r="CP45" s="621"/>
      <c r="CQ45" s="622"/>
      <c r="CR45" s="623">
        <v>135217</v>
      </c>
      <c r="CS45" s="655"/>
      <c r="CT45" s="655"/>
      <c r="CU45" s="655"/>
      <c r="CV45" s="655"/>
      <c r="CW45" s="655"/>
      <c r="CX45" s="655"/>
      <c r="CY45" s="656"/>
      <c r="CZ45" s="628">
        <v>1.2</v>
      </c>
      <c r="DA45" s="653"/>
      <c r="DB45" s="653"/>
      <c r="DC45" s="657"/>
      <c r="DD45" s="632">
        <v>18662</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361</v>
      </c>
      <c r="CG46" s="621"/>
      <c r="CH46" s="621"/>
      <c r="CI46" s="621"/>
      <c r="CJ46" s="621"/>
      <c r="CK46" s="621"/>
      <c r="CL46" s="621"/>
      <c r="CM46" s="621"/>
      <c r="CN46" s="621"/>
      <c r="CO46" s="621"/>
      <c r="CP46" s="621"/>
      <c r="CQ46" s="622"/>
      <c r="CR46" s="623">
        <v>595269</v>
      </c>
      <c r="CS46" s="624"/>
      <c r="CT46" s="624"/>
      <c r="CU46" s="624"/>
      <c r="CV46" s="624"/>
      <c r="CW46" s="624"/>
      <c r="CX46" s="624"/>
      <c r="CY46" s="625"/>
      <c r="CZ46" s="628">
        <v>5.4</v>
      </c>
      <c r="DA46" s="629"/>
      <c r="DB46" s="629"/>
      <c r="DC46" s="635"/>
      <c r="DD46" s="632">
        <v>334568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362</v>
      </c>
      <c r="CG47" s="621"/>
      <c r="CH47" s="621"/>
      <c r="CI47" s="621"/>
      <c r="CJ47" s="621"/>
      <c r="CK47" s="621"/>
      <c r="CL47" s="621"/>
      <c r="CM47" s="621"/>
      <c r="CN47" s="621"/>
      <c r="CO47" s="621"/>
      <c r="CP47" s="621"/>
      <c r="CQ47" s="622"/>
      <c r="CR47" s="623">
        <v>115110</v>
      </c>
      <c r="CS47" s="655"/>
      <c r="CT47" s="655"/>
      <c r="CU47" s="655"/>
      <c r="CV47" s="655"/>
      <c r="CW47" s="655"/>
      <c r="CX47" s="655"/>
      <c r="CY47" s="656"/>
      <c r="CZ47" s="628">
        <v>1</v>
      </c>
      <c r="DA47" s="653"/>
      <c r="DB47" s="653"/>
      <c r="DC47" s="657"/>
      <c r="DD47" s="632">
        <v>52862</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363</v>
      </c>
      <c r="CG48" s="621"/>
      <c r="CH48" s="621"/>
      <c r="CI48" s="621"/>
      <c r="CJ48" s="621"/>
      <c r="CK48" s="621"/>
      <c r="CL48" s="621"/>
      <c r="CM48" s="621"/>
      <c r="CN48" s="621"/>
      <c r="CO48" s="621"/>
      <c r="CP48" s="621"/>
      <c r="CQ48" s="622"/>
      <c r="CR48" s="623" t="s">
        <v>139</v>
      </c>
      <c r="CS48" s="624"/>
      <c r="CT48" s="624"/>
      <c r="CU48" s="624"/>
      <c r="CV48" s="624"/>
      <c r="CW48" s="624"/>
      <c r="CX48" s="624"/>
      <c r="CY48" s="625"/>
      <c r="CZ48" s="628" t="s">
        <v>229</v>
      </c>
      <c r="DA48" s="629"/>
      <c r="DB48" s="629"/>
      <c r="DC48" s="635"/>
      <c r="DD48" s="632" t="s">
        <v>139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364</v>
      </c>
      <c r="CE49" s="645"/>
      <c r="CF49" s="645"/>
      <c r="CG49" s="645"/>
      <c r="CH49" s="645"/>
      <c r="CI49" s="645"/>
      <c r="CJ49" s="645"/>
      <c r="CK49" s="645"/>
      <c r="CL49" s="645"/>
      <c r="CM49" s="645"/>
      <c r="CN49" s="645"/>
      <c r="CO49" s="645"/>
      <c r="CP49" s="645"/>
      <c r="CQ49" s="646"/>
      <c r="CR49" s="695">
        <v>11079025</v>
      </c>
      <c r="CS49" s="682"/>
      <c r="CT49" s="682"/>
      <c r="CU49" s="682"/>
      <c r="CV49" s="682"/>
      <c r="CW49" s="682"/>
      <c r="CX49" s="682"/>
      <c r="CY49" s="711"/>
      <c r="CZ49" s="703">
        <v>100</v>
      </c>
      <c r="DA49" s="712"/>
      <c r="DB49" s="712"/>
      <c r="DC49" s="713"/>
      <c r="DD49" s="714">
        <v>8312836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D9/ELhfYhLVdB2sTAbck8BonEAdgO0cUA5jKIaUbjdVhFBVkyF82fUIJQj7ra7VUFreCcTf9sgZlRiYm36XpKg==" saltValue="+xeVYBY+4sOBZCkKFuEwP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387</v>
      </c>
      <c r="C7" s="750"/>
      <c r="D7" s="750"/>
      <c r="E7" s="750"/>
      <c r="F7" s="750"/>
      <c r="G7" s="750"/>
      <c r="H7" s="750"/>
      <c r="I7" s="750"/>
      <c r="J7" s="750"/>
      <c r="K7" s="750"/>
      <c r="L7" s="750"/>
      <c r="M7" s="750"/>
      <c r="N7" s="750"/>
      <c r="O7" s="750"/>
      <c r="P7" s="751"/>
      <c r="Q7" s="752">
        <v>11427</v>
      </c>
      <c r="R7" s="753"/>
      <c r="S7" s="753"/>
      <c r="T7" s="753"/>
      <c r="U7" s="753"/>
      <c r="V7" s="753">
        <v>11038</v>
      </c>
      <c r="W7" s="753"/>
      <c r="X7" s="753"/>
      <c r="Y7" s="753"/>
      <c r="Z7" s="753"/>
      <c r="AA7" s="753">
        <v>389</v>
      </c>
      <c r="AB7" s="753"/>
      <c r="AC7" s="753"/>
      <c r="AD7" s="753"/>
      <c r="AE7" s="754"/>
      <c r="AF7" s="755">
        <v>385</v>
      </c>
      <c r="AG7" s="756"/>
      <c r="AH7" s="756"/>
      <c r="AI7" s="756"/>
      <c r="AJ7" s="757"/>
      <c r="AK7" s="758">
        <v>186</v>
      </c>
      <c r="AL7" s="759"/>
      <c r="AM7" s="759"/>
      <c r="AN7" s="759"/>
      <c r="AO7" s="759"/>
      <c r="AP7" s="759">
        <v>8243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595</v>
      </c>
      <c r="BT7" s="747"/>
      <c r="BU7" s="747"/>
      <c r="BV7" s="747"/>
      <c r="BW7" s="747"/>
      <c r="BX7" s="747"/>
      <c r="BY7" s="747"/>
      <c r="BZ7" s="747"/>
      <c r="CA7" s="747"/>
      <c r="CB7" s="747"/>
      <c r="CC7" s="747"/>
      <c r="CD7" s="747"/>
      <c r="CE7" s="747"/>
      <c r="CF7" s="747"/>
      <c r="CG7" s="762"/>
      <c r="CH7" s="743">
        <v>1</v>
      </c>
      <c r="CI7" s="744"/>
      <c r="CJ7" s="744"/>
      <c r="CK7" s="744"/>
      <c r="CL7" s="745"/>
      <c r="CM7" s="743">
        <v>18</v>
      </c>
      <c r="CN7" s="744"/>
      <c r="CO7" s="744"/>
      <c r="CP7" s="744"/>
      <c r="CQ7" s="745"/>
      <c r="CR7" s="743">
        <v>8</v>
      </c>
      <c r="CS7" s="744"/>
      <c r="CT7" s="744"/>
      <c r="CU7" s="744"/>
      <c r="CV7" s="745"/>
      <c r="CW7" s="743" t="s">
        <v>594</v>
      </c>
      <c r="CX7" s="744"/>
      <c r="CY7" s="744"/>
      <c r="CZ7" s="744"/>
      <c r="DA7" s="745"/>
      <c r="DB7" s="743" t="s">
        <v>594</v>
      </c>
      <c r="DC7" s="744"/>
      <c r="DD7" s="744"/>
      <c r="DE7" s="744"/>
      <c r="DF7" s="745"/>
      <c r="DG7" s="743" t="s">
        <v>594</v>
      </c>
      <c r="DH7" s="744"/>
      <c r="DI7" s="744"/>
      <c r="DJ7" s="744"/>
      <c r="DK7" s="745"/>
      <c r="DL7" s="743" t="s">
        <v>594</v>
      </c>
      <c r="DM7" s="744"/>
      <c r="DN7" s="744"/>
      <c r="DO7" s="744"/>
      <c r="DP7" s="745"/>
      <c r="DQ7" s="743" t="s">
        <v>594</v>
      </c>
      <c r="DR7" s="744"/>
      <c r="DS7" s="744"/>
      <c r="DT7" s="744"/>
      <c r="DU7" s="745"/>
      <c r="DV7" s="746"/>
      <c r="DW7" s="747"/>
      <c r="DX7" s="747"/>
      <c r="DY7" s="747"/>
      <c r="DZ7" s="748"/>
      <c r="EA7" s="234"/>
    </row>
    <row r="8" spans="1:131" s="235" customFormat="1" ht="26.25" customHeight="1" x14ac:dyDescent="0.15">
      <c r="A8" s="238">
        <v>2</v>
      </c>
      <c r="B8" s="780" t="s">
        <v>388</v>
      </c>
      <c r="C8" s="781"/>
      <c r="D8" s="781"/>
      <c r="E8" s="781"/>
      <c r="F8" s="781"/>
      <c r="G8" s="781"/>
      <c r="H8" s="781"/>
      <c r="I8" s="781"/>
      <c r="J8" s="781"/>
      <c r="K8" s="781"/>
      <c r="L8" s="781"/>
      <c r="M8" s="781"/>
      <c r="N8" s="781"/>
      <c r="O8" s="781"/>
      <c r="P8" s="782"/>
      <c r="Q8" s="783">
        <v>47</v>
      </c>
      <c r="R8" s="784"/>
      <c r="S8" s="784"/>
      <c r="T8" s="784"/>
      <c r="U8" s="784"/>
      <c r="V8" s="784">
        <v>41</v>
      </c>
      <c r="W8" s="784"/>
      <c r="X8" s="784"/>
      <c r="Y8" s="784"/>
      <c r="Z8" s="784"/>
      <c r="AA8" s="784">
        <v>6</v>
      </c>
      <c r="AB8" s="784"/>
      <c r="AC8" s="784"/>
      <c r="AD8" s="784"/>
      <c r="AE8" s="785"/>
      <c r="AF8" s="786">
        <v>6</v>
      </c>
      <c r="AG8" s="787"/>
      <c r="AH8" s="787"/>
      <c r="AI8" s="787"/>
      <c r="AJ8" s="788"/>
      <c r="AK8" s="769">
        <v>20</v>
      </c>
      <c r="AL8" s="770"/>
      <c r="AM8" s="770"/>
      <c r="AN8" s="770"/>
      <c r="AO8" s="770"/>
      <c r="AP8" s="770" t="s">
        <v>594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390</v>
      </c>
      <c r="B23" s="789" t="s">
        <v>391</v>
      </c>
      <c r="C23" s="790"/>
      <c r="D23" s="790"/>
      <c r="E23" s="790"/>
      <c r="F23" s="790"/>
      <c r="G23" s="790"/>
      <c r="H23" s="790"/>
      <c r="I23" s="790"/>
      <c r="J23" s="790"/>
      <c r="K23" s="790"/>
      <c r="L23" s="790"/>
      <c r="M23" s="790"/>
      <c r="N23" s="790"/>
      <c r="O23" s="790"/>
      <c r="P23" s="791"/>
      <c r="Q23" s="792">
        <v>11474</v>
      </c>
      <c r="R23" s="793"/>
      <c r="S23" s="793"/>
      <c r="T23" s="793"/>
      <c r="U23" s="793"/>
      <c r="V23" s="793">
        <v>11079</v>
      </c>
      <c r="W23" s="793"/>
      <c r="X23" s="793"/>
      <c r="Y23" s="793"/>
      <c r="Z23" s="793"/>
      <c r="AA23" s="793">
        <v>395</v>
      </c>
      <c r="AB23" s="793"/>
      <c r="AC23" s="793"/>
      <c r="AD23" s="793"/>
      <c r="AE23" s="794"/>
      <c r="AF23" s="795">
        <v>391</v>
      </c>
      <c r="AG23" s="793"/>
      <c r="AH23" s="793"/>
      <c r="AI23" s="793"/>
      <c r="AJ23" s="796"/>
      <c r="AK23" s="797"/>
      <c r="AL23" s="798"/>
      <c r="AM23" s="798"/>
      <c r="AN23" s="798"/>
      <c r="AO23" s="798"/>
      <c r="AP23" s="793">
        <v>8243</v>
      </c>
      <c r="AQ23" s="793"/>
      <c r="AR23" s="793"/>
      <c r="AS23" s="793"/>
      <c r="AT23" s="793"/>
      <c r="AU23" s="809"/>
      <c r="AV23" s="809"/>
      <c r="AW23" s="809"/>
      <c r="AX23" s="809"/>
      <c r="AY23" s="810"/>
      <c r="AZ23" s="811" t="s">
        <v>392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370</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403</v>
      </c>
      <c r="C28" s="750"/>
      <c r="D28" s="750"/>
      <c r="E28" s="750"/>
      <c r="F28" s="750"/>
      <c r="G28" s="750"/>
      <c r="H28" s="750"/>
      <c r="I28" s="750"/>
      <c r="J28" s="750"/>
      <c r="K28" s="750"/>
      <c r="L28" s="750"/>
      <c r="M28" s="750"/>
      <c r="N28" s="750"/>
      <c r="O28" s="750"/>
      <c r="P28" s="751"/>
      <c r="Q28" s="822">
        <v>2150</v>
      </c>
      <c r="R28" s="823"/>
      <c r="S28" s="823"/>
      <c r="T28" s="823"/>
      <c r="U28" s="823"/>
      <c r="V28" s="823">
        <v>2119</v>
      </c>
      <c r="W28" s="823"/>
      <c r="X28" s="823"/>
      <c r="Y28" s="823"/>
      <c r="Z28" s="823"/>
      <c r="AA28" s="823">
        <v>31</v>
      </c>
      <c r="AB28" s="823"/>
      <c r="AC28" s="823"/>
      <c r="AD28" s="823"/>
      <c r="AE28" s="824"/>
      <c r="AF28" s="825">
        <v>31</v>
      </c>
      <c r="AG28" s="823"/>
      <c r="AH28" s="823"/>
      <c r="AI28" s="823"/>
      <c r="AJ28" s="826"/>
      <c r="AK28" s="827">
        <v>186</v>
      </c>
      <c r="AL28" s="828"/>
      <c r="AM28" s="828"/>
      <c r="AN28" s="828"/>
      <c r="AO28" s="828"/>
      <c r="AP28" s="828" t="s">
        <v>594</v>
      </c>
      <c r="AQ28" s="828"/>
      <c r="AR28" s="828"/>
      <c r="AS28" s="828"/>
      <c r="AT28" s="828"/>
      <c r="AU28" s="828" t="s">
        <v>594</v>
      </c>
      <c r="AV28" s="828"/>
      <c r="AW28" s="828"/>
      <c r="AX28" s="828"/>
      <c r="AY28" s="828"/>
      <c r="AZ28" s="829" t="s">
        <v>594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404</v>
      </c>
      <c r="C29" s="781"/>
      <c r="D29" s="781"/>
      <c r="E29" s="781"/>
      <c r="F29" s="781"/>
      <c r="G29" s="781"/>
      <c r="H29" s="781"/>
      <c r="I29" s="781"/>
      <c r="J29" s="781"/>
      <c r="K29" s="781"/>
      <c r="L29" s="781"/>
      <c r="M29" s="781"/>
      <c r="N29" s="781"/>
      <c r="O29" s="781"/>
      <c r="P29" s="782"/>
      <c r="Q29" s="783">
        <v>1454</v>
      </c>
      <c r="R29" s="784"/>
      <c r="S29" s="784"/>
      <c r="T29" s="784"/>
      <c r="U29" s="784"/>
      <c r="V29" s="784">
        <v>1422</v>
      </c>
      <c r="W29" s="784"/>
      <c r="X29" s="784"/>
      <c r="Y29" s="784"/>
      <c r="Z29" s="784"/>
      <c r="AA29" s="784">
        <v>32</v>
      </c>
      <c r="AB29" s="784"/>
      <c r="AC29" s="784"/>
      <c r="AD29" s="784"/>
      <c r="AE29" s="785"/>
      <c r="AF29" s="786">
        <v>32</v>
      </c>
      <c r="AG29" s="787"/>
      <c r="AH29" s="787"/>
      <c r="AI29" s="787"/>
      <c r="AJ29" s="788"/>
      <c r="AK29" s="834">
        <v>231</v>
      </c>
      <c r="AL29" s="830"/>
      <c r="AM29" s="830"/>
      <c r="AN29" s="830"/>
      <c r="AO29" s="830"/>
      <c r="AP29" s="830" t="s">
        <v>594</v>
      </c>
      <c r="AQ29" s="830"/>
      <c r="AR29" s="830"/>
      <c r="AS29" s="830"/>
      <c r="AT29" s="830"/>
      <c r="AU29" s="830" t="s">
        <v>594</v>
      </c>
      <c r="AV29" s="830"/>
      <c r="AW29" s="830"/>
      <c r="AX29" s="830"/>
      <c r="AY29" s="830"/>
      <c r="AZ29" s="831" t="s">
        <v>594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405</v>
      </c>
      <c r="C30" s="781"/>
      <c r="D30" s="781"/>
      <c r="E30" s="781"/>
      <c r="F30" s="781"/>
      <c r="G30" s="781"/>
      <c r="H30" s="781"/>
      <c r="I30" s="781"/>
      <c r="J30" s="781"/>
      <c r="K30" s="781"/>
      <c r="L30" s="781"/>
      <c r="M30" s="781"/>
      <c r="N30" s="781"/>
      <c r="O30" s="781"/>
      <c r="P30" s="782"/>
      <c r="Q30" s="783">
        <v>308</v>
      </c>
      <c r="R30" s="784"/>
      <c r="S30" s="784"/>
      <c r="T30" s="784"/>
      <c r="U30" s="784"/>
      <c r="V30" s="784">
        <v>301</v>
      </c>
      <c r="W30" s="784"/>
      <c r="X30" s="784"/>
      <c r="Y30" s="784"/>
      <c r="Z30" s="784"/>
      <c r="AA30" s="784">
        <v>8</v>
      </c>
      <c r="AB30" s="784"/>
      <c r="AC30" s="784"/>
      <c r="AD30" s="784"/>
      <c r="AE30" s="785"/>
      <c r="AF30" s="786">
        <v>8</v>
      </c>
      <c r="AG30" s="787"/>
      <c r="AH30" s="787"/>
      <c r="AI30" s="787"/>
      <c r="AJ30" s="788"/>
      <c r="AK30" s="834">
        <v>67</v>
      </c>
      <c r="AL30" s="830"/>
      <c r="AM30" s="830"/>
      <c r="AN30" s="830"/>
      <c r="AO30" s="830"/>
      <c r="AP30" s="830" t="s">
        <v>594</v>
      </c>
      <c r="AQ30" s="830"/>
      <c r="AR30" s="830"/>
      <c r="AS30" s="830"/>
      <c r="AT30" s="830"/>
      <c r="AU30" s="830" t="s">
        <v>594</v>
      </c>
      <c r="AV30" s="830"/>
      <c r="AW30" s="830"/>
      <c r="AX30" s="830"/>
      <c r="AY30" s="830"/>
      <c r="AZ30" s="831" t="s">
        <v>594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406</v>
      </c>
      <c r="C31" s="781"/>
      <c r="D31" s="781"/>
      <c r="E31" s="781"/>
      <c r="F31" s="781"/>
      <c r="G31" s="781"/>
      <c r="H31" s="781"/>
      <c r="I31" s="781"/>
      <c r="J31" s="781"/>
      <c r="K31" s="781"/>
      <c r="L31" s="781"/>
      <c r="M31" s="781"/>
      <c r="N31" s="781"/>
      <c r="O31" s="781"/>
      <c r="P31" s="782"/>
      <c r="Q31" s="783">
        <v>618</v>
      </c>
      <c r="R31" s="784"/>
      <c r="S31" s="784"/>
      <c r="T31" s="784"/>
      <c r="U31" s="784"/>
      <c r="V31" s="784">
        <v>496</v>
      </c>
      <c r="W31" s="784"/>
      <c r="X31" s="784"/>
      <c r="Y31" s="784"/>
      <c r="Z31" s="784"/>
      <c r="AA31" s="784">
        <v>122</v>
      </c>
      <c r="AB31" s="784"/>
      <c r="AC31" s="784"/>
      <c r="AD31" s="784"/>
      <c r="AE31" s="785"/>
      <c r="AF31" s="786">
        <v>1219</v>
      </c>
      <c r="AG31" s="787"/>
      <c r="AH31" s="787"/>
      <c r="AI31" s="787"/>
      <c r="AJ31" s="788"/>
      <c r="AK31" s="834" t="s">
        <v>594</v>
      </c>
      <c r="AL31" s="830"/>
      <c r="AM31" s="830"/>
      <c r="AN31" s="830"/>
      <c r="AO31" s="830"/>
      <c r="AP31" s="830">
        <v>1428</v>
      </c>
      <c r="AQ31" s="830"/>
      <c r="AR31" s="830"/>
      <c r="AS31" s="830"/>
      <c r="AT31" s="830"/>
      <c r="AU31" s="830" t="s">
        <v>594</v>
      </c>
      <c r="AV31" s="830"/>
      <c r="AW31" s="830"/>
      <c r="AX31" s="830"/>
      <c r="AY31" s="830"/>
      <c r="AZ31" s="831" t="s">
        <v>594</v>
      </c>
      <c r="BA31" s="831"/>
      <c r="BB31" s="831"/>
      <c r="BC31" s="831"/>
      <c r="BD31" s="831"/>
      <c r="BE31" s="832" t="s">
        <v>407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408</v>
      </c>
      <c r="C32" s="781"/>
      <c r="D32" s="781"/>
      <c r="E32" s="781"/>
      <c r="F32" s="781"/>
      <c r="G32" s="781"/>
      <c r="H32" s="781"/>
      <c r="I32" s="781"/>
      <c r="J32" s="781"/>
      <c r="K32" s="781"/>
      <c r="L32" s="781"/>
      <c r="M32" s="781"/>
      <c r="N32" s="781"/>
      <c r="O32" s="781"/>
      <c r="P32" s="782"/>
      <c r="Q32" s="783">
        <v>744</v>
      </c>
      <c r="R32" s="784"/>
      <c r="S32" s="784"/>
      <c r="T32" s="784"/>
      <c r="U32" s="784"/>
      <c r="V32" s="784">
        <v>566</v>
      </c>
      <c r="W32" s="784"/>
      <c r="X32" s="784"/>
      <c r="Y32" s="784"/>
      <c r="Z32" s="784"/>
      <c r="AA32" s="784">
        <v>178</v>
      </c>
      <c r="AB32" s="784"/>
      <c r="AC32" s="784"/>
      <c r="AD32" s="784"/>
      <c r="AE32" s="785"/>
      <c r="AF32" s="786">
        <v>261</v>
      </c>
      <c r="AG32" s="787"/>
      <c r="AH32" s="787"/>
      <c r="AI32" s="787"/>
      <c r="AJ32" s="788"/>
      <c r="AK32" s="834">
        <v>216</v>
      </c>
      <c r="AL32" s="830"/>
      <c r="AM32" s="830"/>
      <c r="AN32" s="830"/>
      <c r="AO32" s="830"/>
      <c r="AP32" s="830">
        <v>5014</v>
      </c>
      <c r="AQ32" s="830"/>
      <c r="AR32" s="830"/>
      <c r="AS32" s="830"/>
      <c r="AT32" s="830"/>
      <c r="AU32" s="830">
        <v>2472</v>
      </c>
      <c r="AV32" s="830"/>
      <c r="AW32" s="830"/>
      <c r="AX32" s="830"/>
      <c r="AY32" s="830"/>
      <c r="AZ32" s="831" t="s">
        <v>594</v>
      </c>
      <c r="BA32" s="831"/>
      <c r="BB32" s="831"/>
      <c r="BC32" s="831"/>
      <c r="BD32" s="831"/>
      <c r="BE32" s="832" t="s">
        <v>409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410</v>
      </c>
      <c r="C33" s="781"/>
      <c r="D33" s="781"/>
      <c r="E33" s="781"/>
      <c r="F33" s="781"/>
      <c r="G33" s="781"/>
      <c r="H33" s="781"/>
      <c r="I33" s="781"/>
      <c r="J33" s="781"/>
      <c r="K33" s="781"/>
      <c r="L33" s="781"/>
      <c r="M33" s="781"/>
      <c r="N33" s="781"/>
      <c r="O33" s="781"/>
      <c r="P33" s="782"/>
      <c r="Q33" s="783">
        <v>3</v>
      </c>
      <c r="R33" s="784"/>
      <c r="S33" s="784"/>
      <c r="T33" s="784"/>
      <c r="U33" s="784"/>
      <c r="V33" s="784">
        <v>2</v>
      </c>
      <c r="W33" s="784"/>
      <c r="X33" s="784"/>
      <c r="Y33" s="784"/>
      <c r="Z33" s="784"/>
      <c r="AA33" s="784">
        <v>1</v>
      </c>
      <c r="AB33" s="784"/>
      <c r="AC33" s="784"/>
      <c r="AD33" s="784"/>
      <c r="AE33" s="785"/>
      <c r="AF33" s="786">
        <v>1</v>
      </c>
      <c r="AG33" s="787"/>
      <c r="AH33" s="787"/>
      <c r="AI33" s="787"/>
      <c r="AJ33" s="788"/>
      <c r="AK33" s="834" t="s">
        <v>594</v>
      </c>
      <c r="AL33" s="830"/>
      <c r="AM33" s="830"/>
      <c r="AN33" s="830"/>
      <c r="AO33" s="830"/>
      <c r="AP33" s="830" t="s">
        <v>594</v>
      </c>
      <c r="AQ33" s="830"/>
      <c r="AR33" s="830"/>
      <c r="AS33" s="830"/>
      <c r="AT33" s="830"/>
      <c r="AU33" s="830" t="s">
        <v>594</v>
      </c>
      <c r="AV33" s="830"/>
      <c r="AW33" s="830"/>
      <c r="AX33" s="830"/>
      <c r="AY33" s="830"/>
      <c r="AZ33" s="831" t="s">
        <v>594</v>
      </c>
      <c r="BA33" s="831"/>
      <c r="BB33" s="831"/>
      <c r="BC33" s="831"/>
      <c r="BD33" s="831"/>
      <c r="BE33" s="832" t="s">
        <v>411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390</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1551</v>
      </c>
      <c r="AG63" s="844"/>
      <c r="AH63" s="844"/>
      <c r="AI63" s="844"/>
      <c r="AJ63" s="845"/>
      <c r="AK63" s="846"/>
      <c r="AL63" s="841"/>
      <c r="AM63" s="841"/>
      <c r="AN63" s="841"/>
      <c r="AO63" s="841"/>
      <c r="AP63" s="844">
        <v>6443</v>
      </c>
      <c r="AQ63" s="844"/>
      <c r="AR63" s="844"/>
      <c r="AS63" s="844"/>
      <c r="AT63" s="844"/>
      <c r="AU63" s="844">
        <v>2472</v>
      </c>
      <c r="AV63" s="844"/>
      <c r="AW63" s="844"/>
      <c r="AX63" s="844"/>
      <c r="AY63" s="844"/>
      <c r="AZ63" s="848"/>
      <c r="BA63" s="848"/>
      <c r="BB63" s="848"/>
      <c r="BC63" s="848"/>
      <c r="BD63" s="848"/>
      <c r="BE63" s="849"/>
      <c r="BF63" s="849"/>
      <c r="BG63" s="849"/>
      <c r="BH63" s="849"/>
      <c r="BI63" s="850"/>
      <c r="BJ63" s="851" t="s">
        <v>392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417</v>
      </c>
      <c r="W66" s="734"/>
      <c r="X66" s="734"/>
      <c r="Y66" s="734"/>
      <c r="Z66" s="735"/>
      <c r="AA66" s="733" t="s">
        <v>418</v>
      </c>
      <c r="AB66" s="734"/>
      <c r="AC66" s="734"/>
      <c r="AD66" s="734"/>
      <c r="AE66" s="735"/>
      <c r="AF66" s="854" t="s">
        <v>419</v>
      </c>
      <c r="AG66" s="815"/>
      <c r="AH66" s="815"/>
      <c r="AI66" s="815"/>
      <c r="AJ66" s="855"/>
      <c r="AK66" s="733" t="s">
        <v>420</v>
      </c>
      <c r="AL66" s="728"/>
      <c r="AM66" s="728"/>
      <c r="AN66" s="728"/>
      <c r="AO66" s="729"/>
      <c r="AP66" s="733" t="s">
        <v>421</v>
      </c>
      <c r="AQ66" s="734"/>
      <c r="AR66" s="734"/>
      <c r="AS66" s="734"/>
      <c r="AT66" s="735"/>
      <c r="AU66" s="733" t="s">
        <v>422</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596</v>
      </c>
      <c r="C68" s="870"/>
      <c r="D68" s="870"/>
      <c r="E68" s="870"/>
      <c r="F68" s="870"/>
      <c r="G68" s="870"/>
      <c r="H68" s="870"/>
      <c r="I68" s="870"/>
      <c r="J68" s="870"/>
      <c r="K68" s="870"/>
      <c r="L68" s="870"/>
      <c r="M68" s="870"/>
      <c r="N68" s="870"/>
      <c r="O68" s="870"/>
      <c r="P68" s="871"/>
      <c r="Q68" s="872">
        <v>4944</v>
      </c>
      <c r="R68" s="866"/>
      <c r="S68" s="866"/>
      <c r="T68" s="866"/>
      <c r="U68" s="866"/>
      <c r="V68" s="866">
        <v>4796</v>
      </c>
      <c r="W68" s="866"/>
      <c r="X68" s="866"/>
      <c r="Y68" s="866"/>
      <c r="Z68" s="866"/>
      <c r="AA68" s="866">
        <v>148</v>
      </c>
      <c r="AB68" s="866"/>
      <c r="AC68" s="866"/>
      <c r="AD68" s="866"/>
      <c r="AE68" s="866"/>
      <c r="AF68" s="866">
        <v>148</v>
      </c>
      <c r="AG68" s="866"/>
      <c r="AH68" s="866"/>
      <c r="AI68" s="866"/>
      <c r="AJ68" s="866"/>
      <c r="AK68" s="866">
        <v>163</v>
      </c>
      <c r="AL68" s="866"/>
      <c r="AM68" s="866"/>
      <c r="AN68" s="866"/>
      <c r="AO68" s="866"/>
      <c r="AP68" s="866">
        <v>4334</v>
      </c>
      <c r="AQ68" s="866"/>
      <c r="AR68" s="866"/>
      <c r="AS68" s="866"/>
      <c r="AT68" s="866"/>
      <c r="AU68" s="866">
        <v>669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597</v>
      </c>
      <c r="C69" s="874"/>
      <c r="D69" s="874"/>
      <c r="E69" s="874"/>
      <c r="F69" s="874"/>
      <c r="G69" s="874"/>
      <c r="H69" s="874"/>
      <c r="I69" s="874"/>
      <c r="J69" s="874"/>
      <c r="K69" s="874"/>
      <c r="L69" s="874"/>
      <c r="M69" s="874"/>
      <c r="N69" s="874"/>
      <c r="O69" s="874"/>
      <c r="P69" s="875"/>
      <c r="Q69" s="876">
        <v>11182</v>
      </c>
      <c r="R69" s="830"/>
      <c r="S69" s="830"/>
      <c r="T69" s="830"/>
      <c r="U69" s="830"/>
      <c r="V69" s="830">
        <v>11102</v>
      </c>
      <c r="W69" s="830"/>
      <c r="X69" s="830"/>
      <c r="Y69" s="830"/>
      <c r="Z69" s="830"/>
      <c r="AA69" s="830">
        <v>80</v>
      </c>
      <c r="AB69" s="830"/>
      <c r="AC69" s="830"/>
      <c r="AD69" s="830"/>
      <c r="AE69" s="830"/>
      <c r="AF69" s="830">
        <v>554</v>
      </c>
      <c r="AG69" s="830"/>
      <c r="AH69" s="830"/>
      <c r="AI69" s="830"/>
      <c r="AJ69" s="830"/>
      <c r="AK69" s="830">
        <v>1745</v>
      </c>
      <c r="AL69" s="830"/>
      <c r="AM69" s="830"/>
      <c r="AN69" s="830"/>
      <c r="AO69" s="830"/>
      <c r="AP69" s="830">
        <v>6695</v>
      </c>
      <c r="AQ69" s="830"/>
      <c r="AR69" s="830"/>
      <c r="AS69" s="830"/>
      <c r="AT69" s="830"/>
      <c r="AU69" s="830">
        <v>2969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598</v>
      </c>
      <c r="C70" s="874"/>
      <c r="D70" s="874"/>
      <c r="E70" s="874"/>
      <c r="F70" s="874"/>
      <c r="G70" s="874"/>
      <c r="H70" s="874"/>
      <c r="I70" s="874"/>
      <c r="J70" s="874"/>
      <c r="K70" s="874"/>
      <c r="L70" s="874"/>
      <c r="M70" s="874"/>
      <c r="N70" s="874"/>
      <c r="O70" s="874"/>
      <c r="P70" s="875"/>
      <c r="Q70" s="876">
        <v>865</v>
      </c>
      <c r="R70" s="830"/>
      <c r="S70" s="830"/>
      <c r="T70" s="830"/>
      <c r="U70" s="830"/>
      <c r="V70" s="830">
        <v>863</v>
      </c>
      <c r="W70" s="830"/>
      <c r="X70" s="830"/>
      <c r="Y70" s="830"/>
      <c r="Z70" s="830"/>
      <c r="AA70" s="830">
        <v>2</v>
      </c>
      <c r="AB70" s="830"/>
      <c r="AC70" s="830"/>
      <c r="AD70" s="830"/>
      <c r="AE70" s="830"/>
      <c r="AF70" s="830">
        <v>2</v>
      </c>
      <c r="AG70" s="830"/>
      <c r="AH70" s="830"/>
      <c r="AI70" s="830"/>
      <c r="AJ70" s="830"/>
      <c r="AK70" s="830">
        <v>2</v>
      </c>
      <c r="AL70" s="830"/>
      <c r="AM70" s="830"/>
      <c r="AN70" s="830"/>
      <c r="AO70" s="830"/>
      <c r="AP70" s="830" t="s">
        <v>594</v>
      </c>
      <c r="AQ70" s="830"/>
      <c r="AR70" s="830"/>
      <c r="AS70" s="830"/>
      <c r="AT70" s="830"/>
      <c r="AU70" s="830" t="s">
        <v>594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599</v>
      </c>
      <c r="C71" s="874"/>
      <c r="D71" s="874"/>
      <c r="E71" s="874"/>
      <c r="F71" s="874"/>
      <c r="G71" s="874"/>
      <c r="H71" s="874"/>
      <c r="I71" s="874"/>
      <c r="J71" s="874"/>
      <c r="K71" s="874"/>
      <c r="L71" s="874"/>
      <c r="M71" s="874"/>
      <c r="N71" s="874"/>
      <c r="O71" s="874"/>
      <c r="P71" s="875"/>
      <c r="Q71" s="876">
        <v>174</v>
      </c>
      <c r="R71" s="830"/>
      <c r="S71" s="830"/>
      <c r="T71" s="830"/>
      <c r="U71" s="830"/>
      <c r="V71" s="830">
        <v>171</v>
      </c>
      <c r="W71" s="830"/>
      <c r="X71" s="830"/>
      <c r="Y71" s="830"/>
      <c r="Z71" s="830"/>
      <c r="AA71" s="830">
        <v>3</v>
      </c>
      <c r="AB71" s="830"/>
      <c r="AC71" s="830"/>
      <c r="AD71" s="830"/>
      <c r="AE71" s="830"/>
      <c r="AF71" s="830">
        <v>3</v>
      </c>
      <c r="AG71" s="830"/>
      <c r="AH71" s="830"/>
      <c r="AI71" s="830"/>
      <c r="AJ71" s="830"/>
      <c r="AK71" s="830">
        <v>5</v>
      </c>
      <c r="AL71" s="830"/>
      <c r="AM71" s="830"/>
      <c r="AN71" s="830"/>
      <c r="AO71" s="830"/>
      <c r="AP71" s="830" t="s">
        <v>594</v>
      </c>
      <c r="AQ71" s="830"/>
      <c r="AR71" s="830"/>
      <c r="AS71" s="830"/>
      <c r="AT71" s="830"/>
      <c r="AU71" s="830" t="s">
        <v>594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600</v>
      </c>
      <c r="C72" s="874"/>
      <c r="D72" s="874"/>
      <c r="E72" s="874"/>
      <c r="F72" s="874"/>
      <c r="G72" s="874"/>
      <c r="H72" s="874"/>
      <c r="I72" s="874"/>
      <c r="J72" s="874"/>
      <c r="K72" s="874"/>
      <c r="L72" s="874"/>
      <c r="M72" s="874"/>
      <c r="N72" s="874"/>
      <c r="O72" s="874"/>
      <c r="P72" s="875"/>
      <c r="Q72" s="876">
        <v>245</v>
      </c>
      <c r="R72" s="830"/>
      <c r="S72" s="830"/>
      <c r="T72" s="830"/>
      <c r="U72" s="830"/>
      <c r="V72" s="830">
        <v>185</v>
      </c>
      <c r="W72" s="830"/>
      <c r="X72" s="830"/>
      <c r="Y72" s="830"/>
      <c r="Z72" s="830"/>
      <c r="AA72" s="830">
        <v>61</v>
      </c>
      <c r="AB72" s="830"/>
      <c r="AC72" s="830"/>
      <c r="AD72" s="830"/>
      <c r="AE72" s="830"/>
      <c r="AF72" s="830">
        <v>61</v>
      </c>
      <c r="AG72" s="830"/>
      <c r="AH72" s="830"/>
      <c r="AI72" s="830"/>
      <c r="AJ72" s="830"/>
      <c r="AK72" s="830">
        <v>35</v>
      </c>
      <c r="AL72" s="830"/>
      <c r="AM72" s="830"/>
      <c r="AN72" s="830"/>
      <c r="AO72" s="830"/>
      <c r="AP72" s="830" t="s">
        <v>594</v>
      </c>
      <c r="AQ72" s="830"/>
      <c r="AR72" s="830"/>
      <c r="AS72" s="830"/>
      <c r="AT72" s="830"/>
      <c r="AU72" s="830" t="s">
        <v>594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601</v>
      </c>
      <c r="C73" s="874"/>
      <c r="D73" s="874"/>
      <c r="E73" s="874"/>
      <c r="F73" s="874"/>
      <c r="G73" s="874"/>
      <c r="H73" s="874"/>
      <c r="I73" s="874"/>
      <c r="J73" s="874"/>
      <c r="K73" s="874"/>
      <c r="L73" s="874"/>
      <c r="M73" s="874"/>
      <c r="N73" s="874"/>
      <c r="O73" s="874"/>
      <c r="P73" s="875"/>
      <c r="Q73" s="876">
        <v>272540</v>
      </c>
      <c r="R73" s="830"/>
      <c r="S73" s="830"/>
      <c r="T73" s="830"/>
      <c r="U73" s="830"/>
      <c r="V73" s="830">
        <v>265731</v>
      </c>
      <c r="W73" s="830"/>
      <c r="X73" s="830"/>
      <c r="Y73" s="830"/>
      <c r="Z73" s="830"/>
      <c r="AA73" s="830">
        <v>6809</v>
      </c>
      <c r="AB73" s="830"/>
      <c r="AC73" s="830"/>
      <c r="AD73" s="830"/>
      <c r="AE73" s="830"/>
      <c r="AF73" s="830">
        <v>6809</v>
      </c>
      <c r="AG73" s="830"/>
      <c r="AH73" s="830"/>
      <c r="AI73" s="830"/>
      <c r="AJ73" s="830"/>
      <c r="AK73" s="830">
        <v>8222</v>
      </c>
      <c r="AL73" s="830"/>
      <c r="AM73" s="830"/>
      <c r="AN73" s="830"/>
      <c r="AO73" s="830"/>
      <c r="AP73" s="830" t="s">
        <v>594</v>
      </c>
      <c r="AQ73" s="830"/>
      <c r="AR73" s="830"/>
      <c r="AS73" s="830"/>
      <c r="AT73" s="830"/>
      <c r="AU73" s="830" t="s">
        <v>594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602</v>
      </c>
      <c r="C74" s="874"/>
      <c r="D74" s="874"/>
      <c r="E74" s="874"/>
      <c r="F74" s="874"/>
      <c r="G74" s="874"/>
      <c r="H74" s="874"/>
      <c r="I74" s="874"/>
      <c r="J74" s="874"/>
      <c r="K74" s="874"/>
      <c r="L74" s="874"/>
      <c r="M74" s="874"/>
      <c r="N74" s="874"/>
      <c r="O74" s="874"/>
      <c r="P74" s="875"/>
      <c r="Q74" s="876">
        <v>12629</v>
      </c>
      <c r="R74" s="830"/>
      <c r="S74" s="830"/>
      <c r="T74" s="830"/>
      <c r="U74" s="830"/>
      <c r="V74" s="830">
        <v>12063</v>
      </c>
      <c r="W74" s="830"/>
      <c r="X74" s="830"/>
      <c r="Y74" s="830"/>
      <c r="Z74" s="830"/>
      <c r="AA74" s="830">
        <v>566</v>
      </c>
      <c r="AB74" s="830"/>
      <c r="AC74" s="830"/>
      <c r="AD74" s="830"/>
      <c r="AE74" s="830"/>
      <c r="AF74" s="830">
        <v>566</v>
      </c>
      <c r="AG74" s="830"/>
      <c r="AH74" s="830"/>
      <c r="AI74" s="830"/>
      <c r="AJ74" s="830"/>
      <c r="AK74" s="830">
        <v>2179</v>
      </c>
      <c r="AL74" s="830"/>
      <c r="AM74" s="830"/>
      <c r="AN74" s="830"/>
      <c r="AO74" s="830"/>
      <c r="AP74" s="830" t="s">
        <v>594</v>
      </c>
      <c r="AQ74" s="830"/>
      <c r="AR74" s="830"/>
      <c r="AS74" s="830"/>
      <c r="AT74" s="830"/>
      <c r="AU74" s="830" t="s">
        <v>594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390</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8143</v>
      </c>
      <c r="AG88" s="844"/>
      <c r="AH88" s="844"/>
      <c r="AI88" s="844"/>
      <c r="AJ88" s="844"/>
      <c r="AK88" s="841"/>
      <c r="AL88" s="841"/>
      <c r="AM88" s="841"/>
      <c r="AN88" s="841"/>
      <c r="AO88" s="841"/>
      <c r="AP88" s="844">
        <v>11029</v>
      </c>
      <c r="AQ88" s="844"/>
      <c r="AR88" s="844"/>
      <c r="AS88" s="844"/>
      <c r="AT88" s="844"/>
      <c r="AU88" s="844">
        <v>3638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8</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307</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307</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307</v>
      </c>
      <c r="DR109" s="893"/>
      <c r="DS109" s="893"/>
      <c r="DT109" s="893"/>
      <c r="DU109" s="894"/>
      <c r="DV109" s="892" t="s">
        <v>434</v>
      </c>
      <c r="DW109" s="893"/>
      <c r="DX109" s="893"/>
      <c r="DY109" s="893"/>
      <c r="DZ109" s="895"/>
    </row>
    <row r="110" spans="1:131" s="230" customFormat="1" ht="26.25" customHeight="1" x14ac:dyDescent="0.15">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452848</v>
      </c>
      <c r="AB110" s="900"/>
      <c r="AC110" s="900"/>
      <c r="AD110" s="900"/>
      <c r="AE110" s="901"/>
      <c r="AF110" s="902">
        <v>504250</v>
      </c>
      <c r="AG110" s="900"/>
      <c r="AH110" s="900"/>
      <c r="AI110" s="900"/>
      <c r="AJ110" s="901"/>
      <c r="AK110" s="902">
        <v>608804</v>
      </c>
      <c r="AL110" s="900"/>
      <c r="AM110" s="900"/>
      <c r="AN110" s="900"/>
      <c r="AO110" s="901"/>
      <c r="AP110" s="903">
        <v>12.7</v>
      </c>
      <c r="AQ110" s="904"/>
      <c r="AR110" s="904"/>
      <c r="AS110" s="904"/>
      <c r="AT110" s="905"/>
      <c r="AU110" s="906" t="s">
        <v>74</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8375647</v>
      </c>
      <c r="BR110" s="931"/>
      <c r="BS110" s="931"/>
      <c r="BT110" s="931"/>
      <c r="BU110" s="931"/>
      <c r="BV110" s="931">
        <v>8738793</v>
      </c>
      <c r="BW110" s="931"/>
      <c r="BX110" s="931"/>
      <c r="BY110" s="931"/>
      <c r="BZ110" s="931"/>
      <c r="CA110" s="931">
        <v>8242879</v>
      </c>
      <c r="CB110" s="931"/>
      <c r="CC110" s="931"/>
      <c r="CD110" s="931"/>
      <c r="CE110" s="931"/>
      <c r="CF110" s="944">
        <v>171.8</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392</v>
      </c>
      <c r="DH110" s="931"/>
      <c r="DI110" s="931"/>
      <c r="DJ110" s="931"/>
      <c r="DK110" s="931"/>
      <c r="DL110" s="931" t="s">
        <v>440</v>
      </c>
      <c r="DM110" s="931"/>
      <c r="DN110" s="931"/>
      <c r="DO110" s="931"/>
      <c r="DP110" s="931"/>
      <c r="DQ110" s="931" t="s">
        <v>441</v>
      </c>
      <c r="DR110" s="931"/>
      <c r="DS110" s="931"/>
      <c r="DT110" s="931"/>
      <c r="DU110" s="931"/>
      <c r="DV110" s="932" t="s">
        <v>139</v>
      </c>
      <c r="DW110" s="932"/>
      <c r="DX110" s="932"/>
      <c r="DY110" s="932"/>
      <c r="DZ110" s="933"/>
    </row>
    <row r="111" spans="1:131" s="230"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392</v>
      </c>
      <c r="AB111" s="938"/>
      <c r="AC111" s="938"/>
      <c r="AD111" s="938"/>
      <c r="AE111" s="939"/>
      <c r="AF111" s="940" t="s">
        <v>443</v>
      </c>
      <c r="AG111" s="938"/>
      <c r="AH111" s="938"/>
      <c r="AI111" s="938"/>
      <c r="AJ111" s="939"/>
      <c r="AK111" s="940" t="s">
        <v>443</v>
      </c>
      <c r="AL111" s="938"/>
      <c r="AM111" s="938"/>
      <c r="AN111" s="938"/>
      <c r="AO111" s="939"/>
      <c r="AP111" s="941" t="s">
        <v>441</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t="s">
        <v>392</v>
      </c>
      <c r="BR111" s="926"/>
      <c r="BS111" s="926"/>
      <c r="BT111" s="926"/>
      <c r="BU111" s="926"/>
      <c r="BV111" s="926" t="s">
        <v>445</v>
      </c>
      <c r="BW111" s="926"/>
      <c r="BX111" s="926"/>
      <c r="BY111" s="926"/>
      <c r="BZ111" s="926"/>
      <c r="CA111" s="926" t="s">
        <v>446</v>
      </c>
      <c r="CB111" s="926"/>
      <c r="CC111" s="926"/>
      <c r="CD111" s="926"/>
      <c r="CE111" s="926"/>
      <c r="CF111" s="920" t="s">
        <v>445</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392</v>
      </c>
      <c r="DH111" s="926"/>
      <c r="DI111" s="926"/>
      <c r="DJ111" s="926"/>
      <c r="DK111" s="926"/>
      <c r="DL111" s="926" t="s">
        <v>448</v>
      </c>
      <c r="DM111" s="926"/>
      <c r="DN111" s="926"/>
      <c r="DO111" s="926"/>
      <c r="DP111" s="926"/>
      <c r="DQ111" s="926" t="s">
        <v>448</v>
      </c>
      <c r="DR111" s="926"/>
      <c r="DS111" s="926"/>
      <c r="DT111" s="926"/>
      <c r="DU111" s="926"/>
      <c r="DV111" s="927" t="s">
        <v>392</v>
      </c>
      <c r="DW111" s="927"/>
      <c r="DX111" s="927"/>
      <c r="DY111" s="927"/>
      <c r="DZ111" s="928"/>
    </row>
    <row r="112" spans="1:131" s="230" customFormat="1" ht="26.25" customHeight="1" x14ac:dyDescent="0.15">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392</v>
      </c>
      <c r="AB112" s="959"/>
      <c r="AC112" s="959"/>
      <c r="AD112" s="959"/>
      <c r="AE112" s="960"/>
      <c r="AF112" s="961" t="s">
        <v>392</v>
      </c>
      <c r="AG112" s="959"/>
      <c r="AH112" s="959"/>
      <c r="AI112" s="959"/>
      <c r="AJ112" s="960"/>
      <c r="AK112" s="961" t="s">
        <v>451</v>
      </c>
      <c r="AL112" s="959"/>
      <c r="AM112" s="959"/>
      <c r="AN112" s="959"/>
      <c r="AO112" s="960"/>
      <c r="AP112" s="962" t="s">
        <v>392</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2714683</v>
      </c>
      <c r="BR112" s="926"/>
      <c r="BS112" s="926"/>
      <c r="BT112" s="926"/>
      <c r="BU112" s="926"/>
      <c r="BV112" s="926">
        <v>2554920</v>
      </c>
      <c r="BW112" s="926"/>
      <c r="BX112" s="926"/>
      <c r="BY112" s="926"/>
      <c r="BZ112" s="926"/>
      <c r="CA112" s="926">
        <v>2472139</v>
      </c>
      <c r="CB112" s="926"/>
      <c r="CC112" s="926"/>
      <c r="CD112" s="926"/>
      <c r="CE112" s="926"/>
      <c r="CF112" s="920">
        <v>51.5</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446</v>
      </c>
      <c r="DH112" s="926"/>
      <c r="DI112" s="926"/>
      <c r="DJ112" s="926"/>
      <c r="DK112" s="926"/>
      <c r="DL112" s="926" t="s">
        <v>443</v>
      </c>
      <c r="DM112" s="926"/>
      <c r="DN112" s="926"/>
      <c r="DO112" s="926"/>
      <c r="DP112" s="926"/>
      <c r="DQ112" s="926" t="s">
        <v>139</v>
      </c>
      <c r="DR112" s="926"/>
      <c r="DS112" s="926"/>
      <c r="DT112" s="926"/>
      <c r="DU112" s="926"/>
      <c r="DV112" s="927" t="s">
        <v>139</v>
      </c>
      <c r="DW112" s="927"/>
      <c r="DX112" s="927"/>
      <c r="DY112" s="927"/>
      <c r="DZ112" s="928"/>
    </row>
    <row r="113" spans="1:130" s="230" customFormat="1" ht="26.25" customHeight="1" x14ac:dyDescent="0.15">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164009</v>
      </c>
      <c r="AB113" s="938"/>
      <c r="AC113" s="938"/>
      <c r="AD113" s="938"/>
      <c r="AE113" s="939"/>
      <c r="AF113" s="940">
        <v>153101</v>
      </c>
      <c r="AG113" s="938"/>
      <c r="AH113" s="938"/>
      <c r="AI113" s="938"/>
      <c r="AJ113" s="939"/>
      <c r="AK113" s="940">
        <v>147823</v>
      </c>
      <c r="AL113" s="938"/>
      <c r="AM113" s="938"/>
      <c r="AN113" s="938"/>
      <c r="AO113" s="939"/>
      <c r="AP113" s="941">
        <v>3.1</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4304007</v>
      </c>
      <c r="BR113" s="926"/>
      <c r="BS113" s="926"/>
      <c r="BT113" s="926"/>
      <c r="BU113" s="926"/>
      <c r="BV113" s="926">
        <v>3965076</v>
      </c>
      <c r="BW113" s="926"/>
      <c r="BX113" s="926"/>
      <c r="BY113" s="926"/>
      <c r="BZ113" s="926"/>
      <c r="CA113" s="926">
        <v>3638054</v>
      </c>
      <c r="CB113" s="926"/>
      <c r="CC113" s="926"/>
      <c r="CD113" s="926"/>
      <c r="CE113" s="926"/>
      <c r="CF113" s="920">
        <v>75.8</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446</v>
      </c>
      <c r="DH113" s="959"/>
      <c r="DI113" s="959"/>
      <c r="DJ113" s="959"/>
      <c r="DK113" s="960"/>
      <c r="DL113" s="961" t="s">
        <v>445</v>
      </c>
      <c r="DM113" s="959"/>
      <c r="DN113" s="959"/>
      <c r="DO113" s="959"/>
      <c r="DP113" s="960"/>
      <c r="DQ113" s="961" t="s">
        <v>448</v>
      </c>
      <c r="DR113" s="959"/>
      <c r="DS113" s="959"/>
      <c r="DT113" s="959"/>
      <c r="DU113" s="960"/>
      <c r="DV113" s="962" t="s">
        <v>448</v>
      </c>
      <c r="DW113" s="963"/>
      <c r="DX113" s="963"/>
      <c r="DY113" s="963"/>
      <c r="DZ113" s="964"/>
    </row>
    <row r="114" spans="1:130" s="230" customFormat="1" ht="26.25" customHeight="1" x14ac:dyDescent="0.15">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264155</v>
      </c>
      <c r="AB114" s="959"/>
      <c r="AC114" s="959"/>
      <c r="AD114" s="959"/>
      <c r="AE114" s="960"/>
      <c r="AF114" s="961">
        <v>272239</v>
      </c>
      <c r="AG114" s="959"/>
      <c r="AH114" s="959"/>
      <c r="AI114" s="959"/>
      <c r="AJ114" s="960"/>
      <c r="AK114" s="961">
        <v>264832</v>
      </c>
      <c r="AL114" s="959"/>
      <c r="AM114" s="959"/>
      <c r="AN114" s="959"/>
      <c r="AO114" s="960"/>
      <c r="AP114" s="962">
        <v>5.5</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831852</v>
      </c>
      <c r="BR114" s="926"/>
      <c r="BS114" s="926"/>
      <c r="BT114" s="926"/>
      <c r="BU114" s="926"/>
      <c r="BV114" s="926">
        <v>810350</v>
      </c>
      <c r="BW114" s="926"/>
      <c r="BX114" s="926"/>
      <c r="BY114" s="926"/>
      <c r="BZ114" s="926"/>
      <c r="CA114" s="926">
        <v>810979</v>
      </c>
      <c r="CB114" s="926"/>
      <c r="CC114" s="926"/>
      <c r="CD114" s="926"/>
      <c r="CE114" s="926"/>
      <c r="CF114" s="920">
        <v>16.899999999999999</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443</v>
      </c>
      <c r="DH114" s="959"/>
      <c r="DI114" s="959"/>
      <c r="DJ114" s="959"/>
      <c r="DK114" s="960"/>
      <c r="DL114" s="961" t="s">
        <v>392</v>
      </c>
      <c r="DM114" s="959"/>
      <c r="DN114" s="959"/>
      <c r="DO114" s="959"/>
      <c r="DP114" s="960"/>
      <c r="DQ114" s="961" t="s">
        <v>443</v>
      </c>
      <c r="DR114" s="959"/>
      <c r="DS114" s="959"/>
      <c r="DT114" s="959"/>
      <c r="DU114" s="960"/>
      <c r="DV114" s="962" t="s">
        <v>139</v>
      </c>
      <c r="DW114" s="963"/>
      <c r="DX114" s="963"/>
      <c r="DY114" s="963"/>
      <c r="DZ114" s="964"/>
    </row>
    <row r="115" spans="1:130" s="230" customFormat="1" ht="26.25" customHeight="1" x14ac:dyDescent="0.15">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446</v>
      </c>
      <c r="AB115" s="938"/>
      <c r="AC115" s="938"/>
      <c r="AD115" s="938"/>
      <c r="AE115" s="939"/>
      <c r="AF115" s="940" t="s">
        <v>451</v>
      </c>
      <c r="AG115" s="938"/>
      <c r="AH115" s="938"/>
      <c r="AI115" s="938"/>
      <c r="AJ115" s="939"/>
      <c r="AK115" s="940" t="s">
        <v>461</v>
      </c>
      <c r="AL115" s="938"/>
      <c r="AM115" s="938"/>
      <c r="AN115" s="938"/>
      <c r="AO115" s="939"/>
      <c r="AP115" s="941" t="s">
        <v>139</v>
      </c>
      <c r="AQ115" s="942"/>
      <c r="AR115" s="942"/>
      <c r="AS115" s="942"/>
      <c r="AT115" s="943"/>
      <c r="AU115" s="908"/>
      <c r="AV115" s="909"/>
      <c r="AW115" s="909"/>
      <c r="AX115" s="909"/>
      <c r="AY115" s="909"/>
      <c r="AZ115" s="922" t="s">
        <v>462</v>
      </c>
      <c r="BA115" s="923"/>
      <c r="BB115" s="923"/>
      <c r="BC115" s="923"/>
      <c r="BD115" s="923"/>
      <c r="BE115" s="923"/>
      <c r="BF115" s="923"/>
      <c r="BG115" s="923"/>
      <c r="BH115" s="923"/>
      <c r="BI115" s="923"/>
      <c r="BJ115" s="923"/>
      <c r="BK115" s="923"/>
      <c r="BL115" s="923"/>
      <c r="BM115" s="923"/>
      <c r="BN115" s="923"/>
      <c r="BO115" s="923"/>
      <c r="BP115" s="924"/>
      <c r="BQ115" s="925" t="s">
        <v>392</v>
      </c>
      <c r="BR115" s="926"/>
      <c r="BS115" s="926"/>
      <c r="BT115" s="926"/>
      <c r="BU115" s="926"/>
      <c r="BV115" s="926" t="s">
        <v>441</v>
      </c>
      <c r="BW115" s="926"/>
      <c r="BX115" s="926"/>
      <c r="BY115" s="926"/>
      <c r="BZ115" s="926"/>
      <c r="CA115" s="926" t="s">
        <v>392</v>
      </c>
      <c r="CB115" s="926"/>
      <c r="CC115" s="926"/>
      <c r="CD115" s="926"/>
      <c r="CE115" s="926"/>
      <c r="CF115" s="920" t="s">
        <v>448</v>
      </c>
      <c r="CG115" s="921"/>
      <c r="CH115" s="921"/>
      <c r="CI115" s="921"/>
      <c r="CJ115" s="921"/>
      <c r="CK115" s="948"/>
      <c r="CL115" s="949"/>
      <c r="CM115" s="922" t="s">
        <v>463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392</v>
      </c>
      <c r="DH115" s="959"/>
      <c r="DI115" s="959"/>
      <c r="DJ115" s="959"/>
      <c r="DK115" s="960"/>
      <c r="DL115" s="961" t="s">
        <v>446</v>
      </c>
      <c r="DM115" s="959"/>
      <c r="DN115" s="959"/>
      <c r="DO115" s="959"/>
      <c r="DP115" s="960"/>
      <c r="DQ115" s="961" t="s">
        <v>443</v>
      </c>
      <c r="DR115" s="959"/>
      <c r="DS115" s="959"/>
      <c r="DT115" s="959"/>
      <c r="DU115" s="960"/>
      <c r="DV115" s="962" t="s">
        <v>443</v>
      </c>
      <c r="DW115" s="963"/>
      <c r="DX115" s="963"/>
      <c r="DY115" s="963"/>
      <c r="DZ115" s="964"/>
    </row>
    <row r="116" spans="1:130" s="230" customFormat="1" ht="26.25" customHeight="1" x14ac:dyDescent="0.15">
      <c r="A116" s="956"/>
      <c r="B116" s="957"/>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441</v>
      </c>
      <c r="AB116" s="959"/>
      <c r="AC116" s="959"/>
      <c r="AD116" s="959"/>
      <c r="AE116" s="960"/>
      <c r="AF116" s="961" t="s">
        <v>139</v>
      </c>
      <c r="AG116" s="959"/>
      <c r="AH116" s="959"/>
      <c r="AI116" s="959"/>
      <c r="AJ116" s="960"/>
      <c r="AK116" s="961" t="s">
        <v>392</v>
      </c>
      <c r="AL116" s="959"/>
      <c r="AM116" s="959"/>
      <c r="AN116" s="959"/>
      <c r="AO116" s="960"/>
      <c r="AP116" s="962" t="s">
        <v>392</v>
      </c>
      <c r="AQ116" s="963"/>
      <c r="AR116" s="963"/>
      <c r="AS116" s="963"/>
      <c r="AT116" s="964"/>
      <c r="AU116" s="908"/>
      <c r="AV116" s="909"/>
      <c r="AW116" s="909"/>
      <c r="AX116" s="909"/>
      <c r="AY116" s="909"/>
      <c r="AZ116" s="967" t="s">
        <v>465</v>
      </c>
      <c r="BA116" s="968"/>
      <c r="BB116" s="968"/>
      <c r="BC116" s="968"/>
      <c r="BD116" s="968"/>
      <c r="BE116" s="968"/>
      <c r="BF116" s="968"/>
      <c r="BG116" s="968"/>
      <c r="BH116" s="968"/>
      <c r="BI116" s="968"/>
      <c r="BJ116" s="968"/>
      <c r="BK116" s="968"/>
      <c r="BL116" s="968"/>
      <c r="BM116" s="968"/>
      <c r="BN116" s="968"/>
      <c r="BO116" s="968"/>
      <c r="BP116" s="969"/>
      <c r="BQ116" s="925" t="s">
        <v>446</v>
      </c>
      <c r="BR116" s="926"/>
      <c r="BS116" s="926"/>
      <c r="BT116" s="926"/>
      <c r="BU116" s="926"/>
      <c r="BV116" s="926" t="s">
        <v>443</v>
      </c>
      <c r="BW116" s="926"/>
      <c r="BX116" s="926"/>
      <c r="BY116" s="926"/>
      <c r="BZ116" s="926"/>
      <c r="CA116" s="926" t="s">
        <v>448</v>
      </c>
      <c r="CB116" s="926"/>
      <c r="CC116" s="926"/>
      <c r="CD116" s="926"/>
      <c r="CE116" s="926"/>
      <c r="CF116" s="920" t="s">
        <v>139</v>
      </c>
      <c r="CG116" s="921"/>
      <c r="CH116" s="921"/>
      <c r="CI116" s="921"/>
      <c r="CJ116" s="921"/>
      <c r="CK116" s="948"/>
      <c r="CL116" s="949"/>
      <c r="CM116" s="922" t="s">
        <v>466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448</v>
      </c>
      <c r="DH116" s="959"/>
      <c r="DI116" s="959"/>
      <c r="DJ116" s="959"/>
      <c r="DK116" s="960"/>
      <c r="DL116" s="961" t="s">
        <v>392</v>
      </c>
      <c r="DM116" s="959"/>
      <c r="DN116" s="959"/>
      <c r="DO116" s="959"/>
      <c r="DP116" s="960"/>
      <c r="DQ116" s="961" t="s">
        <v>392</v>
      </c>
      <c r="DR116" s="959"/>
      <c r="DS116" s="959"/>
      <c r="DT116" s="959"/>
      <c r="DU116" s="960"/>
      <c r="DV116" s="962" t="s">
        <v>139</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467</v>
      </c>
      <c r="Z117" s="894"/>
      <c r="AA117" s="978">
        <v>881012</v>
      </c>
      <c r="AB117" s="979"/>
      <c r="AC117" s="979"/>
      <c r="AD117" s="979"/>
      <c r="AE117" s="980"/>
      <c r="AF117" s="981">
        <v>929590</v>
      </c>
      <c r="AG117" s="979"/>
      <c r="AH117" s="979"/>
      <c r="AI117" s="979"/>
      <c r="AJ117" s="980"/>
      <c r="AK117" s="981">
        <v>1021459</v>
      </c>
      <c r="AL117" s="979"/>
      <c r="AM117" s="979"/>
      <c r="AN117" s="979"/>
      <c r="AO117" s="980"/>
      <c r="AP117" s="982"/>
      <c r="AQ117" s="983"/>
      <c r="AR117" s="983"/>
      <c r="AS117" s="983"/>
      <c r="AT117" s="984"/>
      <c r="AU117" s="908"/>
      <c r="AV117" s="909"/>
      <c r="AW117" s="909"/>
      <c r="AX117" s="909"/>
      <c r="AY117" s="909"/>
      <c r="AZ117" s="974" t="s">
        <v>468</v>
      </c>
      <c r="BA117" s="975"/>
      <c r="BB117" s="975"/>
      <c r="BC117" s="975"/>
      <c r="BD117" s="975"/>
      <c r="BE117" s="975"/>
      <c r="BF117" s="975"/>
      <c r="BG117" s="975"/>
      <c r="BH117" s="975"/>
      <c r="BI117" s="975"/>
      <c r="BJ117" s="975"/>
      <c r="BK117" s="975"/>
      <c r="BL117" s="975"/>
      <c r="BM117" s="975"/>
      <c r="BN117" s="975"/>
      <c r="BO117" s="975"/>
      <c r="BP117" s="976"/>
      <c r="BQ117" s="925" t="s">
        <v>392</v>
      </c>
      <c r="BR117" s="926"/>
      <c r="BS117" s="926"/>
      <c r="BT117" s="926"/>
      <c r="BU117" s="926"/>
      <c r="BV117" s="926" t="s">
        <v>448</v>
      </c>
      <c r="BW117" s="926"/>
      <c r="BX117" s="926"/>
      <c r="BY117" s="926"/>
      <c r="BZ117" s="926"/>
      <c r="CA117" s="926" t="s">
        <v>443</v>
      </c>
      <c r="CB117" s="926"/>
      <c r="CC117" s="926"/>
      <c r="CD117" s="926"/>
      <c r="CE117" s="926"/>
      <c r="CF117" s="920" t="s">
        <v>443</v>
      </c>
      <c r="CG117" s="921"/>
      <c r="CH117" s="921"/>
      <c r="CI117" s="921"/>
      <c r="CJ117" s="921"/>
      <c r="CK117" s="948"/>
      <c r="CL117" s="949"/>
      <c r="CM117" s="922" t="s">
        <v>469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443</v>
      </c>
      <c r="DH117" s="959"/>
      <c r="DI117" s="959"/>
      <c r="DJ117" s="959"/>
      <c r="DK117" s="960"/>
      <c r="DL117" s="961" t="s">
        <v>139</v>
      </c>
      <c r="DM117" s="959"/>
      <c r="DN117" s="959"/>
      <c r="DO117" s="959"/>
      <c r="DP117" s="960"/>
      <c r="DQ117" s="961" t="s">
        <v>139</v>
      </c>
      <c r="DR117" s="959"/>
      <c r="DS117" s="959"/>
      <c r="DT117" s="959"/>
      <c r="DU117" s="960"/>
      <c r="DV117" s="962" t="s">
        <v>392</v>
      </c>
      <c r="DW117" s="963"/>
      <c r="DX117" s="963"/>
      <c r="DY117" s="963"/>
      <c r="DZ117" s="964"/>
    </row>
    <row r="118" spans="1:130" s="230" customFormat="1" ht="26.25" customHeight="1" x14ac:dyDescent="0.15">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307</v>
      </c>
      <c r="AL118" s="893"/>
      <c r="AM118" s="893"/>
      <c r="AN118" s="893"/>
      <c r="AO118" s="894"/>
      <c r="AP118" s="970" t="s">
        <v>434</v>
      </c>
      <c r="AQ118" s="971"/>
      <c r="AR118" s="971"/>
      <c r="AS118" s="971"/>
      <c r="AT118" s="972"/>
      <c r="AU118" s="908"/>
      <c r="AV118" s="909"/>
      <c r="AW118" s="909"/>
      <c r="AX118" s="909"/>
      <c r="AY118" s="909"/>
      <c r="AZ118" s="973" t="s">
        <v>470</v>
      </c>
      <c r="BA118" s="965"/>
      <c r="BB118" s="965"/>
      <c r="BC118" s="965"/>
      <c r="BD118" s="965"/>
      <c r="BE118" s="965"/>
      <c r="BF118" s="965"/>
      <c r="BG118" s="965"/>
      <c r="BH118" s="965"/>
      <c r="BI118" s="965"/>
      <c r="BJ118" s="965"/>
      <c r="BK118" s="965"/>
      <c r="BL118" s="965"/>
      <c r="BM118" s="965"/>
      <c r="BN118" s="965"/>
      <c r="BO118" s="965"/>
      <c r="BP118" s="966"/>
      <c r="BQ118" s="999">
        <v>241697</v>
      </c>
      <c r="BR118" s="1000"/>
      <c r="BS118" s="1000"/>
      <c r="BT118" s="1000"/>
      <c r="BU118" s="1000"/>
      <c r="BV118" s="1000" t="s">
        <v>139</v>
      </c>
      <c r="BW118" s="1000"/>
      <c r="BX118" s="1000"/>
      <c r="BY118" s="1000"/>
      <c r="BZ118" s="1000"/>
      <c r="CA118" s="1000" t="s">
        <v>392</v>
      </c>
      <c r="CB118" s="1000"/>
      <c r="CC118" s="1000"/>
      <c r="CD118" s="1000"/>
      <c r="CE118" s="1000"/>
      <c r="CF118" s="920" t="s">
        <v>392</v>
      </c>
      <c r="CG118" s="921"/>
      <c r="CH118" s="921"/>
      <c r="CI118" s="921"/>
      <c r="CJ118" s="921"/>
      <c r="CK118" s="948"/>
      <c r="CL118" s="949"/>
      <c r="CM118" s="922" t="s">
        <v>471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392</v>
      </c>
      <c r="DH118" s="959"/>
      <c r="DI118" s="959"/>
      <c r="DJ118" s="959"/>
      <c r="DK118" s="960"/>
      <c r="DL118" s="961" t="s">
        <v>448</v>
      </c>
      <c r="DM118" s="959"/>
      <c r="DN118" s="959"/>
      <c r="DO118" s="959"/>
      <c r="DP118" s="960"/>
      <c r="DQ118" s="961" t="s">
        <v>392</v>
      </c>
      <c r="DR118" s="959"/>
      <c r="DS118" s="959"/>
      <c r="DT118" s="959"/>
      <c r="DU118" s="960"/>
      <c r="DV118" s="962" t="s">
        <v>451</v>
      </c>
      <c r="DW118" s="963"/>
      <c r="DX118" s="963"/>
      <c r="DY118" s="963"/>
      <c r="DZ118" s="964"/>
    </row>
    <row r="119" spans="1:130" s="230" customFormat="1" ht="26.25" customHeight="1" x14ac:dyDescent="0.15">
      <c r="A119" s="1056"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392</v>
      </c>
      <c r="AB119" s="900"/>
      <c r="AC119" s="900"/>
      <c r="AD119" s="900"/>
      <c r="AE119" s="901"/>
      <c r="AF119" s="902" t="s">
        <v>392</v>
      </c>
      <c r="AG119" s="900"/>
      <c r="AH119" s="900"/>
      <c r="AI119" s="900"/>
      <c r="AJ119" s="901"/>
      <c r="AK119" s="902" t="s">
        <v>392</v>
      </c>
      <c r="AL119" s="900"/>
      <c r="AM119" s="900"/>
      <c r="AN119" s="900"/>
      <c r="AO119" s="901"/>
      <c r="AP119" s="903" t="s">
        <v>392</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472</v>
      </c>
      <c r="BP119" s="1005"/>
      <c r="BQ119" s="999">
        <v>16467886</v>
      </c>
      <c r="BR119" s="1000"/>
      <c r="BS119" s="1000"/>
      <c r="BT119" s="1000"/>
      <c r="BU119" s="1000"/>
      <c r="BV119" s="1000">
        <v>16069139</v>
      </c>
      <c r="BW119" s="1000"/>
      <c r="BX119" s="1000"/>
      <c r="BY119" s="1000"/>
      <c r="BZ119" s="1000"/>
      <c r="CA119" s="1000">
        <v>15164051</v>
      </c>
      <c r="CB119" s="1000"/>
      <c r="CC119" s="1000"/>
      <c r="CD119" s="1000"/>
      <c r="CE119" s="1000"/>
      <c r="CF119" s="1001"/>
      <c r="CG119" s="1002"/>
      <c r="CH119" s="1002"/>
      <c r="CI119" s="1002"/>
      <c r="CJ119" s="1003"/>
      <c r="CK119" s="950"/>
      <c r="CL119" s="951"/>
      <c r="CM119" s="973" t="s">
        <v>473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443</v>
      </c>
      <c r="DH119" s="986"/>
      <c r="DI119" s="986"/>
      <c r="DJ119" s="986"/>
      <c r="DK119" s="987"/>
      <c r="DL119" s="985" t="s">
        <v>451</v>
      </c>
      <c r="DM119" s="986"/>
      <c r="DN119" s="986"/>
      <c r="DO119" s="986"/>
      <c r="DP119" s="987"/>
      <c r="DQ119" s="985" t="s">
        <v>451</v>
      </c>
      <c r="DR119" s="986"/>
      <c r="DS119" s="986"/>
      <c r="DT119" s="986"/>
      <c r="DU119" s="987"/>
      <c r="DV119" s="988" t="s">
        <v>443</v>
      </c>
      <c r="DW119" s="989"/>
      <c r="DX119" s="989"/>
      <c r="DY119" s="989"/>
      <c r="DZ119" s="990"/>
    </row>
    <row r="120" spans="1:130" s="230" customFormat="1" ht="26.25" customHeight="1" x14ac:dyDescent="0.15">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392</v>
      </c>
      <c r="AB120" s="959"/>
      <c r="AC120" s="959"/>
      <c r="AD120" s="959"/>
      <c r="AE120" s="960"/>
      <c r="AF120" s="961" t="s">
        <v>139</v>
      </c>
      <c r="AG120" s="959"/>
      <c r="AH120" s="959"/>
      <c r="AI120" s="959"/>
      <c r="AJ120" s="960"/>
      <c r="AK120" s="961" t="s">
        <v>451</v>
      </c>
      <c r="AL120" s="959"/>
      <c r="AM120" s="959"/>
      <c r="AN120" s="959"/>
      <c r="AO120" s="960"/>
      <c r="AP120" s="962" t="s">
        <v>443</v>
      </c>
      <c r="AQ120" s="963"/>
      <c r="AR120" s="963"/>
      <c r="AS120" s="963"/>
      <c r="AT120" s="964"/>
      <c r="AU120" s="991" t="s">
        <v>474</v>
      </c>
      <c r="AV120" s="992"/>
      <c r="AW120" s="992"/>
      <c r="AX120" s="992"/>
      <c r="AY120" s="993"/>
      <c r="AZ120" s="929" t="s">
        <v>475</v>
      </c>
      <c r="BA120" s="897"/>
      <c r="BB120" s="897"/>
      <c r="BC120" s="897"/>
      <c r="BD120" s="897"/>
      <c r="BE120" s="897"/>
      <c r="BF120" s="897"/>
      <c r="BG120" s="897"/>
      <c r="BH120" s="897"/>
      <c r="BI120" s="897"/>
      <c r="BJ120" s="897"/>
      <c r="BK120" s="897"/>
      <c r="BL120" s="897"/>
      <c r="BM120" s="897"/>
      <c r="BN120" s="897"/>
      <c r="BO120" s="897"/>
      <c r="BP120" s="898"/>
      <c r="BQ120" s="930">
        <v>3235827</v>
      </c>
      <c r="BR120" s="931"/>
      <c r="BS120" s="931"/>
      <c r="BT120" s="931"/>
      <c r="BU120" s="931"/>
      <c r="BV120" s="931">
        <v>3859520</v>
      </c>
      <c r="BW120" s="931"/>
      <c r="BX120" s="931"/>
      <c r="BY120" s="931"/>
      <c r="BZ120" s="931"/>
      <c r="CA120" s="931">
        <v>4543796</v>
      </c>
      <c r="CB120" s="931"/>
      <c r="CC120" s="931"/>
      <c r="CD120" s="931"/>
      <c r="CE120" s="931"/>
      <c r="CF120" s="944">
        <v>94.7</v>
      </c>
      <c r="CG120" s="945"/>
      <c r="CH120" s="945"/>
      <c r="CI120" s="945"/>
      <c r="CJ120" s="945"/>
      <c r="CK120" s="1006" t="s">
        <v>476</v>
      </c>
      <c r="CL120" s="1007"/>
      <c r="CM120" s="1007"/>
      <c r="CN120" s="1007"/>
      <c r="CO120" s="1008"/>
      <c r="CP120" s="1014" t="s">
        <v>477</v>
      </c>
      <c r="CQ120" s="1015"/>
      <c r="CR120" s="1015"/>
      <c r="CS120" s="1015"/>
      <c r="CT120" s="1015"/>
      <c r="CU120" s="1015"/>
      <c r="CV120" s="1015"/>
      <c r="CW120" s="1015"/>
      <c r="CX120" s="1015"/>
      <c r="CY120" s="1015"/>
      <c r="CZ120" s="1015"/>
      <c r="DA120" s="1015"/>
      <c r="DB120" s="1015"/>
      <c r="DC120" s="1015"/>
      <c r="DD120" s="1015"/>
      <c r="DE120" s="1015"/>
      <c r="DF120" s="1016"/>
      <c r="DG120" s="930">
        <v>2714683</v>
      </c>
      <c r="DH120" s="931"/>
      <c r="DI120" s="931"/>
      <c r="DJ120" s="931"/>
      <c r="DK120" s="931"/>
      <c r="DL120" s="931">
        <v>2554920</v>
      </c>
      <c r="DM120" s="931"/>
      <c r="DN120" s="931"/>
      <c r="DO120" s="931"/>
      <c r="DP120" s="931"/>
      <c r="DQ120" s="931">
        <v>2472139</v>
      </c>
      <c r="DR120" s="931"/>
      <c r="DS120" s="931"/>
      <c r="DT120" s="931"/>
      <c r="DU120" s="931"/>
      <c r="DV120" s="932">
        <v>51.5</v>
      </c>
      <c r="DW120" s="932"/>
      <c r="DX120" s="932"/>
      <c r="DY120" s="932"/>
      <c r="DZ120" s="933"/>
    </row>
    <row r="121" spans="1:130" s="230" customFormat="1" ht="26.25" customHeight="1" x14ac:dyDescent="0.15">
      <c r="A121" s="1057"/>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461</v>
      </c>
      <c r="AB121" s="959"/>
      <c r="AC121" s="959"/>
      <c r="AD121" s="959"/>
      <c r="AE121" s="960"/>
      <c r="AF121" s="961" t="s">
        <v>443</v>
      </c>
      <c r="AG121" s="959"/>
      <c r="AH121" s="959"/>
      <c r="AI121" s="959"/>
      <c r="AJ121" s="960"/>
      <c r="AK121" s="961" t="s">
        <v>461</v>
      </c>
      <c r="AL121" s="959"/>
      <c r="AM121" s="959"/>
      <c r="AN121" s="959"/>
      <c r="AO121" s="960"/>
      <c r="AP121" s="962" t="s">
        <v>392</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v>2016974</v>
      </c>
      <c r="BR121" s="926"/>
      <c r="BS121" s="926"/>
      <c r="BT121" s="926"/>
      <c r="BU121" s="926"/>
      <c r="BV121" s="926">
        <v>2405797</v>
      </c>
      <c r="BW121" s="926"/>
      <c r="BX121" s="926"/>
      <c r="BY121" s="926"/>
      <c r="BZ121" s="926"/>
      <c r="CA121" s="926">
        <v>2338228</v>
      </c>
      <c r="CB121" s="926"/>
      <c r="CC121" s="926"/>
      <c r="CD121" s="926"/>
      <c r="CE121" s="926"/>
      <c r="CF121" s="920">
        <v>48.7</v>
      </c>
      <c r="CG121" s="921"/>
      <c r="CH121" s="921"/>
      <c r="CI121" s="921"/>
      <c r="CJ121" s="921"/>
      <c r="CK121" s="1009"/>
      <c r="CL121" s="1010"/>
      <c r="CM121" s="1010"/>
      <c r="CN121" s="1010"/>
      <c r="CO121" s="1011"/>
      <c r="CP121" s="1019" t="s">
        <v>480</v>
      </c>
      <c r="CQ121" s="1020"/>
      <c r="CR121" s="1020"/>
      <c r="CS121" s="1020"/>
      <c r="CT121" s="1020"/>
      <c r="CU121" s="1020"/>
      <c r="CV121" s="1020"/>
      <c r="CW121" s="1020"/>
      <c r="CX121" s="1020"/>
      <c r="CY121" s="1020"/>
      <c r="CZ121" s="1020"/>
      <c r="DA121" s="1020"/>
      <c r="DB121" s="1020"/>
      <c r="DC121" s="1020"/>
      <c r="DD121" s="1020"/>
      <c r="DE121" s="1020"/>
      <c r="DF121" s="1021"/>
      <c r="DG121" s="925" t="s">
        <v>461</v>
      </c>
      <c r="DH121" s="926"/>
      <c r="DI121" s="926"/>
      <c r="DJ121" s="926"/>
      <c r="DK121" s="926"/>
      <c r="DL121" s="926" t="s">
        <v>443</v>
      </c>
      <c r="DM121" s="926"/>
      <c r="DN121" s="926"/>
      <c r="DO121" s="926"/>
      <c r="DP121" s="926"/>
      <c r="DQ121" s="926" t="s">
        <v>451</v>
      </c>
      <c r="DR121" s="926"/>
      <c r="DS121" s="926"/>
      <c r="DT121" s="926"/>
      <c r="DU121" s="926"/>
      <c r="DV121" s="927" t="s">
        <v>443</v>
      </c>
      <c r="DW121" s="927"/>
      <c r="DX121" s="927"/>
      <c r="DY121" s="927"/>
      <c r="DZ121" s="928"/>
    </row>
    <row r="122" spans="1:130" s="230" customFormat="1" ht="26.25" customHeight="1" x14ac:dyDescent="0.15">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461</v>
      </c>
      <c r="AB122" s="959"/>
      <c r="AC122" s="959"/>
      <c r="AD122" s="959"/>
      <c r="AE122" s="960"/>
      <c r="AF122" s="961" t="s">
        <v>392</v>
      </c>
      <c r="AG122" s="959"/>
      <c r="AH122" s="959"/>
      <c r="AI122" s="959"/>
      <c r="AJ122" s="960"/>
      <c r="AK122" s="961" t="s">
        <v>443</v>
      </c>
      <c r="AL122" s="959"/>
      <c r="AM122" s="959"/>
      <c r="AN122" s="959"/>
      <c r="AO122" s="960"/>
      <c r="AP122" s="962" t="s">
        <v>139</v>
      </c>
      <c r="AQ122" s="963"/>
      <c r="AR122" s="963"/>
      <c r="AS122" s="963"/>
      <c r="AT122" s="964"/>
      <c r="AU122" s="994"/>
      <c r="AV122" s="995"/>
      <c r="AW122" s="995"/>
      <c r="AX122" s="995"/>
      <c r="AY122" s="996"/>
      <c r="AZ122" s="973" t="s">
        <v>481</v>
      </c>
      <c r="BA122" s="965"/>
      <c r="BB122" s="965"/>
      <c r="BC122" s="965"/>
      <c r="BD122" s="965"/>
      <c r="BE122" s="965"/>
      <c r="BF122" s="965"/>
      <c r="BG122" s="965"/>
      <c r="BH122" s="965"/>
      <c r="BI122" s="965"/>
      <c r="BJ122" s="965"/>
      <c r="BK122" s="965"/>
      <c r="BL122" s="965"/>
      <c r="BM122" s="965"/>
      <c r="BN122" s="965"/>
      <c r="BO122" s="965"/>
      <c r="BP122" s="966"/>
      <c r="BQ122" s="999">
        <v>8603531</v>
      </c>
      <c r="BR122" s="1000"/>
      <c r="BS122" s="1000"/>
      <c r="BT122" s="1000"/>
      <c r="BU122" s="1000"/>
      <c r="BV122" s="1000">
        <v>8692364</v>
      </c>
      <c r="BW122" s="1000"/>
      <c r="BX122" s="1000"/>
      <c r="BY122" s="1000"/>
      <c r="BZ122" s="1000"/>
      <c r="CA122" s="1000">
        <v>8352954</v>
      </c>
      <c r="CB122" s="1000"/>
      <c r="CC122" s="1000"/>
      <c r="CD122" s="1000"/>
      <c r="CE122" s="1000"/>
      <c r="CF122" s="1017">
        <v>174.1</v>
      </c>
      <c r="CG122" s="1018"/>
      <c r="CH122" s="1018"/>
      <c r="CI122" s="1018"/>
      <c r="CJ122" s="1018"/>
      <c r="CK122" s="1009"/>
      <c r="CL122" s="1010"/>
      <c r="CM122" s="1010"/>
      <c r="CN122" s="1010"/>
      <c r="CO122" s="1011"/>
      <c r="CP122" s="1019" t="s">
        <v>482</v>
      </c>
      <c r="CQ122" s="1020"/>
      <c r="CR122" s="1020"/>
      <c r="CS122" s="1020"/>
      <c r="CT122" s="1020"/>
      <c r="CU122" s="1020"/>
      <c r="CV122" s="1020"/>
      <c r="CW122" s="1020"/>
      <c r="CX122" s="1020"/>
      <c r="CY122" s="1020"/>
      <c r="CZ122" s="1020"/>
      <c r="DA122" s="1020"/>
      <c r="DB122" s="1020"/>
      <c r="DC122" s="1020"/>
      <c r="DD122" s="1020"/>
      <c r="DE122" s="1020"/>
      <c r="DF122" s="1021"/>
      <c r="DG122" s="925" t="s">
        <v>443</v>
      </c>
      <c r="DH122" s="926"/>
      <c r="DI122" s="926"/>
      <c r="DJ122" s="926"/>
      <c r="DK122" s="926"/>
      <c r="DL122" s="926" t="s">
        <v>461</v>
      </c>
      <c r="DM122" s="926"/>
      <c r="DN122" s="926"/>
      <c r="DO122" s="926"/>
      <c r="DP122" s="926"/>
      <c r="DQ122" s="926" t="s">
        <v>139</v>
      </c>
      <c r="DR122" s="926"/>
      <c r="DS122" s="926"/>
      <c r="DT122" s="926"/>
      <c r="DU122" s="926"/>
      <c r="DV122" s="927" t="s">
        <v>139</v>
      </c>
      <c r="DW122" s="927"/>
      <c r="DX122" s="927"/>
      <c r="DY122" s="927"/>
      <c r="DZ122" s="928"/>
    </row>
    <row r="123" spans="1:130" s="230" customFormat="1" ht="26.25" customHeight="1" x14ac:dyDescent="0.15">
      <c r="A123" s="1057"/>
      <c r="B123" s="949"/>
      <c r="C123" s="922" t="s">
        <v>466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392</v>
      </c>
      <c r="AB123" s="959"/>
      <c r="AC123" s="959"/>
      <c r="AD123" s="959"/>
      <c r="AE123" s="960"/>
      <c r="AF123" s="961" t="s">
        <v>392</v>
      </c>
      <c r="AG123" s="959"/>
      <c r="AH123" s="959"/>
      <c r="AI123" s="959"/>
      <c r="AJ123" s="960"/>
      <c r="AK123" s="961" t="s">
        <v>443</v>
      </c>
      <c r="AL123" s="959"/>
      <c r="AM123" s="959"/>
      <c r="AN123" s="959"/>
      <c r="AO123" s="960"/>
      <c r="AP123" s="962" t="s">
        <v>392</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483</v>
      </c>
      <c r="BP123" s="1005"/>
      <c r="BQ123" s="1063">
        <v>13856332</v>
      </c>
      <c r="BR123" s="1064"/>
      <c r="BS123" s="1064"/>
      <c r="BT123" s="1064"/>
      <c r="BU123" s="1064"/>
      <c r="BV123" s="1064">
        <v>14957681</v>
      </c>
      <c r="BW123" s="1064"/>
      <c r="BX123" s="1064"/>
      <c r="BY123" s="1064"/>
      <c r="BZ123" s="1064"/>
      <c r="CA123" s="1064">
        <v>15234978</v>
      </c>
      <c r="CB123" s="1064"/>
      <c r="CC123" s="1064"/>
      <c r="CD123" s="1064"/>
      <c r="CE123" s="1064"/>
      <c r="CF123" s="1001"/>
      <c r="CG123" s="1002"/>
      <c r="CH123" s="1002"/>
      <c r="CI123" s="1002"/>
      <c r="CJ123" s="1003"/>
      <c r="CK123" s="1009"/>
      <c r="CL123" s="1010"/>
      <c r="CM123" s="1010"/>
      <c r="CN123" s="1010"/>
      <c r="CO123" s="1011"/>
      <c r="CP123" s="1019" t="s">
        <v>484</v>
      </c>
      <c r="CQ123" s="1020"/>
      <c r="CR123" s="1020"/>
      <c r="CS123" s="1020"/>
      <c r="CT123" s="1020"/>
      <c r="CU123" s="1020"/>
      <c r="CV123" s="1020"/>
      <c r="CW123" s="1020"/>
      <c r="CX123" s="1020"/>
      <c r="CY123" s="1020"/>
      <c r="CZ123" s="1020"/>
      <c r="DA123" s="1020"/>
      <c r="DB123" s="1020"/>
      <c r="DC123" s="1020"/>
      <c r="DD123" s="1020"/>
      <c r="DE123" s="1020"/>
      <c r="DF123" s="1021"/>
      <c r="DG123" s="958" t="s">
        <v>139</v>
      </c>
      <c r="DH123" s="959"/>
      <c r="DI123" s="959"/>
      <c r="DJ123" s="959"/>
      <c r="DK123" s="960"/>
      <c r="DL123" s="961" t="s">
        <v>392</v>
      </c>
      <c r="DM123" s="959"/>
      <c r="DN123" s="959"/>
      <c r="DO123" s="959"/>
      <c r="DP123" s="960"/>
      <c r="DQ123" s="961" t="s">
        <v>139</v>
      </c>
      <c r="DR123" s="959"/>
      <c r="DS123" s="959"/>
      <c r="DT123" s="959"/>
      <c r="DU123" s="960"/>
      <c r="DV123" s="962" t="s">
        <v>443</v>
      </c>
      <c r="DW123" s="963"/>
      <c r="DX123" s="963"/>
      <c r="DY123" s="963"/>
      <c r="DZ123" s="964"/>
    </row>
    <row r="124" spans="1:130" s="230" customFormat="1" ht="26.25" customHeight="1" thickBot="1" x14ac:dyDescent="0.2">
      <c r="A124" s="1057"/>
      <c r="B124" s="949"/>
      <c r="C124" s="922" t="s">
        <v>469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392</v>
      </c>
      <c r="AB124" s="959"/>
      <c r="AC124" s="959"/>
      <c r="AD124" s="959"/>
      <c r="AE124" s="960"/>
      <c r="AF124" s="961" t="s">
        <v>392</v>
      </c>
      <c r="AG124" s="959"/>
      <c r="AH124" s="959"/>
      <c r="AI124" s="959"/>
      <c r="AJ124" s="960"/>
      <c r="AK124" s="961" t="s">
        <v>392</v>
      </c>
      <c r="AL124" s="959"/>
      <c r="AM124" s="959"/>
      <c r="AN124" s="959"/>
      <c r="AO124" s="960"/>
      <c r="AP124" s="962" t="s">
        <v>392</v>
      </c>
      <c r="AQ124" s="963"/>
      <c r="AR124" s="963"/>
      <c r="AS124" s="963"/>
      <c r="AT124" s="964"/>
      <c r="AU124" s="1059" t="s">
        <v>485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57.5</v>
      </c>
      <c r="BR124" s="1027"/>
      <c r="BS124" s="1027"/>
      <c r="BT124" s="1027"/>
      <c r="BU124" s="1027"/>
      <c r="BV124" s="1027">
        <v>22.7</v>
      </c>
      <c r="BW124" s="1027"/>
      <c r="BX124" s="1027"/>
      <c r="BY124" s="1027"/>
      <c r="BZ124" s="1027"/>
      <c r="CA124" s="1027" t="s">
        <v>392</v>
      </c>
      <c r="CB124" s="1027"/>
      <c r="CC124" s="1027"/>
      <c r="CD124" s="1027"/>
      <c r="CE124" s="1027"/>
      <c r="CF124" s="1028"/>
      <c r="CG124" s="1029"/>
      <c r="CH124" s="1029"/>
      <c r="CI124" s="1029"/>
      <c r="CJ124" s="1030"/>
      <c r="CK124" s="1012"/>
      <c r="CL124" s="1012"/>
      <c r="CM124" s="1012"/>
      <c r="CN124" s="1012"/>
      <c r="CO124" s="1013"/>
      <c r="CP124" s="1019" t="s">
        <v>486</v>
      </c>
      <c r="CQ124" s="1020"/>
      <c r="CR124" s="1020"/>
      <c r="CS124" s="1020"/>
      <c r="CT124" s="1020"/>
      <c r="CU124" s="1020"/>
      <c r="CV124" s="1020"/>
      <c r="CW124" s="1020"/>
      <c r="CX124" s="1020"/>
      <c r="CY124" s="1020"/>
      <c r="CZ124" s="1020"/>
      <c r="DA124" s="1020"/>
      <c r="DB124" s="1020"/>
      <c r="DC124" s="1020"/>
      <c r="DD124" s="1020"/>
      <c r="DE124" s="1020"/>
      <c r="DF124" s="1021"/>
      <c r="DG124" s="1004" t="s">
        <v>139</v>
      </c>
      <c r="DH124" s="986"/>
      <c r="DI124" s="986"/>
      <c r="DJ124" s="986"/>
      <c r="DK124" s="987"/>
      <c r="DL124" s="985" t="s">
        <v>139</v>
      </c>
      <c r="DM124" s="986"/>
      <c r="DN124" s="986"/>
      <c r="DO124" s="986"/>
      <c r="DP124" s="987"/>
      <c r="DQ124" s="985" t="s">
        <v>446</v>
      </c>
      <c r="DR124" s="986"/>
      <c r="DS124" s="986"/>
      <c r="DT124" s="986"/>
      <c r="DU124" s="987"/>
      <c r="DV124" s="988" t="s">
        <v>487</v>
      </c>
      <c r="DW124" s="989"/>
      <c r="DX124" s="989"/>
      <c r="DY124" s="989"/>
      <c r="DZ124" s="990"/>
    </row>
    <row r="125" spans="1:130" s="230" customFormat="1" ht="26.25" customHeight="1" x14ac:dyDescent="0.15">
      <c r="A125" s="1057"/>
      <c r="B125" s="949"/>
      <c r="C125" s="922" t="s">
        <v>471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443</v>
      </c>
      <c r="AB125" s="959"/>
      <c r="AC125" s="959"/>
      <c r="AD125" s="959"/>
      <c r="AE125" s="960"/>
      <c r="AF125" s="961" t="s">
        <v>487</v>
      </c>
      <c r="AG125" s="959"/>
      <c r="AH125" s="959"/>
      <c r="AI125" s="959"/>
      <c r="AJ125" s="960"/>
      <c r="AK125" s="961" t="s">
        <v>443</v>
      </c>
      <c r="AL125" s="959"/>
      <c r="AM125" s="959"/>
      <c r="AN125" s="959"/>
      <c r="AO125" s="960"/>
      <c r="AP125" s="962" t="s">
        <v>487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488</v>
      </c>
      <c r="CL125" s="1007"/>
      <c r="CM125" s="1007"/>
      <c r="CN125" s="1007"/>
      <c r="CO125" s="1008"/>
      <c r="CP125" s="929" t="s">
        <v>489</v>
      </c>
      <c r="CQ125" s="897"/>
      <c r="CR125" s="897"/>
      <c r="CS125" s="897"/>
      <c r="CT125" s="897"/>
      <c r="CU125" s="897"/>
      <c r="CV125" s="897"/>
      <c r="CW125" s="897"/>
      <c r="CX125" s="897"/>
      <c r="CY125" s="897"/>
      <c r="CZ125" s="897"/>
      <c r="DA125" s="897"/>
      <c r="DB125" s="897"/>
      <c r="DC125" s="897"/>
      <c r="DD125" s="897"/>
      <c r="DE125" s="897"/>
      <c r="DF125" s="898"/>
      <c r="DG125" s="930" t="s">
        <v>139</v>
      </c>
      <c r="DH125" s="931"/>
      <c r="DI125" s="931"/>
      <c r="DJ125" s="931"/>
      <c r="DK125" s="931"/>
      <c r="DL125" s="931" t="s">
        <v>139</v>
      </c>
      <c r="DM125" s="931"/>
      <c r="DN125" s="931"/>
      <c r="DO125" s="931"/>
      <c r="DP125" s="931"/>
      <c r="DQ125" s="931" t="s">
        <v>139</v>
      </c>
      <c r="DR125" s="931"/>
      <c r="DS125" s="931"/>
      <c r="DT125" s="931"/>
      <c r="DU125" s="931"/>
      <c r="DV125" s="932" t="s">
        <v>490</v>
      </c>
      <c r="DW125" s="932"/>
      <c r="DX125" s="932"/>
      <c r="DY125" s="932"/>
      <c r="DZ125" s="933"/>
    </row>
    <row r="126" spans="1:130" s="230" customFormat="1" ht="26.25" customHeight="1" thickBot="1" x14ac:dyDescent="0.2">
      <c r="A126" s="1057"/>
      <c r="B126" s="949"/>
      <c r="C126" s="922" t="s">
        <v>473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446</v>
      </c>
      <c r="AB126" s="959"/>
      <c r="AC126" s="959"/>
      <c r="AD126" s="959"/>
      <c r="AE126" s="960"/>
      <c r="AF126" s="961" t="s">
        <v>491</v>
      </c>
      <c r="AG126" s="959"/>
      <c r="AH126" s="959"/>
      <c r="AI126" s="959"/>
      <c r="AJ126" s="960"/>
      <c r="AK126" s="961" t="s">
        <v>443</v>
      </c>
      <c r="AL126" s="959"/>
      <c r="AM126" s="959"/>
      <c r="AN126" s="959"/>
      <c r="AO126" s="960"/>
      <c r="AP126" s="962" t="s">
        <v>492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493</v>
      </c>
      <c r="CQ126" s="923"/>
      <c r="CR126" s="923"/>
      <c r="CS126" s="923"/>
      <c r="CT126" s="923"/>
      <c r="CU126" s="923"/>
      <c r="CV126" s="923"/>
      <c r="CW126" s="923"/>
      <c r="CX126" s="923"/>
      <c r="CY126" s="923"/>
      <c r="CZ126" s="923"/>
      <c r="DA126" s="923"/>
      <c r="DB126" s="923"/>
      <c r="DC126" s="923"/>
      <c r="DD126" s="923"/>
      <c r="DE126" s="923"/>
      <c r="DF126" s="924"/>
      <c r="DG126" s="925" t="s">
        <v>139</v>
      </c>
      <c r="DH126" s="926"/>
      <c r="DI126" s="926"/>
      <c r="DJ126" s="926"/>
      <c r="DK126" s="926"/>
      <c r="DL126" s="926" t="s">
        <v>487</v>
      </c>
      <c r="DM126" s="926"/>
      <c r="DN126" s="926"/>
      <c r="DO126" s="926"/>
      <c r="DP126" s="926"/>
      <c r="DQ126" s="926" t="s">
        <v>487</v>
      </c>
      <c r="DR126" s="926"/>
      <c r="DS126" s="926"/>
      <c r="DT126" s="926"/>
      <c r="DU126" s="926"/>
      <c r="DV126" s="927" t="s">
        <v>139</v>
      </c>
      <c r="DW126" s="927"/>
      <c r="DX126" s="927"/>
      <c r="DY126" s="927"/>
      <c r="DZ126" s="928"/>
    </row>
    <row r="127" spans="1:130" s="230" customFormat="1" ht="26.25" customHeight="1" x14ac:dyDescent="0.15">
      <c r="A127" s="1058"/>
      <c r="B127" s="951"/>
      <c r="C127" s="973" t="s">
        <v>494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139</v>
      </c>
      <c r="AB127" s="959"/>
      <c r="AC127" s="959"/>
      <c r="AD127" s="959"/>
      <c r="AE127" s="960"/>
      <c r="AF127" s="961" t="s">
        <v>491</v>
      </c>
      <c r="AG127" s="959"/>
      <c r="AH127" s="959"/>
      <c r="AI127" s="959"/>
      <c r="AJ127" s="960"/>
      <c r="AK127" s="961" t="s">
        <v>491</v>
      </c>
      <c r="AL127" s="959"/>
      <c r="AM127" s="959"/>
      <c r="AN127" s="959"/>
      <c r="AO127" s="960"/>
      <c r="AP127" s="962" t="s">
        <v>490</v>
      </c>
      <c r="AQ127" s="963"/>
      <c r="AR127" s="963"/>
      <c r="AS127" s="963"/>
      <c r="AT127" s="964"/>
      <c r="AU127" s="232"/>
      <c r="AV127" s="232"/>
      <c r="AW127" s="232"/>
      <c r="AX127" s="1031" t="s">
        <v>495</v>
      </c>
      <c r="AY127" s="1032"/>
      <c r="AZ127" s="1032"/>
      <c r="BA127" s="1032"/>
      <c r="BB127" s="1032"/>
      <c r="BC127" s="1032"/>
      <c r="BD127" s="1032"/>
      <c r="BE127" s="1033"/>
      <c r="BF127" s="1034" t="s">
        <v>496</v>
      </c>
      <c r="BG127" s="1032"/>
      <c r="BH127" s="1032"/>
      <c r="BI127" s="1032"/>
      <c r="BJ127" s="1032"/>
      <c r="BK127" s="1032"/>
      <c r="BL127" s="1033"/>
      <c r="BM127" s="1034" t="s">
        <v>497</v>
      </c>
      <c r="BN127" s="1032"/>
      <c r="BO127" s="1032"/>
      <c r="BP127" s="1032"/>
      <c r="BQ127" s="1032"/>
      <c r="BR127" s="1032"/>
      <c r="BS127" s="1033"/>
      <c r="BT127" s="1034" t="s">
        <v>498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499</v>
      </c>
      <c r="CQ127" s="923"/>
      <c r="CR127" s="923"/>
      <c r="CS127" s="923"/>
      <c r="CT127" s="923"/>
      <c r="CU127" s="923"/>
      <c r="CV127" s="923"/>
      <c r="CW127" s="923"/>
      <c r="CX127" s="923"/>
      <c r="CY127" s="923"/>
      <c r="CZ127" s="923"/>
      <c r="DA127" s="923"/>
      <c r="DB127" s="923"/>
      <c r="DC127" s="923"/>
      <c r="DD127" s="923"/>
      <c r="DE127" s="923"/>
      <c r="DF127" s="924"/>
      <c r="DG127" s="925" t="s">
        <v>443</v>
      </c>
      <c r="DH127" s="926"/>
      <c r="DI127" s="926"/>
      <c r="DJ127" s="926"/>
      <c r="DK127" s="926"/>
      <c r="DL127" s="926" t="s">
        <v>443</v>
      </c>
      <c r="DM127" s="926"/>
      <c r="DN127" s="926"/>
      <c r="DO127" s="926"/>
      <c r="DP127" s="926"/>
      <c r="DQ127" s="926" t="s">
        <v>139</v>
      </c>
      <c r="DR127" s="926"/>
      <c r="DS127" s="926"/>
      <c r="DT127" s="926"/>
      <c r="DU127" s="926"/>
      <c r="DV127" s="927" t="s">
        <v>500</v>
      </c>
      <c r="DW127" s="927"/>
      <c r="DX127" s="927"/>
      <c r="DY127" s="927"/>
      <c r="DZ127" s="928"/>
    </row>
    <row r="128" spans="1:130" s="230" customFormat="1" ht="26.25" customHeight="1" thickBot="1" x14ac:dyDescent="0.2">
      <c r="A128" s="1041" t="s">
        <v>501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502</v>
      </c>
      <c r="X128" s="1043"/>
      <c r="Y128" s="1043"/>
      <c r="Z128" s="1044"/>
      <c r="AA128" s="1045">
        <v>161402</v>
      </c>
      <c r="AB128" s="1046"/>
      <c r="AC128" s="1046"/>
      <c r="AD128" s="1046"/>
      <c r="AE128" s="1047"/>
      <c r="AF128" s="1048">
        <v>130294</v>
      </c>
      <c r="AG128" s="1046"/>
      <c r="AH128" s="1046"/>
      <c r="AI128" s="1046"/>
      <c r="AJ128" s="1047"/>
      <c r="AK128" s="1048">
        <v>121580</v>
      </c>
      <c r="AL128" s="1046"/>
      <c r="AM128" s="1046"/>
      <c r="AN128" s="1046"/>
      <c r="AO128" s="1047"/>
      <c r="AP128" s="1049"/>
      <c r="AQ128" s="1050"/>
      <c r="AR128" s="1050"/>
      <c r="AS128" s="1050"/>
      <c r="AT128" s="1051"/>
      <c r="AU128" s="232"/>
      <c r="AV128" s="232"/>
      <c r="AW128" s="232"/>
      <c r="AX128" s="896" t="s">
        <v>503</v>
      </c>
      <c r="AY128" s="897"/>
      <c r="AZ128" s="897"/>
      <c r="BA128" s="897"/>
      <c r="BB128" s="897"/>
      <c r="BC128" s="897"/>
      <c r="BD128" s="897"/>
      <c r="BE128" s="898"/>
      <c r="BF128" s="1052" t="s">
        <v>139</v>
      </c>
      <c r="BG128" s="1053"/>
      <c r="BH128" s="1053"/>
      <c r="BI128" s="1053"/>
      <c r="BJ128" s="1053"/>
      <c r="BK128" s="1053"/>
      <c r="BL128" s="1054"/>
      <c r="BM128" s="1052">
        <v>14.68</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504</v>
      </c>
      <c r="CQ128" s="726"/>
      <c r="CR128" s="726"/>
      <c r="CS128" s="726"/>
      <c r="CT128" s="726"/>
      <c r="CU128" s="726"/>
      <c r="CV128" s="726"/>
      <c r="CW128" s="726"/>
      <c r="CX128" s="726"/>
      <c r="CY128" s="726"/>
      <c r="CZ128" s="726"/>
      <c r="DA128" s="726"/>
      <c r="DB128" s="726"/>
      <c r="DC128" s="726"/>
      <c r="DD128" s="726"/>
      <c r="DE128" s="726"/>
      <c r="DF128" s="1036"/>
      <c r="DG128" s="1037" t="s">
        <v>505</v>
      </c>
      <c r="DH128" s="1038"/>
      <c r="DI128" s="1038"/>
      <c r="DJ128" s="1038"/>
      <c r="DK128" s="1038"/>
      <c r="DL128" s="1038" t="s">
        <v>443</v>
      </c>
      <c r="DM128" s="1038"/>
      <c r="DN128" s="1038"/>
      <c r="DO128" s="1038"/>
      <c r="DP128" s="1038"/>
      <c r="DQ128" s="1038" t="s">
        <v>139</v>
      </c>
      <c r="DR128" s="1038"/>
      <c r="DS128" s="1038"/>
      <c r="DT128" s="1038"/>
      <c r="DU128" s="1038"/>
      <c r="DV128" s="1039" t="s">
        <v>446</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506</v>
      </c>
      <c r="X129" s="1071"/>
      <c r="Y129" s="1071"/>
      <c r="Z129" s="1072"/>
      <c r="AA129" s="958">
        <v>5247285</v>
      </c>
      <c r="AB129" s="959"/>
      <c r="AC129" s="959"/>
      <c r="AD129" s="959"/>
      <c r="AE129" s="960"/>
      <c r="AF129" s="961">
        <v>5596946</v>
      </c>
      <c r="AG129" s="959"/>
      <c r="AH129" s="959"/>
      <c r="AI129" s="959"/>
      <c r="AJ129" s="960"/>
      <c r="AK129" s="961">
        <v>5528513</v>
      </c>
      <c r="AL129" s="959"/>
      <c r="AM129" s="959"/>
      <c r="AN129" s="959"/>
      <c r="AO129" s="960"/>
      <c r="AP129" s="1073"/>
      <c r="AQ129" s="1074"/>
      <c r="AR129" s="1074"/>
      <c r="AS129" s="1074"/>
      <c r="AT129" s="1075"/>
      <c r="AU129" s="233"/>
      <c r="AV129" s="233"/>
      <c r="AW129" s="233"/>
      <c r="AX129" s="1065" t="s">
        <v>507</v>
      </c>
      <c r="AY129" s="923"/>
      <c r="AZ129" s="923"/>
      <c r="BA129" s="923"/>
      <c r="BB129" s="923"/>
      <c r="BC129" s="923"/>
      <c r="BD129" s="923"/>
      <c r="BE129" s="924"/>
      <c r="BF129" s="1066" t="s">
        <v>508</v>
      </c>
      <c r="BG129" s="1067"/>
      <c r="BH129" s="1067"/>
      <c r="BI129" s="1067"/>
      <c r="BJ129" s="1067"/>
      <c r="BK129" s="1067"/>
      <c r="BL129" s="1068"/>
      <c r="BM129" s="1066">
        <v>19.68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510</v>
      </c>
      <c r="X130" s="1071"/>
      <c r="Y130" s="1071"/>
      <c r="Z130" s="1072"/>
      <c r="AA130" s="958">
        <v>706759</v>
      </c>
      <c r="AB130" s="959"/>
      <c r="AC130" s="959"/>
      <c r="AD130" s="959"/>
      <c r="AE130" s="960"/>
      <c r="AF130" s="961">
        <v>718153</v>
      </c>
      <c r="AG130" s="959"/>
      <c r="AH130" s="959"/>
      <c r="AI130" s="959"/>
      <c r="AJ130" s="960"/>
      <c r="AK130" s="961">
        <v>730349</v>
      </c>
      <c r="AL130" s="959"/>
      <c r="AM130" s="959"/>
      <c r="AN130" s="959"/>
      <c r="AO130" s="960"/>
      <c r="AP130" s="1073"/>
      <c r="AQ130" s="1074"/>
      <c r="AR130" s="1074"/>
      <c r="AS130" s="1074"/>
      <c r="AT130" s="1075"/>
      <c r="AU130" s="233"/>
      <c r="AV130" s="233"/>
      <c r="AW130" s="233"/>
      <c r="AX130" s="1065" t="s">
        <v>511</v>
      </c>
      <c r="AY130" s="923"/>
      <c r="AZ130" s="923"/>
      <c r="BA130" s="923"/>
      <c r="BB130" s="923"/>
      <c r="BC130" s="923"/>
      <c r="BD130" s="923"/>
      <c r="BE130" s="924"/>
      <c r="BF130" s="1101">
        <v>1.8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512</v>
      </c>
      <c r="X131" s="1108"/>
      <c r="Y131" s="1108"/>
      <c r="Z131" s="1109"/>
      <c r="AA131" s="1004">
        <v>4540526</v>
      </c>
      <c r="AB131" s="986"/>
      <c r="AC131" s="986"/>
      <c r="AD131" s="986"/>
      <c r="AE131" s="987"/>
      <c r="AF131" s="985">
        <v>4878793</v>
      </c>
      <c r="AG131" s="986"/>
      <c r="AH131" s="986"/>
      <c r="AI131" s="986"/>
      <c r="AJ131" s="987"/>
      <c r="AK131" s="985">
        <v>4798164</v>
      </c>
      <c r="AL131" s="986"/>
      <c r="AM131" s="986"/>
      <c r="AN131" s="986"/>
      <c r="AO131" s="987"/>
      <c r="AP131" s="1110"/>
      <c r="AQ131" s="1111"/>
      <c r="AR131" s="1111"/>
      <c r="AS131" s="1111"/>
      <c r="AT131" s="1112"/>
      <c r="AU131" s="233"/>
      <c r="AV131" s="233"/>
      <c r="AW131" s="233"/>
      <c r="AX131" s="1083" t="s">
        <v>513</v>
      </c>
      <c r="AY131" s="726"/>
      <c r="AZ131" s="726"/>
      <c r="BA131" s="726"/>
      <c r="BB131" s="726"/>
      <c r="BC131" s="726"/>
      <c r="BD131" s="726"/>
      <c r="BE131" s="1036"/>
      <c r="BF131" s="1084" t="s">
        <v>443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515</v>
      </c>
      <c r="W132" s="1094"/>
      <c r="X132" s="1094"/>
      <c r="Y132" s="1094"/>
      <c r="Z132" s="1095"/>
      <c r="AA132" s="1096">
        <v>0.28302888300000001</v>
      </c>
      <c r="AB132" s="1097"/>
      <c r="AC132" s="1097"/>
      <c r="AD132" s="1097"/>
      <c r="AE132" s="1098"/>
      <c r="AF132" s="1099">
        <v>1.6631777569999999</v>
      </c>
      <c r="AG132" s="1097"/>
      <c r="AH132" s="1097"/>
      <c r="AI132" s="1097"/>
      <c r="AJ132" s="1098"/>
      <c r="AK132" s="1099">
        <v>3.5332264590000002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516</v>
      </c>
      <c r="W133" s="1077"/>
      <c r="X133" s="1077"/>
      <c r="Y133" s="1077"/>
      <c r="Z133" s="1078"/>
      <c r="AA133" s="1079">
        <v>-0.3</v>
      </c>
      <c r="AB133" s="1080"/>
      <c r="AC133" s="1080"/>
      <c r="AD133" s="1080"/>
      <c r="AE133" s="1081"/>
      <c r="AF133" s="1079">
        <v>0.4</v>
      </c>
      <c r="AG133" s="1080"/>
      <c r="AH133" s="1080"/>
      <c r="AI133" s="1080"/>
      <c r="AJ133" s="1081"/>
      <c r="AK133" s="1079">
        <v>1.8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4i6S/hUeCd/gzalF4wfyzngczDjGHVy5xPXkNBMETAPL9cPGFTrOBxH3PPuzsvFwbBhEZoGQpjkJvxt2DmPFw==" saltValue="LFKAZ1NnTfHgSW8UQiZQW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29HoocSCV3WaP3YyA/OnTR++F2fps2kk9DkI9ytAKflR8cuSL1agiOB85M2V5fTUJcCozIV2oG1BKRA+p0PA/g==" saltValue="5yo4KyJHRDtrbjuRrhcn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gGMJ40Qokkh7Oac+lVVQUYsZBlxI25oyEDtPAhsHhfm/T3+2wcg4jPCNfEBiVFN+bFigYdEdrsnZibDIZjblQ==" saltValue="jX3Q3ak+Stq3+QDQmnph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520</v>
      </c>
      <c r="AP7" s="272"/>
      <c r="AQ7" s="273" t="s">
        <v>521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522</v>
      </c>
      <c r="AQ8" s="279" t="s">
        <v>523</v>
      </c>
      <c r="AR8" s="280" t="s">
        <v>524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525</v>
      </c>
      <c r="AL9" s="1117"/>
      <c r="AM9" s="1117"/>
      <c r="AN9" s="1118"/>
      <c r="AO9" s="281">
        <v>1526913</v>
      </c>
      <c r="AP9" s="281">
        <v>64760</v>
      </c>
      <c r="AQ9" s="282">
        <v>65553</v>
      </c>
      <c r="AR9" s="283">
        <v>-1.2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526</v>
      </c>
      <c r="AL10" s="1117"/>
      <c r="AM10" s="1117"/>
      <c r="AN10" s="1118"/>
      <c r="AO10" s="284">
        <v>281788</v>
      </c>
      <c r="AP10" s="284">
        <v>11951</v>
      </c>
      <c r="AQ10" s="285">
        <v>8503</v>
      </c>
      <c r="AR10" s="286">
        <v>40.6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527</v>
      </c>
      <c r="AL11" s="1117"/>
      <c r="AM11" s="1117"/>
      <c r="AN11" s="1118"/>
      <c r="AO11" s="284" t="s">
        <v>528</v>
      </c>
      <c r="AP11" s="284" t="s">
        <v>528</v>
      </c>
      <c r="AQ11" s="285">
        <v>289</v>
      </c>
      <c r="AR11" s="286" t="s">
        <v>528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529</v>
      </c>
      <c r="AL12" s="1117"/>
      <c r="AM12" s="1117"/>
      <c r="AN12" s="1118"/>
      <c r="AO12" s="284" t="s">
        <v>528</v>
      </c>
      <c r="AP12" s="284" t="s">
        <v>528</v>
      </c>
      <c r="AQ12" s="285">
        <v>23</v>
      </c>
      <c r="AR12" s="286" t="s">
        <v>528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530</v>
      </c>
      <c r="AL13" s="1117"/>
      <c r="AM13" s="1117"/>
      <c r="AN13" s="1118"/>
      <c r="AO13" s="284">
        <v>59073</v>
      </c>
      <c r="AP13" s="284">
        <v>2505</v>
      </c>
      <c r="AQ13" s="285">
        <v>2667</v>
      </c>
      <c r="AR13" s="286">
        <v>-6.1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531</v>
      </c>
      <c r="AL14" s="1117"/>
      <c r="AM14" s="1117"/>
      <c r="AN14" s="1118"/>
      <c r="AO14" s="284">
        <v>36974</v>
      </c>
      <c r="AP14" s="284">
        <v>1568</v>
      </c>
      <c r="AQ14" s="285">
        <v>1163</v>
      </c>
      <c r="AR14" s="286">
        <v>34.799999999999997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532</v>
      </c>
      <c r="AL15" s="1120"/>
      <c r="AM15" s="1120"/>
      <c r="AN15" s="1121"/>
      <c r="AO15" s="284">
        <v>-106124</v>
      </c>
      <c r="AP15" s="284">
        <v>-4501</v>
      </c>
      <c r="AQ15" s="285">
        <v>-4250</v>
      </c>
      <c r="AR15" s="286">
        <v>5.9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1798624</v>
      </c>
      <c r="AP16" s="284">
        <v>76284</v>
      </c>
      <c r="AQ16" s="285">
        <v>73949</v>
      </c>
      <c r="AR16" s="286">
        <v>3.2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537</v>
      </c>
      <c r="AL21" s="1123"/>
      <c r="AM21" s="1123"/>
      <c r="AN21" s="1124"/>
      <c r="AO21" s="297">
        <v>7.51</v>
      </c>
      <c r="AP21" s="298">
        <v>6.65</v>
      </c>
      <c r="AQ21" s="299">
        <v>0.86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538</v>
      </c>
      <c r="AL22" s="1123"/>
      <c r="AM22" s="1123"/>
      <c r="AN22" s="1124"/>
      <c r="AO22" s="302">
        <v>96.4</v>
      </c>
      <c r="AP22" s="303">
        <v>97</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520</v>
      </c>
      <c r="AP30" s="272"/>
      <c r="AQ30" s="273" t="s">
        <v>521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522</v>
      </c>
      <c r="AQ31" s="279" t="s">
        <v>523</v>
      </c>
      <c r="AR31" s="280" t="s">
        <v>524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542</v>
      </c>
      <c r="AL32" s="1131"/>
      <c r="AM32" s="1131"/>
      <c r="AN32" s="1132"/>
      <c r="AO32" s="312">
        <v>608804</v>
      </c>
      <c r="AP32" s="312">
        <v>25821</v>
      </c>
      <c r="AQ32" s="313">
        <v>33124</v>
      </c>
      <c r="AR32" s="314">
        <v>-22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543</v>
      </c>
      <c r="AL33" s="1131"/>
      <c r="AM33" s="1131"/>
      <c r="AN33" s="1132"/>
      <c r="AO33" s="312" t="s">
        <v>528</v>
      </c>
      <c r="AP33" s="312" t="s">
        <v>528</v>
      </c>
      <c r="AQ33" s="313" t="s">
        <v>528</v>
      </c>
      <c r="AR33" s="314" t="s">
        <v>528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544</v>
      </c>
      <c r="AL34" s="1131"/>
      <c r="AM34" s="1131"/>
      <c r="AN34" s="1132"/>
      <c r="AO34" s="312" t="s">
        <v>528</v>
      </c>
      <c r="AP34" s="312" t="s">
        <v>528</v>
      </c>
      <c r="AQ34" s="313" t="s">
        <v>528</v>
      </c>
      <c r="AR34" s="314" t="s">
        <v>528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545</v>
      </c>
      <c r="AL35" s="1131"/>
      <c r="AM35" s="1131"/>
      <c r="AN35" s="1132"/>
      <c r="AO35" s="312">
        <v>147823</v>
      </c>
      <c r="AP35" s="312">
        <v>6270</v>
      </c>
      <c r="AQ35" s="313">
        <v>9022</v>
      </c>
      <c r="AR35" s="314">
        <v>-30.5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546</v>
      </c>
      <c r="AL36" s="1131"/>
      <c r="AM36" s="1131"/>
      <c r="AN36" s="1132"/>
      <c r="AO36" s="312">
        <v>264832</v>
      </c>
      <c r="AP36" s="312">
        <v>11232</v>
      </c>
      <c r="AQ36" s="313">
        <v>1987</v>
      </c>
      <c r="AR36" s="314">
        <v>465.3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547</v>
      </c>
      <c r="AL37" s="1131"/>
      <c r="AM37" s="1131"/>
      <c r="AN37" s="1132"/>
      <c r="AO37" s="312" t="s">
        <v>528</v>
      </c>
      <c r="AP37" s="312" t="s">
        <v>528</v>
      </c>
      <c r="AQ37" s="313">
        <v>678</v>
      </c>
      <c r="AR37" s="314" t="s">
        <v>528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548</v>
      </c>
      <c r="AL38" s="1134"/>
      <c r="AM38" s="1134"/>
      <c r="AN38" s="1135"/>
      <c r="AO38" s="315" t="s">
        <v>528</v>
      </c>
      <c r="AP38" s="315" t="s">
        <v>528</v>
      </c>
      <c r="AQ38" s="316">
        <v>0</v>
      </c>
      <c r="AR38" s="304" t="s">
        <v>528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549</v>
      </c>
      <c r="AL39" s="1134"/>
      <c r="AM39" s="1134"/>
      <c r="AN39" s="1135"/>
      <c r="AO39" s="312">
        <v>-121580</v>
      </c>
      <c r="AP39" s="312">
        <v>-5157</v>
      </c>
      <c r="AQ39" s="313">
        <v>-3119</v>
      </c>
      <c r="AR39" s="314">
        <v>65.3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550</v>
      </c>
      <c r="AL40" s="1131"/>
      <c r="AM40" s="1131"/>
      <c r="AN40" s="1132"/>
      <c r="AO40" s="312">
        <v>-730349</v>
      </c>
      <c r="AP40" s="312">
        <v>-30976</v>
      </c>
      <c r="AQ40" s="313">
        <v>-27108</v>
      </c>
      <c r="AR40" s="314">
        <v>14.3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169530</v>
      </c>
      <c r="AP41" s="312">
        <v>7190</v>
      </c>
      <c r="AQ41" s="313">
        <v>14583</v>
      </c>
      <c r="AR41" s="314">
        <v>-50.7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520</v>
      </c>
      <c r="AN49" s="1127" t="s">
        <v>554</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555</v>
      </c>
      <c r="AO50" s="329" t="s">
        <v>556</v>
      </c>
      <c r="AP50" s="330" t="s">
        <v>557</v>
      </c>
      <c r="AQ50" s="331" t="s">
        <v>558</v>
      </c>
      <c r="AR50" s="332" t="s">
        <v>559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1405168</v>
      </c>
      <c r="AN51" s="334">
        <v>59435</v>
      </c>
      <c r="AO51" s="335">
        <v>63.9</v>
      </c>
      <c r="AP51" s="336">
        <v>47387</v>
      </c>
      <c r="AQ51" s="337">
        <v>-9.1999999999999993</v>
      </c>
      <c r="AR51" s="338">
        <v>73.099999999999994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875892</v>
      </c>
      <c r="AN52" s="342">
        <v>37048</v>
      </c>
      <c r="AO52" s="343">
        <v>53.9</v>
      </c>
      <c r="AP52" s="344">
        <v>24928</v>
      </c>
      <c r="AQ52" s="345">
        <v>0.3</v>
      </c>
      <c r="AR52" s="346">
        <v>53.6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1685359</v>
      </c>
      <c r="AN53" s="334">
        <v>71082</v>
      </c>
      <c r="AO53" s="335">
        <v>19.600000000000001</v>
      </c>
      <c r="AP53" s="336">
        <v>51264</v>
      </c>
      <c r="AQ53" s="337">
        <v>8.1999999999999993</v>
      </c>
      <c r="AR53" s="338">
        <v>11.4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1217977</v>
      </c>
      <c r="AN54" s="342">
        <v>51370</v>
      </c>
      <c r="AO54" s="343">
        <v>38.700000000000003</v>
      </c>
      <c r="AP54" s="344">
        <v>26040</v>
      </c>
      <c r="AQ54" s="345">
        <v>4.5</v>
      </c>
      <c r="AR54" s="346">
        <v>34.200000000000003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1716350</v>
      </c>
      <c r="AN55" s="334">
        <v>72829</v>
      </c>
      <c r="AO55" s="335">
        <v>2.5</v>
      </c>
      <c r="AP55" s="336">
        <v>52068</v>
      </c>
      <c r="AQ55" s="337">
        <v>1.6</v>
      </c>
      <c r="AR55" s="338">
        <v>0.9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1146608</v>
      </c>
      <c r="AN56" s="342">
        <v>48653</v>
      </c>
      <c r="AO56" s="343">
        <v>-5.3</v>
      </c>
      <c r="AP56" s="344">
        <v>26936</v>
      </c>
      <c r="AQ56" s="345">
        <v>3.4</v>
      </c>
      <c r="AR56" s="346">
        <v>-8.6999999999999993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1758801</v>
      </c>
      <c r="AN57" s="334">
        <v>74336</v>
      </c>
      <c r="AO57" s="335">
        <v>2.1</v>
      </c>
      <c r="AP57" s="336">
        <v>47161</v>
      </c>
      <c r="AQ57" s="337">
        <v>-9.4</v>
      </c>
      <c r="AR57" s="338">
        <v>11.5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1347934</v>
      </c>
      <c r="AN58" s="342">
        <v>56971</v>
      </c>
      <c r="AO58" s="343">
        <v>17.100000000000001</v>
      </c>
      <c r="AP58" s="344">
        <v>24595</v>
      </c>
      <c r="AQ58" s="345">
        <v>-8.6999999999999993</v>
      </c>
      <c r="AR58" s="346">
        <v>25.8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730486</v>
      </c>
      <c r="AN59" s="334">
        <v>30982</v>
      </c>
      <c r="AO59" s="335">
        <v>-58.3</v>
      </c>
      <c r="AP59" s="336">
        <v>43423</v>
      </c>
      <c r="AQ59" s="337">
        <v>-7.9</v>
      </c>
      <c r="AR59" s="338">
        <v>-50.4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595269</v>
      </c>
      <c r="AN60" s="342">
        <v>25247</v>
      </c>
      <c r="AO60" s="343">
        <v>-55.7</v>
      </c>
      <c r="AP60" s="344">
        <v>22207</v>
      </c>
      <c r="AQ60" s="345">
        <v>-9.6999999999999993</v>
      </c>
      <c r="AR60" s="346">
        <v>-46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1459233</v>
      </c>
      <c r="AN61" s="349">
        <v>61733</v>
      </c>
      <c r="AO61" s="350">
        <v>6</v>
      </c>
      <c r="AP61" s="351">
        <v>48261</v>
      </c>
      <c r="AQ61" s="352">
        <v>-3.3</v>
      </c>
      <c r="AR61" s="338">
        <v>9.3000000000000007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1036736</v>
      </c>
      <c r="AN62" s="342">
        <v>43858</v>
      </c>
      <c r="AO62" s="343">
        <v>9.6999999999999993</v>
      </c>
      <c r="AP62" s="344">
        <v>24941</v>
      </c>
      <c r="AQ62" s="345">
        <v>-2</v>
      </c>
      <c r="AR62" s="346">
        <v>11.7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CjLKuPNVVjTP3yyyAx7LBQWnYLW+JEMu39Pdf2fEZU3sywQsbSEPLXyRbglUHPHxeXFB9RXEi6PIcQp4baOS4Q==" saltValue="plBtbwsKUjq4WzlDXSBW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568</v>
      </c>
    </row>
    <row r="121" spans="125:125" ht="13.5" hidden="1" customHeight="1" x14ac:dyDescent="0.15">
      <c r="DU121" s="259"/>
    </row>
  </sheetData>
  <sheetProtection algorithmName="SHA-512" hashValue="S78AG6kRkiKFif8kP0KvJKnd/glPd+Cqe27TvCp97SxTWvBbMpLYPgSi1gBbyPUkg9w4XYNjUSuXrXx/ytzzyg==" saltValue="Ke8YK0qVaWAKRt2pW4nr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569</v>
      </c>
    </row>
  </sheetData>
  <sheetProtection algorithmName="SHA-512" hashValue="YdGbLBJT7OOIsbYOZTVqabueuX0tsJ9lNYspgJ1YvILYSkOmuMmtcwL86GtsGxQSe8k/4ZOYIQ64/kALOU3H7w==" saltValue="ez7pV10hptciAMNeAH2m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39" t="s">
        <v>3</v>
      </c>
      <c r="D47" s="1139"/>
      <c r="E47" s="1140"/>
      <c r="F47" s="11">
        <v>39.04</v>
      </c>
      <c r="G47" s="12">
        <v>29.97</v>
      </c>
      <c r="H47" s="12">
        <v>34.56</v>
      </c>
      <c r="I47" s="12">
        <v>40.380000000000003</v>
      </c>
      <c r="J47" s="13">
        <v>47.79</v>
      </c>
    </row>
    <row r="48" spans="2:10" ht="57.75" customHeight="1" x14ac:dyDescent="0.15">
      <c r="B48" s="14"/>
      <c r="C48" s="1141" t="s">
        <v>4</v>
      </c>
      <c r="D48" s="1141"/>
      <c r="E48" s="1142"/>
      <c r="F48" s="15">
        <v>6.3</v>
      </c>
      <c r="G48" s="16">
        <v>8.2799999999999994</v>
      </c>
      <c r="H48" s="16">
        <v>4.79</v>
      </c>
      <c r="I48" s="16">
        <v>6.33</v>
      </c>
      <c r="J48" s="17">
        <v>7.07</v>
      </c>
    </row>
    <row r="49" spans="2:10" ht="57.75" customHeight="1" thickBot="1" x14ac:dyDescent="0.2">
      <c r="B49" s="18"/>
      <c r="C49" s="1143" t="s">
        <v>5</v>
      </c>
      <c r="D49" s="1143"/>
      <c r="E49" s="1144"/>
      <c r="F49" s="19" t="s">
        <v>575</v>
      </c>
      <c r="G49" s="20" t="s">
        <v>576</v>
      </c>
      <c r="H49" s="20" t="s">
        <v>577</v>
      </c>
      <c r="I49" s="20">
        <v>7.13</v>
      </c>
      <c r="J49" s="21">
        <v>3.05</v>
      </c>
    </row>
    <row r="50" spans="2:10" x14ac:dyDescent="0.15"/>
  </sheetData>
  <sheetProtection algorithmName="SHA-512" hashValue="7oo2vBQ7gCk9OORL8oa3/r8N5cd0VGx1OuKqHU2ymlNfgJ4u8Sef8sMWlAR48tNXEUZO71w6+alaNjk9wLVNyg==" saltValue="P8ccPEpKyQlaSxWQMKYw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2024-03-18T04:11:03Z</cp:lastPrinted>
  <dcterms:created xsi:type="dcterms:W3CDTF">2024-02-04T23:59:35Z</dcterms:created>
  <dcterms:modified xsi:type="dcterms:W3CDTF">2024-03-22T08:12:25Z</dcterms:modified>
  <cp:category/>
</cp:coreProperties>
</file>