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4_【作業用】県HP掲載用\"/>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O36" i="10"/>
  <c r="BW36" i="10"/>
  <c r="BE36" i="10"/>
  <c r="AM36" i="10"/>
  <c r="CO35" i="10"/>
  <c r="BW35" i="10"/>
  <c r="AM35" i="10"/>
  <c r="CO34" i="10"/>
  <c r="BW34" i="10"/>
  <c r="AM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<sst xmlns="http://schemas.openxmlformats.org/spreadsheetml/2006/main" count="1156" uniqueCount="609">
  <si>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</si>
  <si>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</si>
  <si>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</si>
  <si>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</si>
  <si>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</si>
  <si>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</si>
  <si>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</si>
  <si>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</si>
  <si>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</si>
  <si>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</si>
  <si>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</si>
  <si>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</si>
  <si>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</si>
  <si>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</si>
  <si>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</si>
  <si>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</si>
  <si>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</si>
  <si>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</si>
  <si>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</si>
  <si>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</si>
  <si>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</si>
  <si>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</si>
  <si>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</si>
  <si>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</si>
  <si>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</si>
  <si>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</si>
  <si>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</si>
  <si>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</si>
  <si>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</si>
  <si>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</si>
  <si>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</si>
  <si>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</si>
  <si>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</si>
  <si>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</si>
  <si>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</si>
  <si>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</si>
  <si>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</si>
  <si>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</si>
  <si>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</si>
  <si>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</si>
  <si>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</si>
  <si>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</si>
  <si>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</si>
  <si>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</si>
  <si>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</si>
  <si>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</si>
  <si>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</si>
  <si>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</si>
  <si>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</si>
  <si>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</si>
  <si>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</si>
  <si>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</si>
  <si>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</si>
  <si>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</si>
  <si>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</si>
  <si>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</si>
  <si>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</si>
  <si>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</si>
  <si>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</si>
  <si>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</si>
  <si>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</si>
  <si>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</si>
  <si>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</si>
  <si>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</si>
  <si>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</si>
  <si>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</si>
  <si>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</si>
  <si>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</si>
  <si>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</si>
  <si>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</si>
  <si>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</si>
  <si>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</si>
  <si>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</si>
  <si>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</si>
  <si>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</si>
  <si>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</si>
  <si>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</si>
  <si>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</si>
  <si>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</si>
  <si>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</si>
  <si>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</si>
  <si>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</si>
  <si>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</si>
  <si>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</si>
  <si>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</si>
  <si>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</si>
  <si>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</si>
  <si>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</si>
  <si>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</si>
  <si>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</si>
  <si>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</si>
  <si>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</si>
  <si>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</si>
  <si>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</si>
  <si>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</si>
  <si>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</si>
  <si>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</si>
  <si>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</si>
  <si>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</si>
  <si>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</si>
  <si>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</si>
  <si>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</si>
  <si>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</si>
  <si>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</si>
  <si>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</si>
  <si>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</si>
  <si>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</si>
  <si>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</si>
  <si>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</si>
  <si>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</si>
  <si>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</si>
  <si>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</si>
  <si>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</si>
  <si>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</si>
  <si>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</si>
  <si>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</si>
  <si>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</si>
  <si>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</si>
  <si>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</si>
  <si>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</si>
  <si>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</si>
  <si>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</si>
  <si>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</si>
  <si>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</si>
  <si>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</si>
  <si>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</si>
  <si>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</si>
  <si>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</si>
  <si>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</si>
  <si>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</si>
  <si>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</si>
  <si>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</si>
  <si>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</si>
  <si>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</si>
  <si>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</si>
  <si>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</si>
  <si>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</si>
  <si>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</si>
  <si>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</si>
  <si>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</si>
  <si>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</si>
  <si>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</si>
  <si>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</si>
  <si>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</si>
  <si>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</si>
  <si>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</si>
  <si>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</si>
  <si>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</si>
  <si>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</si>
  <si>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</si>
  <si>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</si>
  <si>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</si>
  <si>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</si>
  <si>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</si>
  <si>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</si>
  <si>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</si>
  <si>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</si>
  <si>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</si>
  <si>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</si>
  <si>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</si>
  <si>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</si>
  <si>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</si>
  <si>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</si>
  <si>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</si>
  <si>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</si>
  <si>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</si>
  <si>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</si>
  <si>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</si>
  <si>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</si>
  <si>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</si>
  <si>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</si>
  <si>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</si>
  <si>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</si>
  <si>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</si>
  <si>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</si>
  <si>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</si>
  <si>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</si>
  <si>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</si>
  <si>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</si>
  <si>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</si>
  <si>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</si>
  <si>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</si>
  <si>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</si>
  <si>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</si>
  <si>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</si>
  <si>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</si>
  <si>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</si>
  <si>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</si>
  <si>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</si>
  <si>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</si>
  <si>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</si>
  <si>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</si>
  <si>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</si>
  <si>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</si>
  <si>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</si>
  <si>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</si>
  <si>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</si>
  <si>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</si>
  <si>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</si>
  <si>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</si>
  <si>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</si>
  <si>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</si>
  <si>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</si>
  <si>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</si>
  <si>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</si>
  <si>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</si>
  <si>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</si>
  <si>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</si>
  <si>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</si>
  <si>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</si>
  <si>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</si>
  <si>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</si>
  <si>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</si>
  <si>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</si>
  <si>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</si>
  <si>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</si>
  <si>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</si>
  <si>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</si>
  <si>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</si>
  <si>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</si>
  <si>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</si>
  <si>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宮城県七ケ宿町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</si>
  <si>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</si>
  <si>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</si>
  <si>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</si>
  <si>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</si>
  <si>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</si>
  <si>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</si>
  <si>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</si>
  <si>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</si>
  <si>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</si>
  <si>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</si>
  <si>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</si>
  <si>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</si>
  <si>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</si>
  <si>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</si>
  <si>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</si>
  <si>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</si>
  <si>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</si>
  <si>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</si>
  <si>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</si>
  <si>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</si>
  <si>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</si>
  <si>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</si>
  <si>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</si>
  <si>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</si>
  <si>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</si>
  <si>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</si>
  <si>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</si>
  <si>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</si>
  <si>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</si>
  <si>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</si>
  <si>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</si>
  <si>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</si>
  <si>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</si>
  <si>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</si>
  <si>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</si>
  <si>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</si>
  <si>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</si>
  <si>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</si>
  <si>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</si>
  <si>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</si>
  <si>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</si>
  <si>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</si>
  <si>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</si>
  <si>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</si>
  <si>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</si>
  <si>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</si>
  <si>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</si>
  <si>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</si>
  <si>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</si>
  <si>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</si>
  <si>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</si>
  <si>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</si>
  <si>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</si>
  <si>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</si>
  <si>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</si>
  <si>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</si>
  <si>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</si>
  <si>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</si>
  <si>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</si>
  <si>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</si>
  <si>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</si>
  <si>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</si>
  <si>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</si>
  <si>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</si>
  <si>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</si>
  <si>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</si>
  <si>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</si>
  <si>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</si>
  <si>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</si>
  <si>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</si>
  <si>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</si>
  <si>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</si>
  <si>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</si>
  <si>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</si>
  <si>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</si>
  <si>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</si>
  <si>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</si>
  <si>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</si>
  <si>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</si>
  <si>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</si>
  <si>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</si>
  <si>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</si>
  <si>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</si>
  <si>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</si>
  <si>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</si>
  <si>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</si>
  <si>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</si>
  <si>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</si>
  <si>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</si>
  <si>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</si>
  <si>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</si>
  <si>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</si>
  <si>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</si>
  <si>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</si>
  <si>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</si>
  <si>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</si>
  <si>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</si>
  <si>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</si>
  <si>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</si>
  <si>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</si>
  <si>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</si>
  <si>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</si>
  <si>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</si>
  <si>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</si>
  <si>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</si>
  <si>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</si>
  <si>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</si>
  <si>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</si>
  <si>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</si>
  <si>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</si>
  <si>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</si>
  <si>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</si>
  <si>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</si>
  <si>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</si>
  <si>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</si>
  <si>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</si>
  <si>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</si>
  <si>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</si>
  <si>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</si>
  <si>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</si>
  <si>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</si>
  <si>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</si>
  <si>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</si>
  <si>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</si>
  <si>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</si>
  <si>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</si>
  <si>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</si>
  <si>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</si>
  <si>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</si>
  <si>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</si>
  <si>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</si>
  <si>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</si>
  <si>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</si>
  <si>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</si>
  <si>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</si>
  <si>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</si>
  <si>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</si>
  <si>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</si>
  <si>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</si>
  <si>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</si>
  <si>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</si>
  <si>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</si>
  <si>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</si>
  <si>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</si>
  <si>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</si>
  <si>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</si>
  <si>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</si>
  <si>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</si>
  <si>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</si>
  <si>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</si>
  <si>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</si>
  <si>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</si>
  <si>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宮城県七ケ宿町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</si>
  <si>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</si>
  <si>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</si>
  <si>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</si>
  <si>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</si>
  <si>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</si>
  <si>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</si>
  <si>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</si>
  <si>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</si>
  <si>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</si>
  <si>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</si>
  <si>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</si>
  <si>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</si>
  <si>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</si>
  <si>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</si>
  <si>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</si>
  <si>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</si>
  <si>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</si>
  <si>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</si>
  <si>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</si>
  <si>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</si>
  <si>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</si>
  <si>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</si>
  <si>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</si>
  <si>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</si>
  <si>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</si>
  <si>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</si>
  <si>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</si>
  <si>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</si>
  <si>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</si>
  <si>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</si>
  <si>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</si>
  <si>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</si>
  <si>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</si>
  <si>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</si>
  <si>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</si>
  <si>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</si>
  <si>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</si>
  <si>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</si>
  <si>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</si>
  <si>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</si>
  <si>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</si>
  <si>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</si>
  <si>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</si>
  <si>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</si>
  <si>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</si>
  <si>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</si>
  <si>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</si>
  <si>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</si>
  <si>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</si>
  <si>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</si>
  <si>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</si>
  <si>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</si>
  <si>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</si>
  <si>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</si>
  <si>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</si>
  <si>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</si>
  <si>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</si>
  <si>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</si>
  <si>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</si>
  <si>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</si>
  <si>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</si>
  <si>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</si>
  <si>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</si>
  <si>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</si>
  <si>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</si>
  <si>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</si>
  <si>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</si>
  <si>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</si>
  <si>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</si>
  <si>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</si>
  <si>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</si>
  <si>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</si>
  <si>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</si>
  <si>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</si>
  <si>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</si>
  <si>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</si>
  <si>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</si>
  <si>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</si>
  <si>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</si>
  <si>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</si>
  <si>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</si>
  <si>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</si>
  <si>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</si>
  <si>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</si>
  <si>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</si>
  <si>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</si>
  <si>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</si>
  <si>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</si>
  <si>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</si>
  <si>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</si>
  <si>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</si>
  <si>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</si>
  <si>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</si>
  <si>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</si>
  <si>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</si>
  <si>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</si>
  <si>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</si>
  <si>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</si>
  <si>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</si>
  <si>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</si>
  <si>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</si>
  <si>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</si>
  <si>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</si>
  <si>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</si>
  <si>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</si>
  <si>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</si>
  <si>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</si>
  <si>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公共下水道特別会計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</si>
  <si>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</si>
  <si>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</si>
  <si>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</si>
  <si>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</si>
  <si>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</si>
  <si>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</si>
  <si>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</si>
  <si>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</si>
  <si>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</si>
  <si>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</si>
  <si>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</si>
  <si>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</si>
  <si>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</si>
  <si>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</si>
  <si>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</si>
  <si>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</si>
  <si>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</si>
  <si>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</si>
  <si>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</si>
  <si>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</si>
  <si>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</si>
  <si>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</si>
  <si>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</si>
  <si>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</si>
  <si>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</si>
  <si>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</si>
  <si>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</si>
  <si>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</si>
  <si>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</si>
  <si>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</si>
  <si>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</si>
  <si>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</si>
  <si>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</si>
  <si>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</si>
  <si>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</si>
  <si>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</si>
  <si>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</si>
  <si>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</si>
  <si>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</si>
  <si>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</si>
  <si>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</si>
  <si>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</si>
  <si>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</si>
  <si>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</si>
  <si>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</si>
  <si>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</si>
  <si>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</si>
  <si>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</si>
  <si>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</si>
  <si>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</si>
  <si>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</si>
  <si>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</si>
  <si>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</si>
  <si>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</si>
  <si>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</si>
  <si>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</si>
  <si>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</si>
  <si>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</si>
  <si>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</si>
  <si>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</si>
  <si>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</si>
  <si>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</si>
  <si>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</si>
  <si>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</si>
  <si>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</si>
  <si>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</si>
  <si>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</si>
  <si>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</si>
  <si>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</si>
  <si>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</si>
  <si>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</si>
  <si>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</si>
  <si>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</si>
  <si>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</si>
  <si>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</si>
  <si>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</si>
  <si>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</si>
  <si>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</si>
  <si>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</si>
  <si>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</si>
  <si>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</si>
  <si>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</si>
  <si>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</si>
  <si>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</si>
  <si>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</si>
  <si>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</si>
  <si>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</si>
  <si>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</si>
  <si>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</si>
  <si>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</si>
  <si>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15.15</t>
  </si>
  <si>
    <t>▲ 7.40</t>
  </si>
  <si>
    <t>▲ 3.17</t>
  </si>
  <si>
    <t>▲ 2.68</t>
  </si>
  <si>
    <t>一般会計</t>
  </si>
  <si>
    <t>介護保険特別会計</t>
  </si>
  <si>
    <t>国民健康保険特別会計</t>
  </si>
  <si>
    <t>町営バス特別会計</t>
  </si>
  <si>
    <t>七ヶ宿ダム自然休養公園特別会計</t>
  </si>
  <si>
    <t>公共下水道特別会計</t>
  </si>
  <si>
    <t>簡易水道特別会計</t>
  </si>
  <si>
    <t>後期高齢者特別会計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</si>
  <si>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</si>
  <si>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</si>
  <si>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</si>
  <si>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</si>
  <si>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</si>
  <si>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</si>
  <si>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</si>
  <si>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</si>
  <si>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</si>
  <si>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白石市外二町組合</t>
    <phoneticPr fontId="2"/>
  </si>
  <si>
    <t>白石市外二町組合：病院会計</t>
    <phoneticPr fontId="2"/>
  </si>
  <si>
    <t>宮城県市町村職員退職手当組合</t>
    <phoneticPr fontId="2"/>
  </si>
  <si>
    <t>宮城県市町村非常勤消防団員補償報償組合</t>
    <phoneticPr fontId="2"/>
  </si>
  <si>
    <t>宮城県市町村自治振興センター</t>
    <phoneticPr fontId="2"/>
  </si>
  <si>
    <t>仙南地域広域行政事務組合</t>
    <phoneticPr fontId="2"/>
  </si>
  <si>
    <t>宮城県後期高齢者医療広域連合</t>
    <phoneticPr fontId="2"/>
  </si>
  <si>
    <t>宮城県後期高齢者医療事業会計</t>
    <phoneticPr fontId="2"/>
  </si>
  <si>
    <t>七ヶ宿町観光開発</t>
    <rPh sb="0" eb="4">
      <t>シチカシュクマチ</t>
    </rPh>
    <rPh sb="4" eb="8">
      <t>カンコウカイハツ</t>
    </rPh>
    <phoneticPr fontId="2"/>
  </si>
  <si>
    <t>七ヶ宿まちづくり</t>
    <rPh sb="0" eb="3">
      <t>シチカシュク</t>
    </rPh>
    <phoneticPr fontId="2"/>
  </si>
  <si>
    <t>振興基金</t>
    <rPh sb="0" eb="2">
      <t>シンコウ</t>
    </rPh>
    <rPh sb="2" eb="4">
      <t>キキン</t>
    </rPh>
    <phoneticPr fontId="5"/>
  </si>
  <si>
    <t>七ヶ宿ダム自然休養公園基金</t>
    <rPh sb="0" eb="3">
      <t>シチカシュク</t>
    </rPh>
    <rPh sb="5" eb="7">
      <t>シゼン</t>
    </rPh>
    <rPh sb="7" eb="9">
      <t>キュウヨウ</t>
    </rPh>
    <rPh sb="9" eb="11">
      <t>コウエン</t>
    </rPh>
    <rPh sb="11" eb="13">
      <t>キキン</t>
    </rPh>
    <phoneticPr fontId="5"/>
  </si>
  <si>
    <t>世代間交流対策基金</t>
    <rPh sb="0" eb="3">
      <t>セダイカン</t>
    </rPh>
    <rPh sb="3" eb="5">
      <t>コウリュウ</t>
    </rPh>
    <rPh sb="5" eb="7">
      <t>タイサク</t>
    </rPh>
    <rPh sb="7" eb="9">
      <t>キキン</t>
    </rPh>
    <phoneticPr fontId="5"/>
  </si>
  <si>
    <t>担い手づくり基金</t>
    <rPh sb="0" eb="1">
      <t>ニナ</t>
    </rPh>
    <rPh sb="2" eb="3">
      <t>テ</t>
    </rPh>
    <rPh sb="6" eb="8">
      <t>キキン</t>
    </rPh>
    <phoneticPr fontId="5"/>
  </si>
  <si>
    <t>２１世紀田園文化創造基金</t>
    <rPh sb="2" eb="4">
      <t>セイキ</t>
    </rPh>
    <rPh sb="4" eb="6">
      <t>デンエン</t>
    </rPh>
    <rPh sb="6" eb="8">
      <t>ブンカ</t>
    </rPh>
    <rPh sb="8" eb="10">
      <t>ソウゾウ</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</si>
</sst>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271E-46D3-8848-BEB178FE88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834150</c:v>
                </c:pt>
                <c:pt idx="1">
                  <c:v>334427</c:v>
                </c:pt>
                <c:pt idx="2">
                  <c:v>323407</c:v>
                </c:pt>
                <c:pt idx="3">
                  <c:v>203311</c:v>
                </c:pt>
                <c:pt idx="4">
                  <c:v>267968</c:v>
                </c:pt>
              </c:numCache>
            </c:numRef>
          </c:val>
          <c:smooth val="0"/>
          <c:extLst>
            <c:ext xmlns:c16="http://schemas.microsoft.com/office/drawing/2014/chart" uri="{C3380CC4-5D6E-409C-BE32-E72D297353CC}">
              <c16:uniqueId val="{00000001-271E-46D3-8848-BEB178FE88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c:v>
                </c:pt>
                <c:pt idx="1">
                  <c:v>5.94</c:v>
                </c:pt>
                <c:pt idx="2">
                  <c:v>6.38</c:v>
                </c:pt>
                <c:pt idx="3">
                  <c:v>5.99</c:v>
                </c:pt>
                <c:pt idx="4">
                  <c:v>4.34</c:v>
                </c:pt>
              </c:numCache>
            </c:numRef>
          </c:val>
          <c:extLst>
            <c:ext xmlns:c16="http://schemas.microsoft.com/office/drawing/2014/chart" uri="{C3380CC4-5D6E-409C-BE32-E72D297353CC}">
              <c16:uniqueId val="{00000000-2885-4265-9F73-A8EACA504B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64.34</c:v>
                </c:pt>
                <c:pt idx="1">
                  <c:v>59.07</c:v>
                </c:pt>
                <c:pt idx="2">
                  <c:v>57.53</c:v>
                </c:pt>
                <c:pt idx="3">
                  <c:v>60.75</c:v>
                </c:pt>
                <c:pt idx="4">
                  <c:v>65.83</c:v>
                </c:pt>
              </c:numCache>
            </c:numRef>
          </c:val>
          <c:extLst>
            <c:ext xmlns:c16="http://schemas.microsoft.com/office/drawing/2014/chart" uri="{C3380CC4-5D6E-409C-BE32-E72D297353CC}">
              <c16:uniqueId val="{00000001-2885-4265-9F73-A8EACA504B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-15.15</c:v>
                </c:pt>
                <c:pt idx="1">
                  <c:v>-7.4</c:v>
                </c:pt>
                <c:pt idx="2">
                  <c:v>-3.17</c:v>
                </c:pt>
                <c:pt idx="3">
                  <c:v>3.85</c:v>
                </c:pt>
                <c:pt idx="4">
                  <c:v>-2.68</c:v>
                </c:pt>
              </c:numCache>
            </c:numRef>
          </c:val>
          <c:smooth val="0"/>
          <c:extLst>
            <c:ext xmlns:c16="http://schemas.microsoft.com/office/drawing/2014/chart" uri="{C3380CC4-5D6E-409C-BE32-E72D297353CC}">
              <c16:uniqueId val="{00000002-2885-4265-9F73-A8EACA504B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0.95</c:v>
                </c:pt>
                <c:pt idx="2">
                  <c:v>#N/A</c:v>
                </c:pt>
                <c:pt idx="3">
                  <c:v>0.32</c:v>
                </c:pt>
                <c:pt idx="4">
                  <c:v>#N/A</c:v>
                </c:pt>
                <c:pt idx="5">
                  <c:v>0</c:v>
                </c:pt>
                <c:pt idx="6">
                  <c:v>#N/A</c:v>
                </c:pt>
                <c:pt idx="7">
                  <c:v>0.02</c:v>
                </c:pt>
                <c:pt idx="8">
                  <c:v>#N/A</c:v>
                </c:pt>
                <c:pt idx="9">
                  <c:v>0.02</c:v>
                </c:pt>
              </c:numCache>
            </c:numRef>
          </c:val>
          <c:extLst>
            <c:ext xmlns:c16="http://schemas.microsoft.com/office/drawing/2014/chart" uri="{C3380CC4-5D6E-409C-BE32-E72D297353CC}">
              <c16:uniqueId val="{00000000-2E10-48A1-84FE-8954696355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10-48A1-84FE-89546963559A}"/>
            </c:ext>
          </c:extLst>
        </c:ser>
        <c:ser>
          <c:idx val="2"/>
          <c:order val="2"/>
          <c:tx>
            <c:strRef>
              <c:f>データシート!$A$29</c:f>
              <c:strCache>
                <c:ptCount val="1"/>
                <c:pt idx="0">
                  <c:v>後期高齢者特別会計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2-2E10-48A1-84FE-89546963559A}"/>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0.06</c:v>
                </c:pt>
                <c:pt idx="4">
                  <c:v>#N/A</c:v>
                </c:pt>
                <c:pt idx="5">
                  <c:v>0.01</c:v>
                </c:pt>
                <c:pt idx="6">
                  <c:v>#N/A</c:v>
                </c:pt>
                <c:pt idx="7">
                  <c:v>0.04</c:v>
                </c:pt>
                <c:pt idx="8">
                  <c:v>#N/A</c:v>
                </c:pt>
                <c:pt idx="9">
                  <c:v>0.03</c:v>
                </c:pt>
              </c:numCache>
            </c:numRef>
          </c:val>
          <c:extLst>
            <c:ext xmlns:c16="http://schemas.microsoft.com/office/drawing/2014/chart" uri="{C3380CC4-5D6E-409C-BE32-E72D297353CC}">
              <c16:uniqueId val="{00000003-2E10-48A1-84FE-89546963559A}"/>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0.04</c:v>
                </c:pt>
              </c:numCache>
            </c:numRef>
          </c:val>
          <c:extLst>
            <c:ext xmlns:c16="http://schemas.microsoft.com/office/drawing/2014/chart" uri="{C3380CC4-5D6E-409C-BE32-E72D297353CC}">
              <c16:uniqueId val="{00000004-2E10-48A1-84FE-89546963559A}"/>
            </c:ext>
          </c:extLst>
        </c:ser>
        <c:ser>
          <c:idx val="5"/>
          <c:order val="5"/>
          <c:tx>
            <c:strRef>
              <c:f>データシート!$A$32</c:f>
              <c:strCache>
                <c:ptCount val="1"/>
                <c:pt idx="0">
                  <c:v>七ヶ宿ダム自然休養公園特別会計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5-2E10-48A1-84FE-89546963559A}"/>
            </c:ext>
          </c:extLst>
        </c:ser>
        <c:ser>
          <c:idx val="6"/>
          <c:order val="6"/>
          <c:tx>
            <c:strRef>
              <c:f>データシート!$A$33</c:f>
              <c:strCache>
                <c:ptCount val="1"/>
                <c:pt idx="0">
                  <c:v>町営バス特別会計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c:v>
                </c:pt>
                <c:pt idx="4">
                  <c:v>#N/A</c:v>
                </c:pt>
                <c:pt idx="5">
                  <c:v>0.04</c:v>
                </c:pt>
                <c:pt idx="6">
                  <c:v>#N/A</c:v>
                </c:pt>
                <c:pt idx="7">
                  <c:v>0.03</c:v>
                </c:pt>
                <c:pt idx="8">
                  <c:v>#N/A</c:v>
                </c:pt>
                <c:pt idx="9">
                  <c:v>0.08</c:v>
                </c:pt>
              </c:numCache>
            </c:numRef>
          </c:val>
          <c:extLst>
            <c:ext xmlns:c16="http://schemas.microsoft.com/office/drawing/2014/chart" uri="{C3380CC4-5D6E-409C-BE32-E72D297353CC}">
              <c16:uniqueId val="{00000006-2E10-48A1-84FE-89546963559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0.3</c:v>
                </c:pt>
                <c:pt idx="6">
                  <c:v>#N/A</c:v>
                </c:pt>
                <c:pt idx="7">
                  <c:v>0.57999999999999996</c:v>
                </c:pt>
                <c:pt idx="8">
                  <c:v>#N/A</c:v>
                </c:pt>
                <c:pt idx="9">
                  <c:v>0.3</c:v>
                </c:pt>
              </c:numCache>
            </c:numRef>
          </c:val>
          <c:extLst>
            <c:ext xmlns:c16="http://schemas.microsoft.com/office/drawing/2014/chart" uri="{C3380CC4-5D6E-409C-BE32-E72D297353CC}">
              <c16:uniqueId val="{00000007-2E10-48A1-84FE-89546963559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c:v>
                </c:pt>
                <c:pt idx="2">
                  <c:v>#N/A</c:v>
                </c:pt>
                <c:pt idx="3">
                  <c:v>0.87</c:v>
                </c:pt>
                <c:pt idx="4">
                  <c:v>#N/A</c:v>
                </c:pt>
                <c:pt idx="5">
                  <c:v>1.2</c:v>
                </c:pt>
                <c:pt idx="6">
                  <c:v>#N/A</c:v>
                </c:pt>
                <c:pt idx="7">
                  <c:v>0.66</c:v>
                </c:pt>
                <c:pt idx="8">
                  <c:v>#N/A</c:v>
                </c:pt>
                <c:pt idx="9">
                  <c:v>0.56000000000000005</c:v>
                </c:pt>
              </c:numCache>
            </c:numRef>
          </c:val>
          <c:extLst>
            <c:ext xmlns:c16="http://schemas.microsoft.com/office/drawing/2014/chart" uri="{C3380CC4-5D6E-409C-BE32-E72D297353CC}">
              <c16:uniqueId val="{00000008-2E10-48A1-84FE-8954696355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c:v>
                </c:pt>
                <c:pt idx="2">
                  <c:v>#N/A</c:v>
                </c:pt>
                <c:pt idx="3">
                  <c:v>5.89</c:v>
                </c:pt>
                <c:pt idx="4">
                  <c:v>#N/A</c:v>
                </c:pt>
                <c:pt idx="5">
                  <c:v>6.29</c:v>
                </c:pt>
                <c:pt idx="6">
                  <c:v>#N/A</c:v>
                </c:pt>
                <c:pt idx="7">
                  <c:v>5.9</c:v>
                </c:pt>
                <c:pt idx="8">
                  <c:v>#N/A</c:v>
                </c:pt>
                <c:pt idx="9">
                  <c:v>4.17</c:v>
                </c:pt>
              </c:numCache>
            </c:numRef>
          </c:val>
          <c:extLst>
            <c:ext xmlns:c16="http://schemas.microsoft.com/office/drawing/2014/chart" uri="{C3380CC4-5D6E-409C-BE32-E72D297353CC}">
              <c16:uniqueId val="{00000009-2E10-48A1-84FE-8954696355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237</c:v>
                </c:pt>
                <c:pt idx="5">
                  <c:v>223</c:v>
                </c:pt>
                <c:pt idx="8">
                  <c:v>221</c:v>
                </c:pt>
                <c:pt idx="11">
                  <c:v>227</c:v>
                </c:pt>
                <c:pt idx="14">
                  <c:v>222</c:v>
                </c:pt>
              </c:numCache>
            </c:numRef>
          </c:val>
          <c:extLst>
            <c:ext xmlns:c16="http://schemas.microsoft.com/office/drawing/2014/chart" uri="{C3380CC4-5D6E-409C-BE32-E72D297353CC}">
              <c16:uniqueId val="{00000000-64D5-467A-BFE6-471F3EAAA4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D5-467A-BFE6-471F3EAAA4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D5-467A-BFE6-471F3EAAA4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c:v>
                </c:pt>
                <c:pt idx="3">
                  <c:v>23</c:v>
                </c:pt>
                <c:pt idx="6">
                  <c:v>29</c:v>
                </c:pt>
                <c:pt idx="9">
                  <c:v>22</c:v>
                </c:pt>
                <c:pt idx="12">
                  <c:v>22</c:v>
                </c:pt>
              </c:numCache>
            </c:numRef>
          </c:val>
          <c:extLst>
            <c:ext xmlns:c16="http://schemas.microsoft.com/office/drawing/2014/chart" uri="{C3380CC4-5D6E-409C-BE32-E72D297353CC}">
              <c16:uniqueId val="{00000003-64D5-467A-BFE6-471F3EAAA4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c:v>
                </c:pt>
                <c:pt idx="3">
                  <c:v>59</c:v>
                </c:pt>
                <c:pt idx="6">
                  <c:v>61</c:v>
                </c:pt>
                <c:pt idx="9">
                  <c:v>67</c:v>
                </c:pt>
                <c:pt idx="12">
                  <c:v>70</c:v>
                </c:pt>
              </c:numCache>
            </c:numRef>
          </c:val>
          <c:extLst>
            <c:ext xmlns:c16="http://schemas.microsoft.com/office/drawing/2014/chart" uri="{C3380CC4-5D6E-409C-BE32-E72D297353CC}">
              <c16:uniqueId val="{00000004-64D5-467A-BFE6-471F3EAAA4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D5-467A-BFE6-471F3EAAA4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D5-467A-BFE6-471F3EAAA4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210</c:v>
                </c:pt>
                <c:pt idx="3">
                  <c:v>222</c:v>
                </c:pt>
                <c:pt idx="6">
                  <c:v>228</c:v>
                </c:pt>
                <c:pt idx="9">
                  <c:v>229</c:v>
                </c:pt>
                <c:pt idx="12">
                  <c:v>238</c:v>
                </c:pt>
              </c:numCache>
            </c:numRef>
          </c:val>
          <c:extLst>
            <c:ext xmlns:c16="http://schemas.microsoft.com/office/drawing/2014/chart" uri="{C3380CC4-5D6E-409C-BE32-E72D297353CC}">
              <c16:uniqueId val="{00000007-64D5-467A-BFE6-471F3EAAA4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c:v>
                </c:pt>
                <c:pt idx="2">
                  <c:v>#N/A</c:v>
                </c:pt>
                <c:pt idx="3">
                  <c:v>#N/A</c:v>
                </c:pt>
                <c:pt idx="4">
                  <c:v>81</c:v>
                </c:pt>
                <c:pt idx="5">
                  <c:v>#N/A</c:v>
                </c:pt>
                <c:pt idx="6">
                  <c:v>#N/A</c:v>
                </c:pt>
                <c:pt idx="7">
                  <c:v>97</c:v>
                </c:pt>
                <c:pt idx="8">
                  <c:v>#N/A</c:v>
                </c:pt>
                <c:pt idx="9">
                  <c:v>#N/A</c:v>
                </c:pt>
                <c:pt idx="10">
                  <c:v>91</c:v>
                </c:pt>
                <c:pt idx="11">
                  <c:v>#N/A</c:v>
                </c:pt>
                <c:pt idx="12">
                  <c:v>#N/A</c:v>
                </c:pt>
                <c:pt idx="13">
                  <c:v>108</c:v>
                </c:pt>
                <c:pt idx="14">
                  <c:v>#N/A</c:v>
                </c:pt>
              </c:numCache>
            </c:numRef>
          </c:val>
          <c:smooth val="0"/>
          <c:extLst>
            <c:ext xmlns:c16="http://schemas.microsoft.com/office/drawing/2014/chart" uri="{C3380CC4-5D6E-409C-BE32-E72D297353CC}">
              <c16:uniqueId val="{00000008-64D5-467A-BFE6-471F3EAAA4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2119</c:v>
                </c:pt>
                <c:pt idx="5">
                  <c:v>2071</c:v>
                </c:pt>
                <c:pt idx="8">
                  <c:v>1940</c:v>
                </c:pt>
                <c:pt idx="11">
                  <c:v>1891</c:v>
                </c:pt>
                <c:pt idx="14">
                  <c:v>1767</c:v>
                </c:pt>
              </c:numCache>
            </c:numRef>
          </c:val>
          <c:extLst>
            <c:ext xmlns:c16="http://schemas.microsoft.com/office/drawing/2014/chart" uri="{C3380CC4-5D6E-409C-BE32-E72D297353CC}">
              <c16:uniqueId val="{00000000-EB0D-4CA7-A2C4-30AF9C4DB3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c:v>
                </c:pt>
                <c:pt idx="5">
                  <c:v>20</c:v>
                </c:pt>
                <c:pt idx="8">
                  <c:v>17</c:v>
                </c:pt>
                <c:pt idx="11">
                  <c:v>13</c:v>
                </c:pt>
                <c:pt idx="14">
                  <c:v>10</c:v>
                </c:pt>
              </c:numCache>
            </c:numRef>
          </c:val>
          <c:extLst>
            <c:ext xmlns:c16="http://schemas.microsoft.com/office/drawing/2014/chart" uri="{C3380CC4-5D6E-409C-BE32-E72D297353CC}">
              <c16:uniqueId val="{00000001-EB0D-4CA7-A2C4-30AF9C4DB3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2599</c:v>
                </c:pt>
                <c:pt idx="5">
                  <c:v>2309</c:v>
                </c:pt>
                <c:pt idx="8">
                  <c:v>2212</c:v>
                </c:pt>
                <c:pt idx="11">
                  <c:v>2307</c:v>
                </c:pt>
                <c:pt idx="14">
                  <c:v>2144</c:v>
                </c:pt>
              </c:numCache>
            </c:numRef>
          </c:val>
          <c:extLst>
            <c:ext xmlns:c16="http://schemas.microsoft.com/office/drawing/2014/chart" uri="{C3380CC4-5D6E-409C-BE32-E72D297353CC}">
              <c16:uniqueId val="{00000002-EB0D-4CA7-A2C4-30AF9C4DB3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18</c:v>
                </c:pt>
                <c:pt idx="6">
                  <c:v>10</c:v>
                </c:pt>
                <c:pt idx="9">
                  <c:v>0</c:v>
                </c:pt>
                <c:pt idx="12">
                  <c:v>0</c:v>
                </c:pt>
              </c:numCache>
            </c:numRef>
          </c:val>
          <c:extLst>
            <c:ext xmlns:c16="http://schemas.microsoft.com/office/drawing/2014/chart" uri="{C3380CC4-5D6E-409C-BE32-E72D297353CC}">
              <c16:uniqueId val="{00000003-EB0D-4CA7-A2C4-30AF9C4DB3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0D-4CA7-A2C4-30AF9C4DB3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0D-4CA7-A2C4-30AF9C4DB3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393</c:v>
                </c:pt>
                <c:pt idx="3">
                  <c:v>342</c:v>
                </c:pt>
                <c:pt idx="6">
                  <c:v>380</c:v>
                </c:pt>
                <c:pt idx="9">
                  <c:v>388</c:v>
                </c:pt>
                <c:pt idx="12">
                  <c:v>344</c:v>
                </c:pt>
              </c:numCache>
            </c:numRef>
          </c:val>
          <c:extLst>
            <c:ext xmlns:c16="http://schemas.microsoft.com/office/drawing/2014/chart" uri="{C3380CC4-5D6E-409C-BE32-E72D297353CC}">
              <c16:uniqueId val="{00000006-EB0D-4CA7-A2C4-30AF9C4DB3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324</c:v>
                </c:pt>
                <c:pt idx="3">
                  <c:v>294</c:v>
                </c:pt>
                <c:pt idx="6">
                  <c:v>290</c:v>
                </c:pt>
                <c:pt idx="9">
                  <c:v>272</c:v>
                </c:pt>
                <c:pt idx="12">
                  <c:v>253</c:v>
                </c:pt>
              </c:numCache>
            </c:numRef>
          </c:val>
          <c:extLst>
            <c:ext xmlns:c16="http://schemas.microsoft.com/office/drawing/2014/chart" uri="{C3380CC4-5D6E-409C-BE32-E72D297353CC}">
              <c16:uniqueId val="{00000007-EB0D-4CA7-A2C4-30AF9C4DB3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418</c:v>
                </c:pt>
                <c:pt idx="3">
                  <c:v>450</c:v>
                </c:pt>
                <c:pt idx="6">
                  <c:v>407</c:v>
                </c:pt>
                <c:pt idx="9">
                  <c:v>399</c:v>
                </c:pt>
                <c:pt idx="12">
                  <c:v>387</c:v>
                </c:pt>
              </c:numCache>
            </c:numRef>
          </c:val>
          <c:extLst>
            <c:ext xmlns:c16="http://schemas.microsoft.com/office/drawing/2014/chart" uri="{C3380CC4-5D6E-409C-BE32-E72D297353CC}">
              <c16:uniqueId val="{00000008-EB0D-4CA7-A2C4-30AF9C4DB3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0D-4CA7-A2C4-30AF9C4DB3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2073</c:v>
                </c:pt>
                <c:pt idx="3">
                  <c:v>2059</c:v>
                </c:pt>
                <c:pt idx="6">
                  <c:v>1914</c:v>
                </c:pt>
                <c:pt idx="9">
                  <c:v>1952</c:v>
                </c:pt>
                <c:pt idx="12">
                  <c:v>1912</c:v>
                </c:pt>
              </c:numCache>
            </c:numRef>
          </c:val>
          <c:extLst>
            <c:ext xmlns:c16="http://schemas.microsoft.com/office/drawing/2014/chart" uri="{C3380CC4-5D6E-409C-BE32-E72D297353CC}">
              <c16:uniqueId val="{0000000A-EB0D-4CA7-A2C4-30AF9C4DB3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0D-4CA7-A2C4-30AF9C4DB3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879</c:v>
                </c:pt>
                <c:pt idx="1">
                  <c:v>1020</c:v>
                </c:pt>
                <c:pt idx="2">
                  <c:v>1085</c:v>
                </c:pt>
              </c:numCache>
            </c:numRef>
          </c:val>
          <c:extLst>
            <c:ext xmlns:c16="http://schemas.microsoft.com/office/drawing/2014/chart" uri="{C3380CC4-5D6E-409C-BE32-E72D297353CC}">
              <c16:uniqueId val="{00000000-825C-4570-AB16-14D6F03AEE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358</c:v>
                </c:pt>
                <c:pt idx="1">
                  <c:v>322</c:v>
                </c:pt>
                <c:pt idx="2">
                  <c:v>285</c:v>
                </c:pt>
              </c:numCache>
            </c:numRef>
          </c:val>
          <c:extLst>
            <c:ext xmlns:c16="http://schemas.microsoft.com/office/drawing/2014/chart" uri="{C3380CC4-5D6E-409C-BE32-E72D297353CC}">
              <c16:uniqueId val="{00000001-825C-4570-AB16-14D6F03AEE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870</c:v>
                </c:pt>
                <c:pt idx="1">
                  <c:v>856</c:v>
                </c:pt>
                <c:pt idx="2">
                  <c:v>753</c:v>
                </c:pt>
              </c:numCache>
            </c:numRef>
          </c:val>
          <c:extLst>
            <c:ext xmlns:c16="http://schemas.microsoft.com/office/drawing/2014/chart" uri="{C3380CC4-5D6E-409C-BE32-E72D297353CC}">
              <c16:uniqueId val="{00000002-825C-4570-AB16-14D6F03AEE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建設事業の実施により起債の借入額が増加し、平成２９年度以降における元利償還金は増加傾向で、実質公債費比率も令和４年度は７．０％（３カ年平均）となっいる。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たな建設事業が計画されていることからも、適切な借入計画のもと健全な財政運営を行っていくとともに、普通交付税に算入される臨時財政対策債や過疎対策事業債の発行により財源の確保も図りながら、将来への負担を招かないように公債費比率の減少に向け起債発行の抑制等に努めなければなら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満期一括償還地方債の償還の財源として積み立てた減債基金がないため該当なし。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将来負担比率については、平成２０年度以降は将来負担額が充当可能財源等を上回っていないため無しとなっている。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今後も基金等の効果的な運用に努めていくほか、地方債の発行についても、後年度における負担を十分考慮しながら財政運営に努めていかなければならない。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へ令和５年度以降に計画している学校施設等建設事業のため８，０００万円積立を行ったが、病院事業を運営する白石市外二町組合の解散に伴う清算費用のため１，７００万円取崩したほか、振興基金からは４，２００万円取り崩し、ライスセンター建築事業等に充当したことにより、基金全体として７，５００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学校施設等の整備費用などに加え、例外的財源の確保の必要性も想定されることから、財政調整基金に計画的に積み立てていくことを予定している。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・振興基金：町の振興に必要な事業の経費の財源とし、町財政の健全な運営に資するもの。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・七ヶ宿ダム自然公園基金：七ヶ宿ダム自然公園の管理運営に資するもの。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・世代間交流対策基金：地域における高齢者福祉及び子育て支援を促進し、世代間交流を図るとともに快適な生活環境の形成及び少子高齢化に対応した施策の推進と地域の振興と住民福祉の向上を図る。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・担い手づくり基金：農林漁業の健全な発展と将来にわたる地域担い手の育成や確保を図るために資するもの。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・２１世紀の田園文化創造基金：緑豊で活力のある田園形成のための地域活動の強化、支援に資するもの。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・振興基金：ライスセンター建築事業等の財源として４，２００万円を取崩したことから減少。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・担い手づくり基金：鳥獣対策事業・農林業生産者育成事業などで１，７００万円取崩したことにより減少。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世代間交流対策基金：地域担い手づくり支援住宅建設事業、子育て応援支援事業、高齢者対策事業などの財源として６，５００万円取崩したことにより減少。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世代間交流対策基金：基金残高が減少しており、新たな積立見込がないため令和６年度を目処に廃止を検討。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白石市外二町組合の解散に伴う清算費用、子育て支援事業などのため１，７００万円を取崩したが、決算余剰金積立金等で８，０００万円積立てたことで、前年度より６．３％の増となった。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等の長寿命化計画に基づき、施設の建築改修等が予定されている。また、指定管理等の委託料や施設の維持管理費が増加するなど経常経費が増加することが推察されるため、長期的には減少傾向にあり安定した財政運営上、約８億円程度の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計画的な償還のため３，７２７万円を取り崩したことによる減少している。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必要額を積立し、償還のため毎年度取崩し減少しており、今後も必要に応じて積立てを検討し残高を確保していく。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0416F09-D9F7-4257-B189-E764EF0E1EA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5A6E83D-ECB4-4510-BDCA-42E15FC748B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1FAAA61-222D-44B8-99D9-DC67A5A91A5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B6480B7-7D30-47E7-AC28-8379645B25E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38D0EC5-68FE-402A-9C56-EEF13D53DA7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4C63C29-A95E-4B3F-839D-A2D262EEED3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B1470B0-022B-4C64-B063-F6A67049F83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E5B37DD-63A1-47EC-A091-92397EDECFF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8521B10-6E6C-4C35-8E67-7A0CF9BBB0A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59F9C7E-D639-416B-9ECA-5248F6D6607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1,219
263.09
2,837,326
2,722,309
71,457
1,648,327
1,911,547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A0CB52B-BA0B-4D77-977E-1D0F0E560D6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03884A0-5CF6-411E-B683-042AD38C667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1E50D71-D66C-4B7F-94ED-AC4144B4D60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E0AD227-1169-4B0F-847F-D3B2239A3A0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54CC966-B4D4-404A-8956-D365D7E2E00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51E85CE-36EA-4E2E-943B-A98AA9429A2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E20FDF5-277E-4AB4-A44E-988C151F6EC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827834C-8D71-49D4-988B-B4835E322E5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0C7BB6D-577F-41B9-A588-DEA33D2320B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3145624-8C54-4499-AE91-FA6D2A24491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8401890-B2CF-4220-A410-57921A8BA7E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649D871-EB30-46A1-887E-F0A4B9CB95D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DA314CD-2EC0-4BBD-853F-BD7D714CE6E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ACEAC7A-57CD-4D8D-9E46-7690311DC94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4C480A1-8CE5-455D-8406-F7BB33918E6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F65BC45-812A-4ABB-B568-BFD88CAF6B8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989A823-6599-4FE7-BBE6-57013AC43C4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213610B-014D-4F5A-AE08-D3161A89910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DD34A0C-B2DE-484E-9DCF-714805C3DDA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9C21FE8-73CB-4868-AD95-E08A1B7FE44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377620E-1F92-45F1-8443-80EA63167E2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8A58F8E-B35D-41FF-ADFE-05DF47BCFB8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D991A77-5BC6-4F21-8619-94411CBCC6C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F415BD2-4538-4ACE-9EB2-D07FF280A35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F06A349-3711-4068-9B0F-FE90EF72C70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C74BF4E-6990-4EEE-B20B-F30332FE8E9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E3FE990-8B2D-4DD4-BA29-7A1344190F9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2582505-1429-48AA-82E9-BF81B68BBE3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CC45D4B-EF48-40AB-98A0-22DDE903525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2BD8750-04E5-449A-A615-5C8A6C2261C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3DFD546-C472-4DE0-8788-E1E0897A291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B751BD4-953D-4BBD-B6A6-8D8EFFD9CF1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9696FB2-CD4F-47AD-B0F6-A39B5D79289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7697514-898F-4BBE-A828-BFCA434D7CC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739B6A5-787B-4912-A2BC-1A5E6D314E5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1EE0A46-088E-4F37-8EC9-50CD861F612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8EDFBCC-1716-4962-80CC-8599CBACC48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類似団体の０．</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１９</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を上回る０．３</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なっている。地方税収入に当たるダム所在市町村交付金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２９２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百万円が交付され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ることで収入額が類似団体を上回る要因となっている。ダム所在市町村交付金も減価償却により年々減少していることや少子高齢化</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先行きの不透明さは増大しており、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税収の伸びを期待することは困難である。滞納整理の強化による税収の確保・税負担の公平性を図るとともに、自主財源の確実な確保に努めなければならない。 </a:t>
          </a:r>
          <a:endPar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C421837-EC30-42FB-B25C-72A05C35360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5AE797B5-E6F6-4716-8681-E88E138228B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BC9ABC10-4270-483C-BFDA-994C798DDCE7}"/>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32D61409-9BC9-4A21-AD7C-7C66F82E6953}"/>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B51CD0B8-9371-4161-85F9-87DE604CD3C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9F9130D-D86D-48C8-B6B3-9B6952443DD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3A85A3FC-D347-4299-8C05-804F609A83C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1D6C986-A4E6-4F16-A48E-59B5F0BD6C4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CC4D3A40-7CC2-4C09-B6BC-84E373B2532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5E61E67-6262-418A-BA21-714A2BD4FD44}"/>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09C2A2C-99A1-42CD-A8EF-6DA6AA1FE35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5985DB9-5269-4D3C-9C54-B0E5675DEB9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FD129C47-FE7D-4D64-A32F-610A8A6433B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615E729-ECB4-4843-8F26-9A7B06CE3F8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BCE3E050-C34B-485F-A702-B187E87D52C7}"/>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5AE112CA-E645-4554-BA3F-F6894E3F4932}"/>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6DEA1FE-7A38-40B8-8BC1-3C515313BC06}"/>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9BC519D9-4321-4674-89C8-B3F0D91CAE34}"/>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9BC25C47-114D-407A-BAF5-AB7DCDBF6723}"/>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8" name="直線コネクタ 67">
          <a:extLst>
            <a:ext uri="{FF2B5EF4-FFF2-40B4-BE49-F238E27FC236}">
              <a16:creationId xmlns:a16="http://schemas.microsoft.com/office/drawing/2014/main" id="{27D726B1-1040-42D2-B7A9-DAB5B85056D0}"/>
            </a:ext>
          </a:extLst>
        </xdr:cNvPr>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B8A5189-9977-4E6C-BEE9-F23201CD1401}"/>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C99A154D-4DDB-46AF-81C0-5A748570E1F7}"/>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1" name="直線コネクタ 70">
          <a:extLst>
            <a:ext uri="{FF2B5EF4-FFF2-40B4-BE49-F238E27FC236}">
              <a16:creationId xmlns:a16="http://schemas.microsoft.com/office/drawing/2014/main" id="{B25EEB1A-0D90-44E3-AA4F-C54162C8EC1E}"/>
            </a:ext>
          </a:extLst>
        </xdr:cNvPr>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45D57B77-8BD7-4FCB-994F-DE815DF810CE}"/>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8708ABDB-DEED-4EBC-9179-32763D0CD52C}"/>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4" name="直線コネクタ 73">
          <a:extLst>
            <a:ext uri="{FF2B5EF4-FFF2-40B4-BE49-F238E27FC236}">
              <a16:creationId xmlns:a16="http://schemas.microsoft.com/office/drawing/2014/main" id="{04FF6BDE-DE69-4F24-B68E-D09F81603694}"/>
            </a:ext>
          </a:extLst>
        </xdr:cNvPr>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6179F684-83D8-4A79-B73F-7B70D3ED43AE}"/>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993EBE65-0C6A-4401-9DF5-F1EB18DD901C}"/>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136525</xdr:rowOff>
    </xdr:to>
    <xdr:cxnSp macro="">
      <xdr:nvCxnSpPr>
        <xdr:cNvPr id="77" name="直線コネクタ 76">
          <a:extLst>
            <a:ext uri="{FF2B5EF4-FFF2-40B4-BE49-F238E27FC236}">
              <a16:creationId xmlns:a16="http://schemas.microsoft.com/office/drawing/2014/main" id="{F90E000E-C095-4D38-98CE-F4E556143C35}"/>
            </a:ext>
          </a:extLst>
        </xdr:cNvPr>
        <xdr:cNvCxnSpPr/>
      </xdr:nvCxnSpPr>
      <xdr:spPr>
        <a:xfrm flipV="1">
          <a:off x="1447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6326AED-848F-467A-B164-A9914E18D0F5}"/>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CEE2260D-11A6-4F00-BBDE-658897B0B8FE}"/>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A990D721-AC46-4CAA-8CE7-D40A82D0DDB7}"/>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C93FDE-11C0-49D9-A5D1-D095078AE89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5D92CBD-15CA-463C-BFDA-4DA0806A231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4070BA4-441B-46D8-9DFA-6555C4AA4CE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7A93DF3-08C4-4C45-BB13-350F5BADD55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F8E7658-B870-451A-880E-8F5E22A864C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DBA362F-2FB6-47B7-BA95-12DC63508D8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7" name="楕円 86">
          <a:extLst>
            <a:ext uri="{FF2B5EF4-FFF2-40B4-BE49-F238E27FC236}">
              <a16:creationId xmlns:a16="http://schemas.microsoft.com/office/drawing/2014/main" id="{F796831C-AAE3-44D2-AC47-87C5153D3043}"/>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8" name="財政力該当値テキスト">
          <a:extLst>
            <a:ext uri="{FF2B5EF4-FFF2-40B4-BE49-F238E27FC236}">
              <a16:creationId xmlns:a16="http://schemas.microsoft.com/office/drawing/2014/main" id="{12C247E2-3154-4723-B12E-D21A77DD0AB1}"/>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9" name="楕円 88">
          <a:extLst>
            <a:ext uri="{FF2B5EF4-FFF2-40B4-BE49-F238E27FC236}">
              <a16:creationId xmlns:a16="http://schemas.microsoft.com/office/drawing/2014/main" id="{C3E06B25-1C36-48B6-AFD1-DFAC2725707A}"/>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0" name="テキスト ボックス 89">
          <a:extLst>
            <a:ext uri="{FF2B5EF4-FFF2-40B4-BE49-F238E27FC236}">
              <a16:creationId xmlns:a16="http://schemas.microsoft.com/office/drawing/2014/main" id="{5BE088D3-292B-4CDB-A058-C89DB94B6E3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1" name="楕円 90">
          <a:extLst>
            <a:ext uri="{FF2B5EF4-FFF2-40B4-BE49-F238E27FC236}">
              <a16:creationId xmlns:a16="http://schemas.microsoft.com/office/drawing/2014/main" id="{C736E400-D2CA-4DD6-907B-2D6FAB81E58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2" name="テキスト ボックス 91">
          <a:extLst>
            <a:ext uri="{FF2B5EF4-FFF2-40B4-BE49-F238E27FC236}">
              <a16:creationId xmlns:a16="http://schemas.microsoft.com/office/drawing/2014/main" id="{E89B2E95-0AC9-44B0-90F3-A75BB162ECD5}"/>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3" name="楕円 92">
          <a:extLst>
            <a:ext uri="{FF2B5EF4-FFF2-40B4-BE49-F238E27FC236}">
              <a16:creationId xmlns:a16="http://schemas.microsoft.com/office/drawing/2014/main" id="{E25313A8-25D1-4D96-A6C5-1E696F3CB3C7}"/>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4" name="テキスト ボックス 93">
          <a:extLst>
            <a:ext uri="{FF2B5EF4-FFF2-40B4-BE49-F238E27FC236}">
              <a16:creationId xmlns:a16="http://schemas.microsoft.com/office/drawing/2014/main" id="{6CB0D697-5E1B-4669-8D92-6FAA50143B9C}"/>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5" name="楕円 94">
          <a:extLst>
            <a:ext uri="{FF2B5EF4-FFF2-40B4-BE49-F238E27FC236}">
              <a16:creationId xmlns:a16="http://schemas.microsoft.com/office/drawing/2014/main" id="{61B3BE87-EC71-4D66-9CA0-C46C01D0B28A}"/>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6" name="テキスト ボックス 95">
          <a:extLst>
            <a:ext uri="{FF2B5EF4-FFF2-40B4-BE49-F238E27FC236}">
              <a16:creationId xmlns:a16="http://schemas.microsoft.com/office/drawing/2014/main" id="{A6E6E654-6C40-43E3-BBC0-E3EFAB3DFA79}"/>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E8159046-A1C0-4837-A06E-E85BD64A87C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6D6A2791-C9AD-4510-B0B4-6A9EAE2025A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E51D23A-BD39-45D1-A9DE-7B7B71812DD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CFEDDE5-2406-4A7A-9E87-0C82CDE81A7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FD26930-7E0E-4D6E-B56E-49E6C5FE60B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384778D-8B12-4F93-B290-3D35D0FBDF8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483FFA24-E59D-4A7F-8C77-ED4DE2EBC8D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9A8572C3-11D8-4CE2-A67D-82448FA2D36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39E8C96-E565-4171-9AB7-EC805BB3C66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7546754-57E0-4AD8-B749-A4CDD7FCC59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8DC6C96-694D-4883-8533-582F8C26DEC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CE0120EF-DBE7-455C-868A-26A2817CAAC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0E06E44-29FF-4342-80EA-F34A4CBDE03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８３．０</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を上回り、８</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となっている。前年度と比較すると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。義務的経費では、扶助費、公債費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公債費は今後も増加が見込まれることと、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定年の段階的引き上げに伴い人件費の増加が予測されることから、適切な定員管理による人件費の抑制と公債費の平準化及び事務の効率化等により経費の削減に努めなければならない。</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C0AA9BA-3895-4E58-A923-45935B16272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6BECE99A-8EF7-48EF-B84E-4B48613EA4A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DC2D63D-B838-45AE-B12D-E34808EB43B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5E0BBD7-05E6-4FB8-A3AB-61B70E224CB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BEFDD58-5547-4F2C-AAFA-2A6E7CF102B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44B52C3F-F00C-4C64-B647-A01C42CF2DB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5BEF3125-28E9-4A4F-A0CA-CD0A9DB2E76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9AE22688-4587-4143-9C1D-F1351E96F49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BA6BAC34-D207-4332-8EE6-92F85A61DE4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A761DE80-CFA8-4302-A2B7-15D12630F0C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9FDACF6C-43A8-42B0-BFD8-265A6567289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6AF837DC-433D-437F-B277-6C291C7DD3D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75F71D16-2C98-4863-B35E-53B70A6ED66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4FB7990-02BB-4D22-9E52-4388EA1EE6C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FC5E174B-63B4-40E8-B4C8-D81CC62FAA2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3DA06D7-03D4-4ED8-AE2B-DFD32D827BF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343E4BF8-6B2F-4BE4-9B85-906E52A9E492}"/>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2CBA8605-206B-4274-A17B-3AEBABD5A5C3}"/>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E528F18E-813C-4AE4-8029-F865292F6506}"/>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957844B9-BA9B-460B-A510-1D8C057A1B77}"/>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6A67B815-F5DD-48CC-A9C7-07B1C075496D}"/>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id="{BF733A3F-B27E-4C45-8F8A-B7A5033DA103}"/>
            </a:ext>
          </a:extLst>
        </xdr:cNvPr>
        <xdr:cNvCxnSpPr/>
      </xdr:nvCxnSpPr>
      <xdr:spPr>
        <a:xfrm>
          <a:off x="4114800" y="109277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BC2F8EA9-192C-461E-8B35-9A6948566F74}"/>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45D4B0D9-1BDA-4D06-B0F6-5F486975E7AE}"/>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99695</xdr:rowOff>
    </xdr:to>
    <xdr:cxnSp macro="">
      <xdr:nvCxnSpPr>
        <xdr:cNvPr id="134" name="直線コネクタ 133">
          <a:extLst>
            <a:ext uri="{FF2B5EF4-FFF2-40B4-BE49-F238E27FC236}">
              <a16:creationId xmlns:a16="http://schemas.microsoft.com/office/drawing/2014/main" id="{D6518604-D05D-40CE-9DB9-94FD6A093419}"/>
            </a:ext>
          </a:extLst>
        </xdr:cNvPr>
        <xdr:cNvCxnSpPr/>
      </xdr:nvCxnSpPr>
      <xdr:spPr>
        <a:xfrm flipV="1">
          <a:off x="3225800" y="1092771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8CEDDD87-A4D1-4F24-9531-C12F329B9558}"/>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25D7679-B4F2-400E-B597-0CBA9AAB094C}"/>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64</xdr:row>
      <xdr:rowOff>160020</xdr:rowOff>
    </xdr:to>
    <xdr:cxnSp macro="">
      <xdr:nvCxnSpPr>
        <xdr:cNvPr id="137" name="直線コネクタ 136">
          <a:extLst>
            <a:ext uri="{FF2B5EF4-FFF2-40B4-BE49-F238E27FC236}">
              <a16:creationId xmlns:a16="http://schemas.microsoft.com/office/drawing/2014/main" id="{C5A48229-048C-42C0-AA2C-66627304A513}"/>
            </a:ext>
          </a:extLst>
        </xdr:cNvPr>
        <xdr:cNvCxnSpPr/>
      </xdr:nvCxnSpPr>
      <xdr:spPr>
        <a:xfrm flipV="1">
          <a:off x="2336800" y="110724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14139944-9545-4E06-8D77-80C1DCD7E154}"/>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FE64AB45-55A4-4840-9C2F-8EA4832CFF69}"/>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4688199B-F330-4E83-A5C1-2C466CB4FA49}"/>
            </a:ext>
          </a:extLst>
        </xdr:cNvPr>
        <xdr:cNvCxnSpPr/>
      </xdr:nvCxnSpPr>
      <xdr:spPr>
        <a:xfrm>
          <a:off x="1447800" y="110242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721B1787-2E0E-4F81-8375-C914BEA8E2D7}"/>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D6B5483E-3B1F-4E5E-B92E-2529098D53EA}"/>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EE64FD5-C229-4D32-8521-F87F16D92C6D}"/>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48EBAA5A-3C72-4922-BB75-75B318A8C469}"/>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12CECE7-D481-4D7A-A7F6-2038540A0A9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00681C1-5ADA-4A8D-BCCC-F3BD17127A5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3982DD0-867A-4039-A41B-92A046D72AE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A99885A-CCE7-43AD-BC5B-FA5659BFECA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660AD81-C7DE-47EE-97B0-2C077A5FFCE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id="{63B7C945-8106-42F5-B39F-DECADAE4A001}"/>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a:extLst>
            <a:ext uri="{FF2B5EF4-FFF2-40B4-BE49-F238E27FC236}">
              <a16:creationId xmlns:a16="http://schemas.microsoft.com/office/drawing/2014/main" id="{F29701A6-F644-4360-9DEA-FC2BF927B533}"/>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2" name="楕円 151">
          <a:extLst>
            <a:ext uri="{FF2B5EF4-FFF2-40B4-BE49-F238E27FC236}">
              <a16:creationId xmlns:a16="http://schemas.microsoft.com/office/drawing/2014/main" id="{1FCE7569-9B35-4CAD-8619-E7E5212CFFEA}"/>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3" name="テキスト ボックス 152">
          <a:extLst>
            <a:ext uri="{FF2B5EF4-FFF2-40B4-BE49-F238E27FC236}">
              <a16:creationId xmlns:a16="http://schemas.microsoft.com/office/drawing/2014/main" id="{4697DB89-3F74-41AE-81B3-D2CB8CDE7ACC}"/>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4" name="楕円 153">
          <a:extLst>
            <a:ext uri="{FF2B5EF4-FFF2-40B4-BE49-F238E27FC236}">
              <a16:creationId xmlns:a16="http://schemas.microsoft.com/office/drawing/2014/main" id="{50122CC0-9290-4CB1-A006-B70FE6FEA4FC}"/>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5" name="テキスト ボックス 154">
          <a:extLst>
            <a:ext uri="{FF2B5EF4-FFF2-40B4-BE49-F238E27FC236}">
              <a16:creationId xmlns:a16="http://schemas.microsoft.com/office/drawing/2014/main" id="{9D462971-C2F3-41C3-AA5A-40360F7973AB}"/>
            </a:ext>
          </a:extLst>
        </xdr:cNvPr>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F28C21E-9555-45A5-A7A7-A1C2285134C8}"/>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2E1415A3-25E0-4965-B1CA-5FDE87DD21E9}"/>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8" name="楕円 157">
          <a:extLst>
            <a:ext uri="{FF2B5EF4-FFF2-40B4-BE49-F238E27FC236}">
              <a16:creationId xmlns:a16="http://schemas.microsoft.com/office/drawing/2014/main" id="{EAC8E05D-CFC8-4598-99FD-24B4726F43E5}"/>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9" name="テキスト ボックス 158">
          <a:extLst>
            <a:ext uri="{FF2B5EF4-FFF2-40B4-BE49-F238E27FC236}">
              <a16:creationId xmlns:a16="http://schemas.microsoft.com/office/drawing/2014/main" id="{9E0AE6D9-AB32-4180-A801-4CA433AA7F93}"/>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C9D3581F-7403-4AE0-8452-67F52CEF78C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525F2519-C363-4107-8710-9CC11BAE92E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D67E972-FB5C-4D28-9A3E-7D40A8C1BD6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EA04284B-6DE3-4B06-B369-87E45AB0ABC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3F0ACEBE-E920-49AF-8A8E-EBDA917653C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2A97D81C-95A5-468B-9B2B-2D170948C2E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D6465C1-7F2A-4467-81FC-D82659E021B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2730D97C-6E3C-44B7-BB2A-678EE4A8C5A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21AF3CF-A0D4-44C1-B9D9-49B219D6D59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E96FFE1-8621-4E68-B5BB-C61EAD6A506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323C0ED3-E20E-44B9-AAF3-8B3D52D7271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7981A1B-0D1C-4F77-98B2-44B743FFB30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35AA73F-AA0B-458C-A37E-3484A2B5D41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年１月１日時点の人口１，２</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５８</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2767A72-A007-4AFC-BBE8-ABAA7790E33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AF3CBB8-9D1F-4F43-9304-1B5F40E1FD4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BFB407E3-6ABC-4477-BCEF-603E83DD7ED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91664B4-347E-467A-A98F-90B722DB0AF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93A0B72-0AB8-479C-A07D-B1625F77E9F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6D3A548E-12FA-4A69-911F-A5C45C76438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284839B-EEBA-49FE-85EA-DEEE3297A38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E9C20EF-1C99-43E2-9561-89819945A79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7134A199-D234-4F30-859F-24A8679A45B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94CE8F65-F5B9-45C3-B577-14E2CCCE8A5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1D7FB510-6C1D-45A2-8792-00A08C2E0BF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6A74314-1193-4D9F-9446-B00672EA930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800CC49C-1B7C-4CAF-9552-5AA1B680FFD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269F09AE-AC7F-4CFD-BA7E-94A4CDF386E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8A6F9AE-B66D-462D-B2C5-D17491D15EE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E5B3115B-9271-4A0E-AB30-734A0C491207}"/>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4819268A-6107-429B-908E-EBFD027B547B}"/>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E1897C87-BFB9-449A-87D6-99413932A1A1}"/>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D694770-31E5-40E3-B237-885831CAAB73}"/>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90D55624-D8DB-4F79-B4E3-0D2C0AA96133}"/>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106063</xdr:rowOff>
    </xdr:from>
    <xdr:to>
      <xdr:col>23</xdr:col>
      <xdr:colOff>133350</xdr:colOff>
      <xdr:row>84</xdr:row>
      <xdr:rowOff>131815</xdr:rowOff>
    </xdr:to>
    <xdr:cxnSp macro="">
      <xdr:nvCxnSpPr>
        <xdr:cNvPr id="193" name="直線コネクタ 192">
          <a:extLst>
            <a:ext uri="{FF2B5EF4-FFF2-40B4-BE49-F238E27FC236}">
              <a16:creationId xmlns:a16="http://schemas.microsoft.com/office/drawing/2014/main" id="{19A9E297-687B-45A4-98D4-99A22ABD973F}"/>
            </a:ext>
          </a:extLst>
        </xdr:cNvPr>
        <xdr:cNvCxnSpPr/>
      </xdr:nvCxnSpPr>
      <xdr:spPr>
        <a:xfrm>
          <a:off x="4114800" y="14507863"/>
          <a:ext cx="838200" cy="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5639227D-0D0C-45F7-A72B-778402FEAC27}"/>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722E5DAB-8DA4-4C3B-90C1-DE65868C00C8}"/>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106063</xdr:rowOff>
    </xdr:from>
    <xdr:to>
      <xdr:col>19</xdr:col>
      <xdr:colOff>133350</xdr:colOff>
      <xdr:row>84</xdr:row>
      <xdr:rowOff>129617</xdr:rowOff>
    </xdr:to>
    <xdr:cxnSp macro="">
      <xdr:nvCxnSpPr>
        <xdr:cNvPr id="196" name="直線コネクタ 195">
          <a:extLst>
            <a:ext uri="{FF2B5EF4-FFF2-40B4-BE49-F238E27FC236}">
              <a16:creationId xmlns:a16="http://schemas.microsoft.com/office/drawing/2014/main" id="{145B2A04-1D6A-4257-8104-016DF1635B33}"/>
            </a:ext>
          </a:extLst>
        </xdr:cNvPr>
        <xdr:cNvCxnSpPr/>
      </xdr:nvCxnSpPr>
      <xdr:spPr>
        <a:xfrm flipV="1">
          <a:off x="3225800" y="14507863"/>
          <a:ext cx="8890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F6734C47-D5A1-4731-ACED-41CF512517EB}"/>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D4358926-909A-44E3-A9E3-19E7EE44E5BC}"/>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13410</xdr:rowOff>
    </xdr:from>
    <xdr:to>
      <xdr:col>15</xdr:col>
      <xdr:colOff>82550</xdr:colOff>
      <xdr:row>84</xdr:row>
      <xdr:rowOff>129617</xdr:rowOff>
    </xdr:to>
    <xdr:cxnSp macro="">
      <xdr:nvCxnSpPr>
        <xdr:cNvPr id="199" name="直線コネクタ 198">
          <a:extLst>
            <a:ext uri="{FF2B5EF4-FFF2-40B4-BE49-F238E27FC236}">
              <a16:creationId xmlns:a16="http://schemas.microsoft.com/office/drawing/2014/main" id="{5A28E0BD-FCE7-4F5B-92D3-9977D23C11BB}"/>
            </a:ext>
          </a:extLst>
        </xdr:cNvPr>
        <xdr:cNvCxnSpPr/>
      </xdr:nvCxnSpPr>
      <xdr:spPr>
        <a:xfrm>
          <a:off x="2336800" y="14415210"/>
          <a:ext cx="889000" cy="1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9A7323F6-4AB1-4AA7-8396-CD07AA4F9809}"/>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A217691F-B547-4C7A-857E-3A5A8797BB18}"/>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115846</xdr:rowOff>
    </xdr:from>
    <xdr:to>
      <xdr:col>11</xdr:col>
      <xdr:colOff>31750</xdr:colOff>
      <xdr:row>84</xdr:row>
      <xdr:rowOff>13410</xdr:rowOff>
    </xdr:to>
    <xdr:cxnSp macro="">
      <xdr:nvCxnSpPr>
        <xdr:cNvPr id="202" name="直線コネクタ 201">
          <a:extLst>
            <a:ext uri="{FF2B5EF4-FFF2-40B4-BE49-F238E27FC236}">
              <a16:creationId xmlns:a16="http://schemas.microsoft.com/office/drawing/2014/main" id="{ACCBEAAF-13D1-45CE-9D13-EF3C3A5B1CB2}"/>
            </a:ext>
          </a:extLst>
        </xdr:cNvPr>
        <xdr:cNvCxnSpPr/>
      </xdr:nvCxnSpPr>
      <xdr:spPr>
        <a:xfrm>
          <a:off x="1447800" y="14346196"/>
          <a:ext cx="889000" cy="6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8F238605-B982-4558-91DC-CA16F3D58F77}"/>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5918852F-0D86-4428-89D7-A5FD35151811}"/>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AFB4EB78-4EBF-49D1-8F21-3C2E7353B4A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6A5B78E1-926C-413D-AA06-A65F92B8254F}"/>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823E6D5-CC62-4A5C-8FFB-87B226E5A96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8F6B1D9-3C07-49CF-B995-397F047A6D3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58AFCAD-E2E7-432C-9CF0-7F6A533AE1D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371B752-FE75-4184-9873-813B0040546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D1C8C91-2820-42F4-9BFB-25AE14945F7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81015</xdr:rowOff>
    </xdr:from>
    <xdr:to>
      <xdr:col>23</xdr:col>
      <xdr:colOff>184150</xdr:colOff>
      <xdr:row>85</xdr:row>
      <xdr:rowOff>11165</xdr:rowOff>
    </xdr:to>
    <xdr:sp macro="" textlink="">
      <xdr:nvSpPr>
        <xdr:cNvPr id="212" name="楕円 211">
          <a:extLst>
            <a:ext uri="{FF2B5EF4-FFF2-40B4-BE49-F238E27FC236}">
              <a16:creationId xmlns:a16="http://schemas.microsoft.com/office/drawing/2014/main" id="{66C435B9-28FC-4B1E-A585-FB62EB02EA73}"/>
            </a:ext>
          </a:extLst>
        </xdr:cNvPr>
        <xdr:cNvSpPr/>
      </xdr:nvSpPr>
      <xdr:spPr>
        <a:xfrm>
          <a:off x="4902200" y="144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53092</xdr:rowOff>
    </xdr:from>
    <xdr:ext cx="762000" cy="259045"/>
    <xdr:sp macro="" textlink="">
      <xdr:nvSpPr>
        <xdr:cNvPr id="213" name="人件費・物件費等の状況該当値テキスト">
          <a:extLst>
            <a:ext uri="{FF2B5EF4-FFF2-40B4-BE49-F238E27FC236}">
              <a16:creationId xmlns:a16="http://schemas.microsoft.com/office/drawing/2014/main" id="{8BC85C52-1A8D-4447-BC22-F0C97DA03AF6}"/>
            </a:ext>
          </a:extLst>
        </xdr:cNvPr>
        <xdr:cNvSpPr txBox="1"/>
      </xdr:nvSpPr>
      <xdr:spPr>
        <a:xfrm>
          <a:off x="5041900" y="1445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55263</xdr:rowOff>
    </xdr:from>
    <xdr:to>
      <xdr:col>19</xdr:col>
      <xdr:colOff>184150</xdr:colOff>
      <xdr:row>84</xdr:row>
      <xdr:rowOff>156863</xdr:rowOff>
    </xdr:to>
    <xdr:sp macro="" textlink="">
      <xdr:nvSpPr>
        <xdr:cNvPr id="214" name="楕円 213">
          <a:extLst>
            <a:ext uri="{FF2B5EF4-FFF2-40B4-BE49-F238E27FC236}">
              <a16:creationId xmlns:a16="http://schemas.microsoft.com/office/drawing/2014/main" id="{B7FA0E43-4DC7-4DBE-AC24-76E25B9E91B0}"/>
            </a:ext>
          </a:extLst>
        </xdr:cNvPr>
        <xdr:cNvSpPr/>
      </xdr:nvSpPr>
      <xdr:spPr>
        <a:xfrm>
          <a:off x="4064000" y="144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141640</xdr:rowOff>
    </xdr:from>
    <xdr:ext cx="736600" cy="259045"/>
    <xdr:sp macro="" textlink="">
      <xdr:nvSpPr>
        <xdr:cNvPr id="215" name="テキスト ボックス 214">
          <a:extLst>
            <a:ext uri="{FF2B5EF4-FFF2-40B4-BE49-F238E27FC236}">
              <a16:creationId xmlns:a16="http://schemas.microsoft.com/office/drawing/2014/main" id="{1E72C081-2664-4DEC-ADCA-D42C3E589BBE}"/>
            </a:ext>
          </a:extLst>
        </xdr:cNvPr>
        <xdr:cNvSpPr txBox="1"/>
      </xdr:nvSpPr>
      <xdr:spPr>
        <a:xfrm>
          <a:off x="3733800" y="1454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78817</xdr:rowOff>
    </xdr:from>
    <xdr:to>
      <xdr:col>15</xdr:col>
      <xdr:colOff>133350</xdr:colOff>
      <xdr:row>85</xdr:row>
      <xdr:rowOff>8967</xdr:rowOff>
    </xdr:to>
    <xdr:sp macro="" textlink="">
      <xdr:nvSpPr>
        <xdr:cNvPr id="216" name="楕円 215">
          <a:extLst>
            <a:ext uri="{FF2B5EF4-FFF2-40B4-BE49-F238E27FC236}">
              <a16:creationId xmlns:a16="http://schemas.microsoft.com/office/drawing/2014/main" id="{7E470984-EC97-4F8B-A881-B3B8B1702B16}"/>
            </a:ext>
          </a:extLst>
        </xdr:cNvPr>
        <xdr:cNvSpPr/>
      </xdr:nvSpPr>
      <xdr:spPr>
        <a:xfrm>
          <a:off x="3175000" y="144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165194</xdr:rowOff>
    </xdr:from>
    <xdr:ext cx="762000" cy="259045"/>
    <xdr:sp macro="" textlink="">
      <xdr:nvSpPr>
        <xdr:cNvPr id="217" name="テキスト ボックス 216">
          <a:extLst>
            <a:ext uri="{FF2B5EF4-FFF2-40B4-BE49-F238E27FC236}">
              <a16:creationId xmlns:a16="http://schemas.microsoft.com/office/drawing/2014/main" id="{F64F668C-6801-4284-8A67-35F62221F5E2}"/>
            </a:ext>
          </a:extLst>
        </xdr:cNvPr>
        <xdr:cNvSpPr txBox="1"/>
      </xdr:nvSpPr>
      <xdr:spPr>
        <a:xfrm>
          <a:off x="2844800" y="1456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134060</xdr:rowOff>
    </xdr:from>
    <xdr:to>
      <xdr:col>11</xdr:col>
      <xdr:colOff>82550</xdr:colOff>
      <xdr:row>84</xdr:row>
      <xdr:rowOff>64210</xdr:rowOff>
    </xdr:to>
    <xdr:sp macro="" textlink="">
      <xdr:nvSpPr>
        <xdr:cNvPr id="218" name="楕円 217">
          <a:extLst>
            <a:ext uri="{FF2B5EF4-FFF2-40B4-BE49-F238E27FC236}">
              <a16:creationId xmlns:a16="http://schemas.microsoft.com/office/drawing/2014/main" id="{84BF747E-1F0B-4AC4-ACAC-FAD6E51082A8}"/>
            </a:ext>
          </a:extLst>
        </xdr:cNvPr>
        <xdr:cNvSpPr/>
      </xdr:nvSpPr>
      <xdr:spPr>
        <a:xfrm>
          <a:off x="2286000" y="143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48987</xdr:rowOff>
    </xdr:from>
    <xdr:ext cx="762000" cy="259045"/>
    <xdr:sp macro="" textlink="">
      <xdr:nvSpPr>
        <xdr:cNvPr id="219" name="テキスト ボックス 218">
          <a:extLst>
            <a:ext uri="{FF2B5EF4-FFF2-40B4-BE49-F238E27FC236}">
              <a16:creationId xmlns:a16="http://schemas.microsoft.com/office/drawing/2014/main" id="{77832F70-36E7-40B0-81A5-A4769D632AA0}"/>
            </a:ext>
          </a:extLst>
        </xdr:cNvPr>
        <xdr:cNvSpPr txBox="1"/>
      </xdr:nvSpPr>
      <xdr:spPr>
        <a:xfrm>
          <a:off x="1955800" y="1445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65046</xdr:rowOff>
    </xdr:from>
    <xdr:to>
      <xdr:col>7</xdr:col>
      <xdr:colOff>31750</xdr:colOff>
      <xdr:row>83</xdr:row>
      <xdr:rowOff>166646</xdr:rowOff>
    </xdr:to>
    <xdr:sp macro="" textlink="">
      <xdr:nvSpPr>
        <xdr:cNvPr id="220" name="楕円 219">
          <a:extLst>
            <a:ext uri="{FF2B5EF4-FFF2-40B4-BE49-F238E27FC236}">
              <a16:creationId xmlns:a16="http://schemas.microsoft.com/office/drawing/2014/main" id="{895EACB7-BC3C-47DE-B1AC-70B80299DE2C}"/>
            </a:ext>
          </a:extLst>
        </xdr:cNvPr>
        <xdr:cNvSpPr/>
      </xdr:nvSpPr>
      <xdr:spPr>
        <a:xfrm>
          <a:off x="1397000" y="14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151423</xdr:rowOff>
    </xdr:from>
    <xdr:ext cx="762000" cy="259045"/>
    <xdr:sp macro="" textlink="">
      <xdr:nvSpPr>
        <xdr:cNvPr id="221" name="テキスト ボックス 220">
          <a:extLst>
            <a:ext uri="{FF2B5EF4-FFF2-40B4-BE49-F238E27FC236}">
              <a16:creationId xmlns:a16="http://schemas.microsoft.com/office/drawing/2014/main" id="{9B5A3FBD-257A-4133-A11F-90FEB59134FE}"/>
            </a:ext>
          </a:extLst>
        </xdr:cNvPr>
        <xdr:cNvSpPr txBox="1"/>
      </xdr:nvSpPr>
      <xdr:spPr>
        <a:xfrm>
          <a:off x="1066800" y="143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B4420D06-2964-4B07-BDCD-703682F9DB9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D762431-94E8-4062-9FAB-86405F1FA8E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F4677AA7-A84B-4C42-A8D6-CE593F94705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94354518-87CA-4F05-B0BA-CDF834801FC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129B6C3-55BD-4BFE-B256-B4266F719A6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C1C7E0F-02C6-4674-AC44-BE0B978C2A7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2273E54-9511-4CF2-AC84-517C2980308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2B08A8E-CB56-4E4F-97D3-AF64FB28758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85F8A22-62C1-41FC-BD10-1E8E6487D78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7D4EFE7-38AF-4786-A0F2-F5BCF70204C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46C3A19-5065-478A-B9A7-984D55276F8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A495FB1-10DF-4BA1-9AD0-DEFBA5E65D3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66F4FDC-072F-4B9B-AFB2-5AA18B74228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０年度をピークに職員給与は減少しているものの、ラスパイレス指数を見ると類似団体を１．６ポイント上回っている。類似団体を上回っている要因として、職員年齢階層に偏りがあり類似団体を上回る結果となっている。引き続き適正な人事運営及び定員管理に努め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4B12B36-F20A-47E9-9492-AD8F77CC0E9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E2BDC12-BFA4-4E27-8E9C-14EF9539325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E37DC49C-3E0D-4830-BAD7-D516A4121C02}"/>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6D9BA092-12E7-4EDD-BC78-6C387862EFCB}"/>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532B3C9A-DCFD-449E-A4E5-7A6CEC74331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5F91E625-583E-4D34-A033-EAFB2EA8E5A6}"/>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C7FB7C6F-C328-46D3-B20A-E8C6AC7AA917}"/>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A644964A-18F7-4F43-BA3E-FFAAC217FCB1}"/>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88FAFCF-3805-44FB-9ADE-C0DE5F3DAB19}"/>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48DDDB15-EAEE-4A62-AB4D-4EA1CF7F140B}"/>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05C3BF4-1A6C-4753-B24A-A4ADAD51388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E813E5B-A98E-425E-80E0-9BBCB2EBF07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A66094D-F5DC-4066-BAD9-B5CFCE4C6B9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467BF261-7ED0-476C-BF2B-6F7D5D1B7DF8}"/>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2D70187-E24C-4E9B-A593-AE6B552D337E}"/>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7F90B988-CEEB-4F56-8076-D8A7843C0A83}"/>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918F4BFC-264F-4811-B198-F643C4A97CBB}"/>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9E99FE59-5AF5-401C-88B9-911E09B053C9}"/>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101346</xdr:rowOff>
    </xdr:from>
    <xdr:to>
      <xdr:col>81</xdr:col>
      <xdr:colOff>44450</xdr:colOff>
      <xdr:row>88</xdr:row>
      <xdr:rowOff>125476</xdr:rowOff>
    </xdr:to>
    <xdr:cxnSp macro="">
      <xdr:nvCxnSpPr>
        <xdr:cNvPr id="253" name="直線コネクタ 252">
          <a:extLst>
            <a:ext uri="{FF2B5EF4-FFF2-40B4-BE49-F238E27FC236}">
              <a16:creationId xmlns:a16="http://schemas.microsoft.com/office/drawing/2014/main" id="{B1A0C80E-9323-4A07-958F-9080A2D9DA0E}"/>
            </a:ext>
          </a:extLst>
        </xdr:cNvPr>
        <xdr:cNvCxnSpPr/>
      </xdr:nvCxnSpPr>
      <xdr:spPr>
        <a:xfrm flipV="1">
          <a:off x="16179800" y="151889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7596767A-01BC-425B-BB7A-AC9B71D3B249}"/>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2DD213CD-0EF4-4D26-888A-2618C7030B69}"/>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125476</xdr:rowOff>
    </xdr:from>
    <xdr:to>
      <xdr:col>77</xdr:col>
      <xdr:colOff>44450</xdr:colOff>
      <xdr:row>88</xdr:row>
      <xdr:rowOff>130302</xdr:rowOff>
    </xdr:to>
    <xdr:cxnSp macro="">
      <xdr:nvCxnSpPr>
        <xdr:cNvPr id="256" name="直線コネクタ 255">
          <a:extLst>
            <a:ext uri="{FF2B5EF4-FFF2-40B4-BE49-F238E27FC236}">
              <a16:creationId xmlns:a16="http://schemas.microsoft.com/office/drawing/2014/main" id="{F9C31287-7053-4B8E-AF5E-0179227B90C8}"/>
            </a:ext>
          </a:extLst>
        </xdr:cNvPr>
        <xdr:cNvCxnSpPr/>
      </xdr:nvCxnSpPr>
      <xdr:spPr>
        <a:xfrm flipV="1">
          <a:off x="15290800" y="152130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A3C0A983-1555-41C3-AF8E-1E5830EBDB2A}"/>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8AC0E937-02A7-4E09-8319-B05124F8F628}"/>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130302</xdr:rowOff>
    </xdr:from>
    <xdr:to>
      <xdr:col>72</xdr:col>
      <xdr:colOff>203200</xdr:colOff>
      <xdr:row>88</xdr:row>
      <xdr:rowOff>130302</xdr:rowOff>
    </xdr:to>
    <xdr:cxnSp macro="">
      <xdr:nvCxnSpPr>
        <xdr:cNvPr id="259" name="直線コネクタ 258">
          <a:extLst>
            <a:ext uri="{FF2B5EF4-FFF2-40B4-BE49-F238E27FC236}">
              <a16:creationId xmlns:a16="http://schemas.microsoft.com/office/drawing/2014/main" id="{06E6AD71-5330-477A-AC92-BA8E3D245BA8}"/>
            </a:ext>
          </a:extLst>
        </xdr:cNvPr>
        <xdr:cNvCxnSpPr/>
      </xdr:nvCxnSpPr>
      <xdr:spPr>
        <a:xfrm>
          <a:off x="14401800" y="15217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DED690D4-E835-4BBC-80D6-E21C4C7D869C}"/>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8C28DD3E-B820-42B1-839C-75B24323B335}"/>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130302</xdr:rowOff>
    </xdr:from>
    <xdr:to>
      <xdr:col>68</xdr:col>
      <xdr:colOff>152400</xdr:colOff>
      <xdr:row>88</xdr:row>
      <xdr:rowOff>159258</xdr:rowOff>
    </xdr:to>
    <xdr:cxnSp macro="">
      <xdr:nvCxnSpPr>
        <xdr:cNvPr id="262" name="直線コネクタ 261">
          <a:extLst>
            <a:ext uri="{FF2B5EF4-FFF2-40B4-BE49-F238E27FC236}">
              <a16:creationId xmlns:a16="http://schemas.microsoft.com/office/drawing/2014/main" id="{7DC8E13E-FD93-4779-8DA3-D366D880C434}"/>
            </a:ext>
          </a:extLst>
        </xdr:cNvPr>
        <xdr:cNvCxnSpPr/>
      </xdr:nvCxnSpPr>
      <xdr:spPr>
        <a:xfrm flipV="1">
          <a:off x="13512800" y="152179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C025CACD-9932-48BC-852A-7720A1C82008}"/>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1019809E-84E0-49E7-8919-FEAA1AF3D16B}"/>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56EF45CA-DECE-4861-88B3-D829429708A3}"/>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5E91D161-4094-478D-B253-5EC20F5BE2A1}"/>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FB0582C-8A1C-4D1F-B1DB-C5AB22927BD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F5179BA2-3EE3-48C6-989E-840349A4252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F5BE69C-CF20-4E71-93BB-D8B5043C2B3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85BAFA4-BBCE-44E3-9B2D-9469E72FF31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610A08F-CEBF-41B5-A12C-EB0AD6C6D3C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50546</xdr:rowOff>
    </xdr:from>
    <xdr:to>
      <xdr:col>81</xdr:col>
      <xdr:colOff>95250</xdr:colOff>
      <xdr:row>88</xdr:row>
      <xdr:rowOff>152146</xdr:rowOff>
    </xdr:to>
    <xdr:sp macro="" textlink="">
      <xdr:nvSpPr>
        <xdr:cNvPr id="272" name="楕円 271">
          <a:extLst>
            <a:ext uri="{FF2B5EF4-FFF2-40B4-BE49-F238E27FC236}">
              <a16:creationId xmlns:a16="http://schemas.microsoft.com/office/drawing/2014/main" id="{B4900B73-B667-499E-ABBD-3FC533508AB6}"/>
            </a:ext>
          </a:extLst>
        </xdr:cNvPr>
        <xdr:cNvSpPr/>
      </xdr:nvSpPr>
      <xdr:spPr>
        <a:xfrm>
          <a:off x="169672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22623</xdr:rowOff>
    </xdr:from>
    <xdr:ext cx="762000" cy="259045"/>
    <xdr:sp macro="" textlink="">
      <xdr:nvSpPr>
        <xdr:cNvPr id="273" name="給与水準   （国との比較）該当値テキスト">
          <a:extLst>
            <a:ext uri="{FF2B5EF4-FFF2-40B4-BE49-F238E27FC236}">
              <a16:creationId xmlns:a16="http://schemas.microsoft.com/office/drawing/2014/main" id="{9D0AEAAE-E371-4DED-893B-DDBFA5E2B3B6}"/>
            </a:ext>
          </a:extLst>
        </xdr:cNvPr>
        <xdr:cNvSpPr txBox="1"/>
      </xdr:nvSpPr>
      <xdr:spPr>
        <a:xfrm>
          <a:off x="17106900" y="151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74676</xdr:rowOff>
    </xdr:from>
    <xdr:to>
      <xdr:col>77</xdr:col>
      <xdr:colOff>95250</xdr:colOff>
      <xdr:row>89</xdr:row>
      <xdr:rowOff>4826</xdr:rowOff>
    </xdr:to>
    <xdr:sp macro="" textlink="">
      <xdr:nvSpPr>
        <xdr:cNvPr id="274" name="楕円 273">
          <a:extLst>
            <a:ext uri="{FF2B5EF4-FFF2-40B4-BE49-F238E27FC236}">
              <a16:creationId xmlns:a16="http://schemas.microsoft.com/office/drawing/2014/main" id="{40D66D00-84B2-4961-B540-B9AC9ECF73EA}"/>
            </a:ext>
          </a:extLst>
        </xdr:cNvPr>
        <xdr:cNvSpPr/>
      </xdr:nvSpPr>
      <xdr:spPr>
        <a:xfrm>
          <a:off x="16129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161053</xdr:rowOff>
    </xdr:from>
    <xdr:ext cx="736600" cy="259045"/>
    <xdr:sp macro="" textlink="">
      <xdr:nvSpPr>
        <xdr:cNvPr id="275" name="テキスト ボックス 274">
          <a:extLst>
            <a:ext uri="{FF2B5EF4-FFF2-40B4-BE49-F238E27FC236}">
              <a16:creationId xmlns:a16="http://schemas.microsoft.com/office/drawing/2014/main" id="{A5DA84E9-5D93-451C-B917-43F3BF22D168}"/>
            </a:ext>
          </a:extLst>
        </xdr:cNvPr>
        <xdr:cNvSpPr txBox="1"/>
      </xdr:nvSpPr>
      <xdr:spPr>
        <a:xfrm>
          <a:off x="15798800" y="1524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79502</xdr:rowOff>
    </xdr:from>
    <xdr:to>
      <xdr:col>73</xdr:col>
      <xdr:colOff>44450</xdr:colOff>
      <xdr:row>89</xdr:row>
      <xdr:rowOff>9652</xdr:rowOff>
    </xdr:to>
    <xdr:sp macro="" textlink="">
      <xdr:nvSpPr>
        <xdr:cNvPr id="276" name="楕円 275">
          <a:extLst>
            <a:ext uri="{FF2B5EF4-FFF2-40B4-BE49-F238E27FC236}">
              <a16:creationId xmlns:a16="http://schemas.microsoft.com/office/drawing/2014/main" id="{142C5829-1E1E-4C21-9CD0-0F0251937760}"/>
            </a:ext>
          </a:extLst>
        </xdr:cNvPr>
        <xdr:cNvSpPr/>
      </xdr:nvSpPr>
      <xdr:spPr>
        <a:xfrm>
          <a:off x="15240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165879</xdr:rowOff>
    </xdr:from>
    <xdr:ext cx="762000" cy="259045"/>
    <xdr:sp macro="" textlink="">
      <xdr:nvSpPr>
        <xdr:cNvPr id="277" name="テキスト ボックス 276">
          <a:extLst>
            <a:ext uri="{FF2B5EF4-FFF2-40B4-BE49-F238E27FC236}">
              <a16:creationId xmlns:a16="http://schemas.microsoft.com/office/drawing/2014/main" id="{30D30B23-D690-48B0-91F5-A3A7134C162F}"/>
            </a:ext>
          </a:extLst>
        </xdr:cNvPr>
        <xdr:cNvSpPr txBox="1"/>
      </xdr:nvSpPr>
      <xdr:spPr>
        <a:xfrm>
          <a:off x="14909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79502</xdr:rowOff>
    </xdr:from>
    <xdr:to>
      <xdr:col>68</xdr:col>
      <xdr:colOff>203200</xdr:colOff>
      <xdr:row>89</xdr:row>
      <xdr:rowOff>9652</xdr:rowOff>
    </xdr:to>
    <xdr:sp macro="" textlink="">
      <xdr:nvSpPr>
        <xdr:cNvPr id="278" name="楕円 277">
          <a:extLst>
            <a:ext uri="{FF2B5EF4-FFF2-40B4-BE49-F238E27FC236}">
              <a16:creationId xmlns:a16="http://schemas.microsoft.com/office/drawing/2014/main" id="{B51B9919-8F7E-4964-8DE1-1D5C8FBBCEFC}"/>
            </a:ext>
          </a:extLst>
        </xdr:cNvPr>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165879</xdr:rowOff>
    </xdr:from>
    <xdr:ext cx="762000" cy="259045"/>
    <xdr:sp macro="" textlink="">
      <xdr:nvSpPr>
        <xdr:cNvPr id="279" name="テキスト ボックス 278">
          <a:extLst>
            <a:ext uri="{FF2B5EF4-FFF2-40B4-BE49-F238E27FC236}">
              <a16:creationId xmlns:a16="http://schemas.microsoft.com/office/drawing/2014/main" id="{C2DE082D-23E2-4A0F-84CE-DD84A70D0BFA}"/>
            </a:ext>
          </a:extLst>
        </xdr:cNvPr>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108458</xdr:rowOff>
    </xdr:from>
    <xdr:to>
      <xdr:col>64</xdr:col>
      <xdr:colOff>152400</xdr:colOff>
      <xdr:row>89</xdr:row>
      <xdr:rowOff>38608</xdr:rowOff>
    </xdr:to>
    <xdr:sp macro="" textlink="">
      <xdr:nvSpPr>
        <xdr:cNvPr id="280" name="楕円 279">
          <a:extLst>
            <a:ext uri="{FF2B5EF4-FFF2-40B4-BE49-F238E27FC236}">
              <a16:creationId xmlns:a16="http://schemas.microsoft.com/office/drawing/2014/main" id="{EBDBFBD0-E1DE-4954-9668-08D04D915E54}"/>
            </a:ext>
          </a:extLst>
        </xdr:cNvPr>
        <xdr:cNvSpPr/>
      </xdr:nvSpPr>
      <xdr:spPr>
        <a:xfrm>
          <a:off x="13462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23385</xdr:rowOff>
    </xdr:from>
    <xdr:ext cx="762000" cy="259045"/>
    <xdr:sp macro="" textlink="">
      <xdr:nvSpPr>
        <xdr:cNvPr id="281" name="テキスト ボックス 280">
          <a:extLst>
            <a:ext uri="{FF2B5EF4-FFF2-40B4-BE49-F238E27FC236}">
              <a16:creationId xmlns:a16="http://schemas.microsoft.com/office/drawing/2014/main" id="{0470924B-CE2E-4FB0-BC22-DF6761ADF403}"/>
            </a:ext>
          </a:extLst>
        </xdr:cNvPr>
        <xdr:cNvSpPr txBox="1"/>
      </xdr:nvSpPr>
      <xdr:spPr>
        <a:xfrm>
          <a:off x="13131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11F27A60-F61F-4ACC-A025-204CBDB2242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B1AA975F-1D19-4B1F-BAA5-1DFACC8AF86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CBDEAC62-18D8-433F-8DAF-58094901642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F8FE1734-3590-4429-A6E4-CD9A618186C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C3E9E8C-EADF-438A-B84F-DB0E93D9E66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ECA0A22-8CFC-40F7-BDD7-EE74A846AEC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42EDD-1DDB-409E-9E27-3A05DAA117F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A5679F1F-6F0B-4527-B8E4-050B0F05013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7EB398E-E9E4-4864-BDFA-C26021A99A8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D5A3B471-0B26-4A7D-8A24-2BD65691240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FE761C91-D3B7-4965-BF0B-AD18FB42B34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C8566A6-20B7-4EAF-9E3A-5722BFFA24F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A8B0399-2CC8-4895-894D-94C37940E27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１８．２７ポイント上回っている。事務分担の見直し、民間委託による事務量の削減等行っているものの、人口減少対策に係る事業や多様化する行政ニーズにより業務量の増加が見込まれる。今後の町づくりを担う職員を計画的に採用しながら、少ない職員数で住民サービスの低下を招かぬよう、職員の資質、能力を活用した適正配置と適正補充を図りながら費用効率の良い定員管理に努めなければならな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379331E-4276-42F8-8ADB-4CB23E52DAB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B416D18-6F9D-42A8-B878-AD583AA5C24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CAC472D-02E3-47B6-A1BC-58E2AA70A6A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22EF5522-0B7E-4548-8C53-E96304C4A3E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793C6B5-8CE2-4C49-B32A-ABA39F869DA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F78FAD5-3594-4A15-B89D-D17A8BA4B58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B19D53D1-D6EE-450C-8106-579813E59D7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1A682322-07F8-40F5-AF94-EF0DD37B04A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F47CF051-2A4A-40C0-94E2-6B1BB3956CB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1572048C-41C1-457E-9843-2891559FDF8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7A57B57-C49B-41D6-9A62-45219510102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0B3BD04-19A7-4857-928D-3C02FD8CF78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A921BCD6-C9A1-459A-AA83-4E8F3B22752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AF841621-D01F-4C01-B123-10D13555BE7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263AAD3-E5A2-42A9-9321-95F6EA9D10C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3799D2BA-1999-4745-AFFB-EC71E27F2E1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36AD02E-AC67-4C05-8EE5-BCED262D5D1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2466B99-9A69-416C-B915-650ED03738C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3EB4C4FB-089B-4BB4-8ABF-A46A2B37B98D}"/>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93B4CB14-5A80-4031-8D8B-CED90470F1A6}"/>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4F2F50FA-5ED6-451C-9C6D-71BB54AE734B}"/>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264089E1-3070-461B-96BA-304F650B02C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AC76615E-3D9F-4048-9C82-F4BBCF60FAD1}"/>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37647</xdr:rowOff>
    </xdr:from>
    <xdr:to>
      <xdr:col>81</xdr:col>
      <xdr:colOff>44450</xdr:colOff>
      <xdr:row>64</xdr:row>
      <xdr:rowOff>67981</xdr:rowOff>
    </xdr:to>
    <xdr:cxnSp macro="">
      <xdr:nvCxnSpPr>
        <xdr:cNvPr id="318" name="直線コネクタ 317">
          <a:extLst>
            <a:ext uri="{FF2B5EF4-FFF2-40B4-BE49-F238E27FC236}">
              <a16:creationId xmlns:a16="http://schemas.microsoft.com/office/drawing/2014/main" id="{4C41578F-C655-4D8C-8A3E-719EBF367701}"/>
            </a:ext>
          </a:extLst>
        </xdr:cNvPr>
        <xdr:cNvCxnSpPr/>
      </xdr:nvCxnSpPr>
      <xdr:spPr>
        <a:xfrm>
          <a:off x="16179800" y="11010447"/>
          <a:ext cx="8382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2016497E-8F48-4057-BCB2-F573835DBB33}"/>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22AFFDD-F210-451C-B3A6-5DA3D5FC576E}"/>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170144</xdr:rowOff>
    </xdr:from>
    <xdr:to>
      <xdr:col>77</xdr:col>
      <xdr:colOff>44450</xdr:colOff>
      <xdr:row>64</xdr:row>
      <xdr:rowOff>37647</xdr:rowOff>
    </xdr:to>
    <xdr:cxnSp macro="">
      <xdr:nvCxnSpPr>
        <xdr:cNvPr id="321" name="直線コネクタ 320">
          <a:extLst>
            <a:ext uri="{FF2B5EF4-FFF2-40B4-BE49-F238E27FC236}">
              <a16:creationId xmlns:a16="http://schemas.microsoft.com/office/drawing/2014/main" id="{AD4FD15F-2B34-4249-B2A7-E0D22DFD4C16}"/>
            </a:ext>
          </a:extLst>
        </xdr:cNvPr>
        <xdr:cNvCxnSpPr/>
      </xdr:nvCxnSpPr>
      <xdr:spPr>
        <a:xfrm>
          <a:off x="15290800" y="10971494"/>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7AF72CCD-9D5F-46A1-811D-B605B6B7DB2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FB576ED1-39B6-440E-8AE8-7F292C4321F7}"/>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39842</xdr:rowOff>
    </xdr:from>
    <xdr:to>
      <xdr:col>72</xdr:col>
      <xdr:colOff>203200</xdr:colOff>
      <xdr:row>63</xdr:row>
      <xdr:rowOff>170144</xdr:rowOff>
    </xdr:to>
    <xdr:cxnSp macro="">
      <xdr:nvCxnSpPr>
        <xdr:cNvPr id="324" name="直線コネクタ 323">
          <a:extLst>
            <a:ext uri="{FF2B5EF4-FFF2-40B4-BE49-F238E27FC236}">
              <a16:creationId xmlns:a16="http://schemas.microsoft.com/office/drawing/2014/main" id="{C436AB01-EF98-4B2D-A657-0856D8224526}"/>
            </a:ext>
          </a:extLst>
        </xdr:cNvPr>
        <xdr:cNvCxnSpPr/>
      </xdr:nvCxnSpPr>
      <xdr:spPr>
        <a:xfrm>
          <a:off x="14401800" y="1084119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FA0AC173-75FD-4CF0-9F97-DEA0E1ADB656}"/>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315D258A-1310-43BB-8816-B38A52990373}"/>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39842</xdr:rowOff>
    </xdr:from>
    <xdr:to>
      <xdr:col>68</xdr:col>
      <xdr:colOff>152400</xdr:colOff>
      <xdr:row>63</xdr:row>
      <xdr:rowOff>50873</xdr:rowOff>
    </xdr:to>
    <xdr:cxnSp macro="">
      <xdr:nvCxnSpPr>
        <xdr:cNvPr id="327" name="直線コネクタ 326">
          <a:extLst>
            <a:ext uri="{FF2B5EF4-FFF2-40B4-BE49-F238E27FC236}">
              <a16:creationId xmlns:a16="http://schemas.microsoft.com/office/drawing/2014/main" id="{275B112F-8696-40D2-8591-BD69A2956B35}"/>
            </a:ext>
          </a:extLst>
        </xdr:cNvPr>
        <xdr:cNvCxnSpPr/>
      </xdr:nvCxnSpPr>
      <xdr:spPr>
        <a:xfrm flipV="1">
          <a:off x="13512800" y="10841192"/>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EFEA7F60-2993-4899-AAEC-2BF758E4C6FF}"/>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3F7B5C91-4B90-4861-9B04-9112E7555D6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6466B39B-62D8-4A16-A9A6-599DBE783CCB}"/>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9B0FB1A2-92A1-4E0B-B788-5CDF1A16BA4B}"/>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1D43441-B9FF-4C5A-9684-590A039B588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6DFDE40-D7BE-4115-887A-84C2B069C14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40FE6A2-A4A4-480B-B671-0A6DFEB4F66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075E9A2-7CDD-49F7-A827-C19E98C05BA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8889CC6-7735-4A00-BB8A-2B732E674BD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17181</xdr:rowOff>
    </xdr:from>
    <xdr:to>
      <xdr:col>81</xdr:col>
      <xdr:colOff>95250</xdr:colOff>
      <xdr:row>64</xdr:row>
      <xdr:rowOff>118781</xdr:rowOff>
    </xdr:to>
    <xdr:sp macro="" textlink="">
      <xdr:nvSpPr>
        <xdr:cNvPr id="337" name="楕円 336">
          <a:extLst>
            <a:ext uri="{FF2B5EF4-FFF2-40B4-BE49-F238E27FC236}">
              <a16:creationId xmlns:a16="http://schemas.microsoft.com/office/drawing/2014/main" id="{EAD143D7-0C11-4C6C-9AC4-1C6AB0A9DE26}"/>
            </a:ext>
          </a:extLst>
        </xdr:cNvPr>
        <xdr:cNvSpPr/>
      </xdr:nvSpPr>
      <xdr:spPr>
        <a:xfrm>
          <a:off x="16967200" y="10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160708</xdr:rowOff>
    </xdr:from>
    <xdr:ext cx="762000" cy="259045"/>
    <xdr:sp macro="" textlink="">
      <xdr:nvSpPr>
        <xdr:cNvPr id="338" name="定員管理の状況該当値テキスト">
          <a:extLst>
            <a:ext uri="{FF2B5EF4-FFF2-40B4-BE49-F238E27FC236}">
              <a16:creationId xmlns:a16="http://schemas.microsoft.com/office/drawing/2014/main" id="{82457A23-9810-40C7-851A-54CF4EF4EC94}"/>
            </a:ext>
          </a:extLst>
        </xdr:cNvPr>
        <xdr:cNvSpPr txBox="1"/>
      </xdr:nvSpPr>
      <xdr:spPr>
        <a:xfrm>
          <a:off x="17106900" y="1096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158297</xdr:rowOff>
    </xdr:from>
    <xdr:to>
      <xdr:col>77</xdr:col>
      <xdr:colOff>95250</xdr:colOff>
      <xdr:row>64</xdr:row>
      <xdr:rowOff>88447</xdr:rowOff>
    </xdr:to>
    <xdr:sp macro="" textlink="">
      <xdr:nvSpPr>
        <xdr:cNvPr id="339" name="楕円 338">
          <a:extLst>
            <a:ext uri="{FF2B5EF4-FFF2-40B4-BE49-F238E27FC236}">
              <a16:creationId xmlns:a16="http://schemas.microsoft.com/office/drawing/2014/main" id="{50EAD203-48B5-4332-9BF6-EBE8E24086D2}"/>
            </a:ext>
          </a:extLst>
        </xdr:cNvPr>
        <xdr:cNvSpPr/>
      </xdr:nvSpPr>
      <xdr:spPr>
        <a:xfrm>
          <a:off x="16129000" y="109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73224</xdr:rowOff>
    </xdr:from>
    <xdr:ext cx="736600" cy="259045"/>
    <xdr:sp macro="" textlink="">
      <xdr:nvSpPr>
        <xdr:cNvPr id="340" name="テキスト ボックス 339">
          <a:extLst>
            <a:ext uri="{FF2B5EF4-FFF2-40B4-BE49-F238E27FC236}">
              <a16:creationId xmlns:a16="http://schemas.microsoft.com/office/drawing/2014/main" id="{89175FAA-D6EE-4AFB-878F-061B08D0F27C}"/>
            </a:ext>
          </a:extLst>
        </xdr:cNvPr>
        <xdr:cNvSpPr txBox="1"/>
      </xdr:nvSpPr>
      <xdr:spPr>
        <a:xfrm>
          <a:off x="15798800" y="1104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119344</xdr:rowOff>
    </xdr:from>
    <xdr:to>
      <xdr:col>73</xdr:col>
      <xdr:colOff>44450</xdr:colOff>
      <xdr:row>64</xdr:row>
      <xdr:rowOff>49494</xdr:rowOff>
    </xdr:to>
    <xdr:sp macro="" textlink="">
      <xdr:nvSpPr>
        <xdr:cNvPr id="341" name="楕円 340">
          <a:extLst>
            <a:ext uri="{FF2B5EF4-FFF2-40B4-BE49-F238E27FC236}">
              <a16:creationId xmlns:a16="http://schemas.microsoft.com/office/drawing/2014/main" id="{EB6364B6-42B1-4B33-BA15-2BA02551CBB1}"/>
            </a:ext>
          </a:extLst>
        </xdr:cNvPr>
        <xdr:cNvSpPr/>
      </xdr:nvSpPr>
      <xdr:spPr>
        <a:xfrm>
          <a:off x="15240000" y="109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34271</xdr:rowOff>
    </xdr:from>
    <xdr:ext cx="762000" cy="259045"/>
    <xdr:sp macro="" textlink="">
      <xdr:nvSpPr>
        <xdr:cNvPr id="342" name="テキスト ボックス 341">
          <a:extLst>
            <a:ext uri="{FF2B5EF4-FFF2-40B4-BE49-F238E27FC236}">
              <a16:creationId xmlns:a16="http://schemas.microsoft.com/office/drawing/2014/main" id="{A3131EA0-558F-43C9-AAAB-224775BB585F}"/>
            </a:ext>
          </a:extLst>
        </xdr:cNvPr>
        <xdr:cNvSpPr txBox="1"/>
      </xdr:nvSpPr>
      <xdr:spPr>
        <a:xfrm>
          <a:off x="14909800" y="110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160492</xdr:rowOff>
    </xdr:from>
    <xdr:to>
      <xdr:col>68</xdr:col>
      <xdr:colOff>203200</xdr:colOff>
      <xdr:row>63</xdr:row>
      <xdr:rowOff>90642</xdr:rowOff>
    </xdr:to>
    <xdr:sp macro="" textlink="">
      <xdr:nvSpPr>
        <xdr:cNvPr id="343" name="楕円 342">
          <a:extLst>
            <a:ext uri="{FF2B5EF4-FFF2-40B4-BE49-F238E27FC236}">
              <a16:creationId xmlns:a16="http://schemas.microsoft.com/office/drawing/2014/main" id="{5FC4B38F-DA3E-4D62-A5B3-169635DD5280}"/>
            </a:ext>
          </a:extLst>
        </xdr:cNvPr>
        <xdr:cNvSpPr/>
      </xdr:nvSpPr>
      <xdr:spPr>
        <a:xfrm>
          <a:off x="14351000" y="107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75419</xdr:rowOff>
    </xdr:from>
    <xdr:ext cx="762000" cy="259045"/>
    <xdr:sp macro="" textlink="">
      <xdr:nvSpPr>
        <xdr:cNvPr id="344" name="テキスト ボックス 343">
          <a:extLst>
            <a:ext uri="{FF2B5EF4-FFF2-40B4-BE49-F238E27FC236}">
              <a16:creationId xmlns:a16="http://schemas.microsoft.com/office/drawing/2014/main" id="{C41FE4E7-BAE8-40AC-8FC2-253E32871D73}"/>
            </a:ext>
          </a:extLst>
        </xdr:cNvPr>
        <xdr:cNvSpPr txBox="1"/>
      </xdr:nvSpPr>
      <xdr:spPr>
        <a:xfrm>
          <a:off x="14020800" y="108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xdr:rowOff>
    </xdr:from>
    <xdr:to>
      <xdr:col>64</xdr:col>
      <xdr:colOff>152400</xdr:colOff>
      <xdr:row>63</xdr:row>
      <xdr:rowOff>101673</xdr:rowOff>
    </xdr:to>
    <xdr:sp macro="" textlink="">
      <xdr:nvSpPr>
        <xdr:cNvPr id="345" name="楕円 344">
          <a:extLst>
            <a:ext uri="{FF2B5EF4-FFF2-40B4-BE49-F238E27FC236}">
              <a16:creationId xmlns:a16="http://schemas.microsoft.com/office/drawing/2014/main" id="{74C03BB7-6CEF-411B-ACDD-BB9723A4A560}"/>
            </a:ext>
          </a:extLst>
        </xdr:cNvPr>
        <xdr:cNvSpPr/>
      </xdr:nvSpPr>
      <xdr:spPr>
        <a:xfrm>
          <a:off x="13462000" y="10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86450</xdr:rowOff>
    </xdr:from>
    <xdr:ext cx="762000" cy="259045"/>
    <xdr:sp macro="" textlink="">
      <xdr:nvSpPr>
        <xdr:cNvPr id="346" name="テキスト ボックス 345">
          <a:extLst>
            <a:ext uri="{FF2B5EF4-FFF2-40B4-BE49-F238E27FC236}">
              <a16:creationId xmlns:a16="http://schemas.microsoft.com/office/drawing/2014/main" id="{41571BCC-8806-48F7-ABC5-BA4614AFEEF1}"/>
            </a:ext>
          </a:extLst>
        </xdr:cNvPr>
        <xdr:cNvSpPr txBox="1"/>
      </xdr:nvSpPr>
      <xdr:spPr>
        <a:xfrm>
          <a:off x="13131800" y="1088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D7E94FC-811D-48D7-94F5-4B5E9A67CCC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80B5E78-1DF0-4CB2-8F67-61C43F43CC2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EE1DA46-7BC1-4AF9-B76C-28786BBFB4B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964C9CF-FADF-4354-A9F8-C5A3EC04CDC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38BD7E2-33F7-47DF-894C-FB74B79DCE2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3B4C8A2-F66C-435F-9089-23C937F9F18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7C2EA6E-9767-48AC-ACAD-12A8D7DF08F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3D3D518-5929-48F1-B5C3-1820D9E51D3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91269432-F7EB-47E5-93A7-9409F190689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A78DBED-70DE-4061-AF35-3E04675DFAE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5BD7B06-662A-4FC2-8E4D-156D0B4E4FC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DE6BF3D2-D87A-44F0-9267-681DD23DAAD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F2FE118E-F845-4649-B2AB-154EDF6537E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０．５ポイント下回っているが、建設事業に伴う起債の発行により増加傾向となっている。今後も施設の長寿命化対策や新たな施設の建築などにより、起債借入額が増加し公債費比率も増となることが予想されるため、普通会計のみならず、特別会計や一部事務組合等構成団体への繰出金や財政状況も意識した財政運営を心がけなければならな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66928047-0592-4FB4-9396-8791FC6F67B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065C078-DB3E-4EF9-8710-3304AA212A3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304A5EA-DA0B-4931-BF75-47C8674C058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121D4418-89CE-4F22-952C-A3EF74F0CF8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887C67FD-B606-403D-AC10-BAFF2352DB1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8D64A4A3-CC9F-4839-8255-44CE904A01F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FF617D71-AFF9-4A0F-838F-E1AA711458E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1B6F6CB0-41E4-4AFA-ADB9-B20809DC9DC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74FE9EF3-4999-4BD1-BEFB-34ACB736EBD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CFC3904-E241-454F-BB1F-B5137410DF8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922A54B6-144E-4186-A9BF-C09042BFBDF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21AEE5EF-D47A-43CC-9B49-0BD8F6CB3D5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D3CC135E-230F-4FAD-B800-2AE0B02C0A3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D26C4D8D-09C6-493C-B4B4-4B6C8D08ED0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26A7D702-B8A8-461A-AEF7-7023FEA039E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479BAC8F-7953-4391-861F-6992DAF98BBE}"/>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8738E17B-54D1-4B80-97AA-AB66B0413948}"/>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E771917E-E9DC-4E62-A429-D21E0BBEDFA2}"/>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C56D7CB2-A88D-412F-9FE6-F73BB2EE91CB}"/>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116417</xdr:rowOff>
    </xdr:to>
    <xdr:cxnSp macro="">
      <xdr:nvCxnSpPr>
        <xdr:cNvPr id="379" name="直線コネクタ 378">
          <a:extLst>
            <a:ext uri="{FF2B5EF4-FFF2-40B4-BE49-F238E27FC236}">
              <a16:creationId xmlns:a16="http://schemas.microsoft.com/office/drawing/2014/main" id="{FC24BF56-8FDF-4182-8711-2D0F892DB32D}"/>
            </a:ext>
          </a:extLst>
        </xdr:cNvPr>
        <xdr:cNvCxnSpPr/>
      </xdr:nvCxnSpPr>
      <xdr:spPr>
        <a:xfrm>
          <a:off x="16179800" y="71136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633CE0C9-CB36-4E06-B78D-87E98D20CB69}"/>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7801A0B-1803-4C97-B749-2269E16F799C}"/>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84244</xdr:rowOff>
    </xdr:to>
    <xdr:cxnSp macro="">
      <xdr:nvCxnSpPr>
        <xdr:cNvPr id="382" name="直線コネクタ 381">
          <a:extLst>
            <a:ext uri="{FF2B5EF4-FFF2-40B4-BE49-F238E27FC236}">
              <a16:creationId xmlns:a16="http://schemas.microsoft.com/office/drawing/2014/main" id="{D63B672D-E8EB-4D88-9D20-812FDA5E56AD}"/>
            </a:ext>
          </a:extLst>
        </xdr:cNvPr>
        <xdr:cNvCxnSpPr/>
      </xdr:nvCxnSpPr>
      <xdr:spPr>
        <a:xfrm>
          <a:off x="15290800" y="7113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8FE361F0-C726-4E63-A20E-88C8BC1E4268}"/>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AC484547-D70C-4803-B38A-4A6CFEDE9BD9}"/>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84244</xdr:rowOff>
    </xdr:to>
    <xdr:cxnSp macro="">
      <xdr:nvCxnSpPr>
        <xdr:cNvPr id="385" name="直線コネクタ 384">
          <a:extLst>
            <a:ext uri="{FF2B5EF4-FFF2-40B4-BE49-F238E27FC236}">
              <a16:creationId xmlns:a16="http://schemas.microsoft.com/office/drawing/2014/main" id="{D4E5F21D-9BF2-4AD9-A13A-E32A87FCCCF0}"/>
            </a:ext>
          </a:extLst>
        </xdr:cNvPr>
        <xdr:cNvCxnSpPr/>
      </xdr:nvCxnSpPr>
      <xdr:spPr>
        <a:xfrm>
          <a:off x="14401800" y="704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DD738911-641E-481B-856F-EEEC59EF156F}"/>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D51AA2AE-5FB2-45AE-888F-2D8ECEC81062}"/>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19896</xdr:rowOff>
    </xdr:to>
    <xdr:cxnSp macro="">
      <xdr:nvCxnSpPr>
        <xdr:cNvPr id="388" name="直線コネクタ 387">
          <a:extLst>
            <a:ext uri="{FF2B5EF4-FFF2-40B4-BE49-F238E27FC236}">
              <a16:creationId xmlns:a16="http://schemas.microsoft.com/office/drawing/2014/main" id="{9A0F0025-4B4E-4D8F-8989-8D43A9C21F60}"/>
            </a:ext>
          </a:extLst>
        </xdr:cNvPr>
        <xdr:cNvCxnSpPr/>
      </xdr:nvCxnSpPr>
      <xdr:spPr>
        <a:xfrm>
          <a:off x="13512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2E50CF5E-A63A-4F0C-8E3B-B7C49AA0ADFF}"/>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8FBC53B0-5D5E-4CD5-BD60-B668FDB1F07A}"/>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567B5F40-E560-4B6A-9B04-15A5E318AFC3}"/>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9B39E235-AACD-4608-8196-3B70D07B526D}"/>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C6DB6899-C244-4753-9773-01DFB87FEB4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F039F14-2E48-4C34-9B31-3AB15439A75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D2E489E-4920-49D3-AE57-05E930A0E49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0B629A0-296F-479F-B7CC-117A2B11825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2A20809-A827-4B23-BA1B-6EB9BB9C07A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8" name="楕円 397">
          <a:extLst>
            <a:ext uri="{FF2B5EF4-FFF2-40B4-BE49-F238E27FC236}">
              <a16:creationId xmlns:a16="http://schemas.microsoft.com/office/drawing/2014/main" id="{95156C8E-038B-4CD8-9BEC-0AE21E32DCBE}"/>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399" name="公債費負担の状況該当値テキスト">
          <a:extLst>
            <a:ext uri="{FF2B5EF4-FFF2-40B4-BE49-F238E27FC236}">
              <a16:creationId xmlns:a16="http://schemas.microsoft.com/office/drawing/2014/main" id="{3D7D8C18-A44F-4642-8A91-56238B750FC1}"/>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0" name="楕円 399">
          <a:extLst>
            <a:ext uri="{FF2B5EF4-FFF2-40B4-BE49-F238E27FC236}">
              <a16:creationId xmlns:a16="http://schemas.microsoft.com/office/drawing/2014/main" id="{7C194EE1-B56F-4FCE-B86A-158C126646B1}"/>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1" name="テキスト ボックス 400">
          <a:extLst>
            <a:ext uri="{FF2B5EF4-FFF2-40B4-BE49-F238E27FC236}">
              <a16:creationId xmlns:a16="http://schemas.microsoft.com/office/drawing/2014/main" id="{B634A7F7-3207-478D-ABAA-CE0B7AE939DC}"/>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2" name="楕円 401">
          <a:extLst>
            <a:ext uri="{FF2B5EF4-FFF2-40B4-BE49-F238E27FC236}">
              <a16:creationId xmlns:a16="http://schemas.microsoft.com/office/drawing/2014/main" id="{F14901CD-C34F-41EA-8498-639F8D7EBB81}"/>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3" name="テキスト ボックス 402">
          <a:extLst>
            <a:ext uri="{FF2B5EF4-FFF2-40B4-BE49-F238E27FC236}">
              <a16:creationId xmlns:a16="http://schemas.microsoft.com/office/drawing/2014/main" id="{16FFA136-4BBC-40B6-8B0E-186D5D90A44C}"/>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4" name="楕円 403">
          <a:extLst>
            <a:ext uri="{FF2B5EF4-FFF2-40B4-BE49-F238E27FC236}">
              <a16:creationId xmlns:a16="http://schemas.microsoft.com/office/drawing/2014/main" id="{729D3BF7-0E38-4F29-9FDA-697D68CEFE03}"/>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7CBAF98B-E3F6-4749-8078-EB59CCF71936}"/>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6" name="楕円 405">
          <a:extLst>
            <a:ext uri="{FF2B5EF4-FFF2-40B4-BE49-F238E27FC236}">
              <a16:creationId xmlns:a16="http://schemas.microsoft.com/office/drawing/2014/main" id="{1E5F32C3-7827-48F3-B5FC-FE550760A4FC}"/>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7" name="テキスト ボックス 406">
          <a:extLst>
            <a:ext uri="{FF2B5EF4-FFF2-40B4-BE49-F238E27FC236}">
              <a16:creationId xmlns:a16="http://schemas.microsoft.com/office/drawing/2014/main" id="{BB2D2EF9-E445-49BC-82DA-94E0F20C29D0}"/>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7C2E62BC-0027-4186-AF0C-320E7873141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40071B5D-1AB5-4507-9DEB-DAD6E28855D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95BC789D-129B-40C5-B843-4B01A81BA04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5E527511-8E34-42FC-9BBF-E528E103392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C2CBA962-625B-4701-8358-AB8030EFF84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5A81DC81-8DCB-4A41-9F87-105E08C934F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7E209013-1A5C-4ECD-A50B-963DA96AFCB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442FE569-CD98-426B-98C1-8171FCD40CA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C88A76D-1D29-45CC-A121-4703FDC8272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87F3EE60-961A-459D-B4E6-3A194165259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1E8B2303-07DF-4D41-A507-A719944468F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AB8B734B-03E2-43DB-A84D-185B97C476A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4EBAADC8-ED99-42FF-8F24-AE11283F868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前年度に続き、指標では現れていない。安易な起債や基金の取り崩しは、指標の悪化につながる恐れがあるため、慎重な財政運営を心がけなければならない。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38B34F7E-34EF-4199-B1C6-B685FACE1D8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F9A3B6D0-A602-4DC5-94CD-86DE1F4DEB2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6922F4A-42CA-4098-BA52-8C4C6E39CE7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1A5095CD-228F-4611-A78C-3548B51E6EB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D5F97DF2-C5AA-4A95-B84C-05F6F7E1C62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E7BD7FC-16D1-4122-84C6-8E609426BE9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6FA9A2DB-42CB-461D-8CCB-FCDF8508DE9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15305043-9945-4B39-9014-1344E7F4C6F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F2011E33-CDD6-4E62-B862-631F734DEBA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1F7F02C9-2EAE-414B-9475-27004E707A5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9CEC3646-6479-4275-A3C7-F8836F86FF4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61779663-CD35-44CB-B24C-8B82EBFF54C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688C8A4A-2F2F-4DCF-ABA8-B2811F22E94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B9104631-D732-460B-8278-D069F71E764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3714BD7-90DE-483C-AC34-61059FC0575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91E4C697-D721-4D64-AD20-68D63747F40B}"/>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BD50E2B4-F2F5-4853-BF24-9FF873296F76}"/>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2C9E18CF-1F9D-4EA3-B45C-7D83B9F93701}"/>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4A3D270F-CDFF-4D30-81A2-483DD7E1C7EF}"/>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2FF245E5-AF12-482E-AF3F-1E68A2CF137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A31800C9-F2FF-47B4-8514-81B71ED30849}"/>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ED0AA70B-2F99-4B4E-920D-DCD59D654C55}"/>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8DDE33D9-6946-4E74-B7E6-DBA89228DE9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F2F3E61A-7208-40B4-806A-248C045CFF9E}"/>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D85C984A-FBF2-4D7A-B14A-89CD4BFDF34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74646071-AC1A-4CD3-9BA7-EC344228995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62AFBE42-DD5F-43A3-876A-53956479589D}"/>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1B617067-D260-4EA6-B195-39D36492902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A875C304-5256-45A0-A894-B353F5A95E19}"/>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119FEB3-5543-450A-84F7-5059A268F118}"/>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2DADE29-8CCE-4C32-8EDD-47C533D880B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72F268EB-F089-409E-8C53-F9AE962FF62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B7A2AFC-241A-4CFD-A6BC-B4B8DB2E8A3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43956F6-3B9B-40C7-8A92-A2E136DF69C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DA87E74-28A8-45C2-8FD9-1E9D1615D27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1,219
263.09
2,837,326
2,722,309
71,457
1,648,327
1,911,547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５．７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76708</xdr:rowOff>
    </xdr:from>
    <xdr:to>
      <xdr:col>24</xdr:col>
      <xdr:colOff>25400</xdr:colOff>
      <xdr:row>38</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918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918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06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96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153924</xdr:rowOff>
    </xdr:from>
    <xdr:to>
      <xdr:col>11</xdr:col>
      <xdr:colOff>60325</xdr:colOff>
      <xdr:row>39</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５．４ポイント上回っており、前年度より１．２ポイント増加した。コスト意識の啓発による削減に努めているが、近年は物価高騰による業務委託料等の増加の影響により上昇に転じているため、さらに意識した無駄の排除を心がけ、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18</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2359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117856</xdr:rowOff>
    </xdr:from>
    <xdr:to>
      <xdr:col>78</xdr:col>
      <xdr:colOff>69850</xdr:colOff>
      <xdr:row>18</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03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35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66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１．６ポイント下回っているが、前年度より０．４ポイント増加となった。人口減少に伴う少子化、高齢者の増加も大きく影響しており、過疎化、少子高齢化が進む地域として福祉施策は益々重要となってきており、充実した行政サービス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40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40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繰出金と一部事務組合に対する繰出金が主な支出となっており、繰出金の総額は前年度から減少しているものの、一部事務組合等の構成団体については、経営の健全化を求めるとともに繰出金等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81280</xdr:rowOff>
    </xdr:from>
    <xdr:to>
      <xdr:col>82</xdr:col>
      <xdr:colOff>107950</xdr:colOff>
      <xdr:row>57</xdr:row>
      <xdr:rowOff>86995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539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59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82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18415</xdr:rowOff>
    </xdr:from>
    <xdr:to>
      <xdr:col>69</xdr:col>
      <xdr:colOff>92075</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625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36195</xdr:rowOff>
    </xdr:from>
    <xdr:to>
      <xdr:col>78</xdr:col>
      <xdr:colOff>120650</xdr:colOff>
      <xdr:row>57</xdr:row>
      <xdr:rowOff>137795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139065</xdr:rowOff>
    </xdr:from>
    <xdr:to>
      <xdr:col>69</xdr:col>
      <xdr:colOff>142875</xdr:colOff>
      <xdr:row>58</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２．７ポイント下回っている。各種団体の補助金等については、当初の目的を達成した団体への補助金の削減、減額等を行うとともに、積極的な見直しを行っていく。新たな団体に対する補助金等については、費用対効果を充分検証するとともに、終期を設定するなど、増加となる要因を最小限にしていくよう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57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161290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53848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４．０ポイント下回っているものの前年度より０．８ポイント増加した。建設事業における借入等により公債費は増加傾向にある。適債性の正確な判断と必要な事業の選択、償還額の平準化、抑制に努め、将来負担の軽減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12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類似団体を６．４ポイント上回っている。人件費等の影響が大きな要因となっており、公債費以外の経常経費に係る費用についてもさらに削減に努めていく。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111761</xdr:rowOff>
    </xdr:from>
    <xdr:to>
      <xdr:col>82</xdr:col>
      <xdr:colOff>107950</xdr:colOff>
      <xdr:row>79</xdr:row>
      <xdr:rowOff>161289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6563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111761</xdr:rowOff>
    </xdr:from>
    <xdr:to>
      <xdr:col>78</xdr:col>
      <xdr:colOff>69850</xdr:colOff>
      <xdr:row>80</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56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80</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40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16511</xdr:rowOff>
    </xdr:from>
    <xdr:to>
      <xdr:col>69</xdr:col>
      <xdr:colOff>92075</xdr:colOff>
      <xdr:row>80</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325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30480</xdr:rowOff>
    </xdr:from>
    <xdr:to>
      <xdr:col>69</xdr:col>
      <xdr:colOff>142875</xdr:colOff>
      <xdr:row>80</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137161</xdr:rowOff>
    </xdr:from>
    <xdr:to>
      <xdr:col>65</xdr:col>
      <xdr:colOff>53975</xdr:colOff>
      <xdr:row>80</xdr:row>
      <xdr:rowOff>67311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52088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105597</xdr:rowOff>
    </xdr:from>
    <xdr:to>
      <xdr:col>29</xdr:col>
      <xdr:colOff>127000</xdr:colOff>
      <xdr:row>16</xdr:row>
      <xdr:rowOff>139331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96422"/>
          <a:ext cx="647700" cy="3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139331</xdr:rowOff>
    </xdr:from>
    <xdr:to>
      <xdr:col>26</xdr:col>
      <xdr:colOff>50800</xdr:colOff>
      <xdr:row>17</xdr:row>
      <xdr:rowOff>2325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0156"/>
          <a:ext cx="698500" cy="34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2325</xdr:rowOff>
    </xdr:from>
    <xdr:to>
      <xdr:col>22</xdr:col>
      <xdr:colOff>114300</xdr:colOff>
      <xdr:row>17</xdr:row>
      <xdr:rowOff>5203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64600"/>
          <a:ext cx="698500" cy="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5203</xdr:rowOff>
    </xdr:from>
    <xdr:to>
      <xdr:col>18</xdr:col>
      <xdr:colOff>177800</xdr:colOff>
      <xdr:row>17</xdr:row>
      <xdr:rowOff>24876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67478"/>
          <a:ext cx="698500" cy="19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54797</xdr:rowOff>
    </xdr:from>
    <xdr:to>
      <xdr:col>29</xdr:col>
      <xdr:colOff>177800</xdr:colOff>
      <xdr:row>16</xdr:row>
      <xdr:rowOff>156397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4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71324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9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88531</xdr:rowOff>
    </xdr:from>
    <xdr:to>
      <xdr:col>26</xdr:col>
      <xdr:colOff>101600</xdr:colOff>
      <xdr:row>17</xdr:row>
      <xdr:rowOff>18681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28858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122975</xdr:rowOff>
    </xdr:from>
    <xdr:to>
      <xdr:col>22</xdr:col>
      <xdr:colOff>165100</xdr:colOff>
      <xdr:row>17</xdr:row>
      <xdr:rowOff>53125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1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63302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8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125853</xdr:rowOff>
    </xdr:from>
    <xdr:to>
      <xdr:col>19</xdr:col>
      <xdr:colOff>38100</xdr:colOff>
      <xdr:row>17</xdr:row>
      <xdr:rowOff>56003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1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66180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8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145526</xdr:rowOff>
    </xdr:from>
    <xdr:to>
      <xdr:col>15</xdr:col>
      <xdr:colOff>101600</xdr:colOff>
      <xdr:row>17</xdr:row>
      <xdr:rowOff>75676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3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85853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0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139518</xdr:rowOff>
    </xdr:from>
    <xdr:to>
      <xdr:col>29</xdr:col>
      <xdr:colOff>127000</xdr:colOff>
      <xdr:row>37</xdr:row>
      <xdr:rowOff>35208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92768"/>
          <a:ext cx="647700" cy="6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18740</xdr:rowOff>
    </xdr:from>
    <xdr:to>
      <xdr:col>26</xdr:col>
      <xdr:colOff>50800</xdr:colOff>
      <xdr:row>37</xdr:row>
      <xdr:rowOff>35208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43440"/>
          <a:ext cx="698500" cy="16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18740</xdr:rowOff>
    </xdr:from>
    <xdr:to>
      <xdr:col>22</xdr:col>
      <xdr:colOff>114300</xdr:colOff>
      <xdr:row>37</xdr:row>
      <xdr:rowOff>88920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43440"/>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88920</xdr:rowOff>
    </xdr:from>
    <xdr:to>
      <xdr:col>18</xdr:col>
      <xdr:colOff>177800</xdr:colOff>
      <xdr:row>37</xdr:row>
      <xdr:rowOff>106166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13620"/>
          <a:ext cx="698500" cy="1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88718</xdr:rowOff>
    </xdr:from>
    <xdr:to>
      <xdr:col>29</xdr:col>
      <xdr:colOff>177800</xdr:colOff>
      <xdr:row>37</xdr:row>
      <xdr:rowOff>18868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4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276695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155858</xdr:rowOff>
    </xdr:from>
    <xdr:to>
      <xdr:col>26</xdr:col>
      <xdr:colOff>101600</xdr:colOff>
      <xdr:row>37</xdr:row>
      <xdr:rowOff>86008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0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267635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139390</xdr:rowOff>
    </xdr:from>
    <xdr:to>
      <xdr:col>22</xdr:col>
      <xdr:colOff>165100</xdr:colOff>
      <xdr:row>37</xdr:row>
      <xdr:rowOff>69540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251167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38120</xdr:rowOff>
    </xdr:from>
    <xdr:to>
      <xdr:col>19</xdr:col>
      <xdr:colOff>38100</xdr:colOff>
      <xdr:row>37</xdr:row>
      <xdr:rowOff>139720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62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321347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55366</xdr:rowOff>
    </xdr:from>
    <xdr:to>
      <xdr:col>15</xdr:col>
      <xdr:colOff>101600</xdr:colOff>
      <xdr:row>37</xdr:row>
      <xdr:rowOff>156966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338593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1,219
263.09
2,837,326
2,722,309
71,457
1,648,327
1,911,547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109327</xdr:rowOff>
    </xdr:from>
    <xdr:to>
      <xdr:col>24</xdr:col>
      <xdr:colOff>63500</xdr:colOff>
      <xdr:row>34</xdr:row>
      <xdr:rowOff>111053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38627"/>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111053</xdr:rowOff>
    </xdr:from>
    <xdr:to>
      <xdr:col>19</xdr:col>
      <xdr:colOff>177800</xdr:colOff>
      <xdr:row>34</xdr:row>
      <xdr:rowOff>144375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4035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144375</xdr:rowOff>
    </xdr:from>
    <xdr:to>
      <xdr:col>15</xdr:col>
      <xdr:colOff>50800</xdr:colOff>
      <xdr:row>35</xdr:row>
      <xdr:rowOff>4420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73675"/>
          <a:ext cx="8890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4420</xdr:rowOff>
    </xdr:from>
    <xdr:to>
      <xdr:col>10</xdr:col>
      <xdr:colOff>114300</xdr:colOff>
      <xdr:row>35</xdr:row>
      <xdr:rowOff>49942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05170"/>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58527</xdr:rowOff>
    </xdr:from>
    <xdr:to>
      <xdr:col>24</xdr:col>
      <xdr:colOff>114300</xdr:colOff>
      <xdr:row>34</xdr:row>
      <xdr:rowOff>160127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81404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3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60253</xdr:rowOff>
    </xdr:from>
    <xdr:to>
      <xdr:col>20</xdr:col>
      <xdr:colOff>38100</xdr:colOff>
      <xdr:row>34</xdr:row>
      <xdr:rowOff>161853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6930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6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93575</xdr:rowOff>
    </xdr:from>
    <xdr:to>
      <xdr:col>15</xdr:col>
      <xdr:colOff>101600</xdr:colOff>
      <xdr:row>35</xdr:row>
      <xdr:rowOff>23725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40252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9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125070</xdr:rowOff>
    </xdr:from>
    <xdr:to>
      <xdr:col>10</xdr:col>
      <xdr:colOff>165100</xdr:colOff>
      <xdr:row>35</xdr:row>
      <xdr:rowOff>55220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71747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2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170592</xdr:rowOff>
    </xdr:from>
    <xdr:to>
      <xdr:col>6</xdr:col>
      <xdr:colOff>38100</xdr:colOff>
      <xdr:row>35</xdr:row>
      <xdr:rowOff>100742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117269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7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77115</xdr:rowOff>
    </xdr:from>
    <xdr:to>
      <xdr:col>24</xdr:col>
      <xdr:colOff>63500</xdr:colOff>
      <xdr:row>56</xdr:row>
      <xdr:rowOff>113795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8315"/>
          <a:ext cx="8382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59820</xdr:rowOff>
    </xdr:from>
    <xdr:to>
      <xdr:col>19</xdr:col>
      <xdr:colOff>177800</xdr:colOff>
      <xdr:row>56</xdr:row>
      <xdr:rowOff>113795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61020"/>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59820</xdr:rowOff>
    </xdr:from>
    <xdr:to>
      <xdr:col>15</xdr:col>
      <xdr:colOff>50800</xdr:colOff>
      <xdr:row>57</xdr:row>
      <xdr:rowOff>10557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61020"/>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10557</xdr:rowOff>
    </xdr:from>
    <xdr:to>
      <xdr:col>10</xdr:col>
      <xdr:colOff>114300</xdr:colOff>
      <xdr:row>57</xdr:row>
      <xdr:rowOff>99422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83207"/>
          <a:ext cx="889000" cy="8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26315</xdr:rowOff>
    </xdr:from>
    <xdr:to>
      <xdr:col>24</xdr:col>
      <xdr:colOff>114300</xdr:colOff>
      <xdr:row>56</xdr:row>
      <xdr:rowOff>127915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49192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62995</xdr:rowOff>
    </xdr:from>
    <xdr:to>
      <xdr:col>20</xdr:col>
      <xdr:colOff>38100</xdr:colOff>
      <xdr:row>56</xdr:row>
      <xdr:rowOff>164595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3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9020</xdr:rowOff>
    </xdr:from>
    <xdr:to>
      <xdr:col>15</xdr:col>
      <xdr:colOff>101600</xdr:colOff>
      <xdr:row>56</xdr:row>
      <xdr:rowOff>110620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127147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131207</xdr:rowOff>
    </xdr:from>
    <xdr:to>
      <xdr:col>10</xdr:col>
      <xdr:colOff>165100</xdr:colOff>
      <xdr:row>57</xdr:row>
      <xdr:rowOff>61357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77884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0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48622</xdr:rowOff>
    </xdr:from>
    <xdr:to>
      <xdr:col>6</xdr:col>
      <xdr:colOff>38100</xdr:colOff>
      <xdr:row>57</xdr:row>
      <xdr:rowOff>150222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166749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10096</xdr:rowOff>
    </xdr:from>
    <xdr:to>
      <xdr:col>24</xdr:col>
      <xdr:colOff>63500</xdr:colOff>
      <xdr:row>77</xdr:row>
      <xdr:rowOff>36658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11746"/>
          <a:ext cx="8382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10096</xdr:rowOff>
    </xdr:from>
    <xdr:to>
      <xdr:col>19</xdr:col>
      <xdr:colOff>177800</xdr:colOff>
      <xdr:row>77</xdr:row>
      <xdr:rowOff>38750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11746"/>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38750</xdr:rowOff>
    </xdr:from>
    <xdr:to>
      <xdr:col>15</xdr:col>
      <xdr:colOff>50800</xdr:colOff>
      <xdr:row>77</xdr:row>
      <xdr:rowOff>96861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40400"/>
          <a:ext cx="889000" cy="5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95431</xdr:rowOff>
    </xdr:from>
    <xdr:to>
      <xdr:col>10</xdr:col>
      <xdr:colOff>114300</xdr:colOff>
      <xdr:row>77</xdr:row>
      <xdr:rowOff>96861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97081"/>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157308</xdr:rowOff>
    </xdr:from>
    <xdr:to>
      <xdr:col>24</xdr:col>
      <xdr:colOff>114300</xdr:colOff>
      <xdr:row>77</xdr:row>
      <xdr:rowOff>87458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135735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130746</xdr:rowOff>
    </xdr:from>
    <xdr:to>
      <xdr:col>20</xdr:col>
      <xdr:colOff>38100</xdr:colOff>
      <xdr:row>77</xdr:row>
      <xdr:rowOff>60896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52023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159400</xdr:rowOff>
    </xdr:from>
    <xdr:to>
      <xdr:col>15</xdr:col>
      <xdr:colOff>101600</xdr:colOff>
      <xdr:row>77</xdr:row>
      <xdr:rowOff>89550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80677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46061</xdr:rowOff>
    </xdr:from>
    <xdr:to>
      <xdr:col>10</xdr:col>
      <xdr:colOff>165100</xdr:colOff>
      <xdr:row>77</xdr:row>
      <xdr:rowOff>147661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138788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44631</xdr:rowOff>
    </xdr:from>
    <xdr:to>
      <xdr:col>6</xdr:col>
      <xdr:colOff>38100</xdr:colOff>
      <xdr:row>77</xdr:row>
      <xdr:rowOff>146231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137358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123379</xdr:rowOff>
    </xdr:from>
    <xdr:to>
      <xdr:col>24</xdr:col>
      <xdr:colOff>63500</xdr:colOff>
      <xdr:row>96</xdr:row>
      <xdr:rowOff>133620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82579"/>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123379</xdr:rowOff>
    </xdr:from>
    <xdr:to>
      <xdr:col>19</xdr:col>
      <xdr:colOff>177800</xdr:colOff>
      <xdr:row>97</xdr:row>
      <xdr:rowOff>170324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82579"/>
          <a:ext cx="889000" cy="2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170324</xdr:rowOff>
    </xdr:from>
    <xdr:to>
      <xdr:col>15</xdr:col>
      <xdr:colOff>50800</xdr:colOff>
      <xdr:row>98</xdr:row>
      <xdr:rowOff>15044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00974"/>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15044</xdr:rowOff>
    </xdr:from>
    <xdr:to>
      <xdr:col>10</xdr:col>
      <xdr:colOff>114300</xdr:colOff>
      <xdr:row>98</xdr:row>
      <xdr:rowOff>37333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1714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82820</xdr:rowOff>
    </xdr:from>
    <xdr:to>
      <xdr:col>24</xdr:col>
      <xdr:colOff>114300</xdr:colOff>
      <xdr:row>97</xdr:row>
      <xdr:rowOff>12970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61247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72579</xdr:rowOff>
    </xdr:from>
    <xdr:to>
      <xdr:col>20</xdr:col>
      <xdr:colOff>38100</xdr:colOff>
      <xdr:row>97</xdr:row>
      <xdr:rowOff>2729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165306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119524</xdr:rowOff>
    </xdr:from>
    <xdr:to>
      <xdr:col>15</xdr:col>
      <xdr:colOff>101600</xdr:colOff>
      <xdr:row>98</xdr:row>
      <xdr:rowOff>49674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40801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135694</xdr:rowOff>
    </xdr:from>
    <xdr:to>
      <xdr:col>10</xdr:col>
      <xdr:colOff>165100</xdr:colOff>
      <xdr:row>98</xdr:row>
      <xdr:rowOff>65844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56971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157983</xdr:rowOff>
    </xdr:from>
    <xdr:to>
      <xdr:col>6</xdr:col>
      <xdr:colOff>38100</xdr:colOff>
      <xdr:row>98</xdr:row>
      <xdr:rowOff>88133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79260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88608</xdr:rowOff>
    </xdr:from>
    <xdr:to>
      <xdr:col>55</xdr:col>
      <xdr:colOff>0</xdr:colOff>
      <xdr:row>36</xdr:row>
      <xdr:rowOff>34211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17908"/>
          <a:ext cx="838200" cy="2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104294</xdr:rowOff>
    </xdr:from>
    <xdr:to>
      <xdr:col>50</xdr:col>
      <xdr:colOff>114300</xdr:colOff>
      <xdr:row>36</xdr:row>
      <xdr:rowOff>34211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05044"/>
          <a:ext cx="889000" cy="10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104294</xdr:rowOff>
    </xdr:from>
    <xdr:to>
      <xdr:col>45</xdr:col>
      <xdr:colOff>177800</xdr:colOff>
      <xdr:row>36</xdr:row>
      <xdr:rowOff>156481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05044"/>
          <a:ext cx="889000" cy="2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156424</xdr:rowOff>
    </xdr:from>
    <xdr:to>
      <xdr:col>41</xdr:col>
      <xdr:colOff>50800</xdr:colOff>
      <xdr:row>36</xdr:row>
      <xdr:rowOff>156481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2862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37808</xdr:rowOff>
    </xdr:from>
    <xdr:to>
      <xdr:col>55</xdr:col>
      <xdr:colOff>50800</xdr:colOff>
      <xdr:row>34</xdr:row>
      <xdr:rowOff>139408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60685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1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154861</xdr:rowOff>
    </xdr:from>
    <xdr:to>
      <xdr:col>50</xdr:col>
      <xdr:colOff>165100</xdr:colOff>
      <xdr:row>36</xdr:row>
      <xdr:rowOff>85011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101538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53494</xdr:rowOff>
    </xdr:from>
    <xdr:to>
      <xdr:col>46</xdr:col>
      <xdr:colOff>38100</xdr:colOff>
      <xdr:row>35</xdr:row>
      <xdr:rowOff>155094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146221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4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105681</xdr:rowOff>
    </xdr:from>
    <xdr:to>
      <xdr:col>41</xdr:col>
      <xdr:colOff>101600</xdr:colOff>
      <xdr:row>37</xdr:row>
      <xdr:rowOff>35831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52358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105624</xdr:rowOff>
    </xdr:from>
    <xdr:to>
      <xdr:col>36</xdr:col>
      <xdr:colOff>165100</xdr:colOff>
      <xdr:row>37</xdr:row>
      <xdr:rowOff>35774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52301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43707</xdr:rowOff>
    </xdr:from>
    <xdr:to>
      <xdr:col>55</xdr:col>
      <xdr:colOff>0</xdr:colOff>
      <xdr:row>57</xdr:row>
      <xdr:rowOff>80658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16357"/>
          <a:ext cx="838200" cy="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12023</xdr:rowOff>
    </xdr:from>
    <xdr:to>
      <xdr:col>50</xdr:col>
      <xdr:colOff>114300</xdr:colOff>
      <xdr:row>57</xdr:row>
      <xdr:rowOff>80658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84673"/>
          <a:ext cx="889000" cy="6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5725</xdr:rowOff>
    </xdr:from>
    <xdr:to>
      <xdr:col>45</xdr:col>
      <xdr:colOff>177800</xdr:colOff>
      <xdr:row>57</xdr:row>
      <xdr:rowOff>12023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78375"/>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63033</xdr:rowOff>
    </xdr:from>
    <xdr:to>
      <xdr:col>41</xdr:col>
      <xdr:colOff>50800</xdr:colOff>
      <xdr:row>57</xdr:row>
      <xdr:rowOff>5725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492783"/>
          <a:ext cx="889000" cy="28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164357</xdr:rowOff>
    </xdr:from>
    <xdr:to>
      <xdr:col>55</xdr:col>
      <xdr:colOff>50800</xdr:colOff>
      <xdr:row>57</xdr:row>
      <xdr:rowOff>94507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142784</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4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29858</xdr:rowOff>
    </xdr:from>
    <xdr:to>
      <xdr:col>50</xdr:col>
      <xdr:colOff>165100</xdr:colOff>
      <xdr:row>57</xdr:row>
      <xdr:rowOff>131458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122585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9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132673</xdr:rowOff>
    </xdr:from>
    <xdr:to>
      <xdr:col>46</xdr:col>
      <xdr:colOff>38100</xdr:colOff>
      <xdr:row>57</xdr:row>
      <xdr:rowOff>62823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79350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0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126375</xdr:rowOff>
    </xdr:from>
    <xdr:to>
      <xdr:col>41</xdr:col>
      <xdr:colOff>101600</xdr:colOff>
      <xdr:row>57</xdr:row>
      <xdr:rowOff>56525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73052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0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12233</xdr:rowOff>
    </xdr:from>
    <xdr:to>
      <xdr:col>36</xdr:col>
      <xdr:colOff>165100</xdr:colOff>
      <xdr:row>55</xdr:row>
      <xdr:rowOff>113833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44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130360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21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146141</xdr:rowOff>
    </xdr:from>
    <xdr:to>
      <xdr:col>55</xdr:col>
      <xdr:colOff>0</xdr:colOff>
      <xdr:row>77</xdr:row>
      <xdr:rowOff>150519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47791"/>
          <a:ext cx="8382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102389</xdr:rowOff>
    </xdr:from>
    <xdr:to>
      <xdr:col>50</xdr:col>
      <xdr:colOff>114300</xdr:colOff>
      <xdr:row>77</xdr:row>
      <xdr:rowOff>146141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04039"/>
          <a:ext cx="889000" cy="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102389</xdr:rowOff>
    </xdr:from>
    <xdr:to>
      <xdr:col>45</xdr:col>
      <xdr:colOff>177800</xdr:colOff>
      <xdr:row>77</xdr:row>
      <xdr:rowOff>133441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04039"/>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123946</xdr:rowOff>
    </xdr:from>
    <xdr:to>
      <xdr:col>41</xdr:col>
      <xdr:colOff>50800</xdr:colOff>
      <xdr:row>77</xdr:row>
      <xdr:rowOff>133441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2982696"/>
          <a:ext cx="889000" cy="3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99719</xdr:rowOff>
    </xdr:from>
    <xdr:to>
      <xdr:col>55</xdr:col>
      <xdr:colOff>50800</xdr:colOff>
      <xdr:row>78</xdr:row>
      <xdr:rowOff>29869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59096</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8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95341</xdr:rowOff>
    </xdr:from>
    <xdr:to>
      <xdr:col>50</xdr:col>
      <xdr:colOff>165100</xdr:colOff>
      <xdr:row>78</xdr:row>
      <xdr:rowOff>25491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42018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51589</xdr:rowOff>
    </xdr:from>
    <xdr:to>
      <xdr:col>46</xdr:col>
      <xdr:colOff>38100</xdr:colOff>
      <xdr:row>77</xdr:row>
      <xdr:rowOff>153189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169716</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2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82641</xdr:rowOff>
    </xdr:from>
    <xdr:to>
      <xdr:col>41</xdr:col>
      <xdr:colOff>101600</xdr:colOff>
      <xdr:row>78</xdr:row>
      <xdr:rowOff>12791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29318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5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73146</xdr:rowOff>
    </xdr:from>
    <xdr:to>
      <xdr:col>36</xdr:col>
      <xdr:colOff>165100</xdr:colOff>
      <xdr:row>76</xdr:row>
      <xdr:rowOff>3296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29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19823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70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118070</xdr:rowOff>
    </xdr:from>
    <xdr:to>
      <xdr:col>55</xdr:col>
      <xdr:colOff>0</xdr:colOff>
      <xdr:row>98</xdr:row>
      <xdr:rowOff>65480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48720"/>
          <a:ext cx="838200" cy="1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136708</xdr:rowOff>
    </xdr:from>
    <xdr:to>
      <xdr:col>50</xdr:col>
      <xdr:colOff>114300</xdr:colOff>
      <xdr:row>98</xdr:row>
      <xdr:rowOff>65480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67358"/>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19303</xdr:rowOff>
    </xdr:from>
    <xdr:to>
      <xdr:col>45</xdr:col>
      <xdr:colOff>177800</xdr:colOff>
      <xdr:row>97</xdr:row>
      <xdr:rowOff>136708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649953"/>
          <a:ext cx="889000" cy="1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19303</xdr:rowOff>
    </xdr:from>
    <xdr:to>
      <xdr:col>41</xdr:col>
      <xdr:colOff>50800</xdr:colOff>
      <xdr:row>98</xdr:row>
      <xdr:rowOff>36430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49953"/>
          <a:ext cx="889000" cy="18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67270</xdr:rowOff>
    </xdr:from>
    <xdr:to>
      <xdr:col>55</xdr:col>
      <xdr:colOff>50800</xdr:colOff>
      <xdr:row>97</xdr:row>
      <xdr:rowOff>168870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45697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14680</xdr:rowOff>
    </xdr:from>
    <xdr:to>
      <xdr:col>50</xdr:col>
      <xdr:colOff>165100</xdr:colOff>
      <xdr:row>98</xdr:row>
      <xdr:rowOff>116280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107407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85908</xdr:rowOff>
    </xdr:from>
    <xdr:to>
      <xdr:col>46</xdr:col>
      <xdr:colOff>38100</xdr:colOff>
      <xdr:row>98</xdr:row>
      <xdr:rowOff>16058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7185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139953</xdr:rowOff>
    </xdr:from>
    <xdr:to>
      <xdr:col>41</xdr:col>
      <xdr:colOff>101600</xdr:colOff>
      <xdr:row>97</xdr:row>
      <xdr:rowOff>70103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86630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157080</xdr:rowOff>
    </xdr:from>
    <xdr:to>
      <xdr:col>36</xdr:col>
      <xdr:colOff>165100</xdr:colOff>
      <xdr:row>98</xdr:row>
      <xdr:rowOff>87230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78357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34468</xdr:rowOff>
    </xdr:from>
    <xdr:to>
      <xdr:col>85</xdr:col>
      <xdr:colOff>127000</xdr:colOff>
      <xdr:row>39</xdr:row>
      <xdr:rowOff>43945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1018"/>
          <a:ext cx="8382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77936</xdr:rowOff>
    </xdr:from>
    <xdr:to>
      <xdr:col>81</xdr:col>
      <xdr:colOff>50800</xdr:colOff>
      <xdr:row>39</xdr:row>
      <xdr:rowOff>43945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93036"/>
          <a:ext cx="889000" cy="13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77936</xdr:rowOff>
    </xdr:from>
    <xdr:to>
      <xdr:col>76</xdr:col>
      <xdr:colOff>114300</xdr:colOff>
      <xdr:row>38</xdr:row>
      <xdr:rowOff>170243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93036"/>
          <a:ext cx="889000" cy="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170243</xdr:rowOff>
    </xdr:from>
    <xdr:to>
      <xdr:col>71</xdr:col>
      <xdr:colOff>177800</xdr:colOff>
      <xdr:row>39</xdr:row>
      <xdr:rowOff>41032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85343"/>
          <a:ext cx="889000" cy="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155118</xdr:rowOff>
    </xdr:from>
    <xdr:to>
      <xdr:col>85</xdr:col>
      <xdr:colOff>177800</xdr:colOff>
      <xdr:row>39</xdr:row>
      <xdr:rowOff>85268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164595</xdr:rowOff>
    </xdr:from>
    <xdr:to>
      <xdr:col>81</xdr:col>
      <xdr:colOff>101600</xdr:colOff>
      <xdr:row>39</xdr:row>
      <xdr:rowOff>94745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85872</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7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27136</xdr:rowOff>
    </xdr:from>
    <xdr:to>
      <xdr:col>76</xdr:col>
      <xdr:colOff>165100</xdr:colOff>
      <xdr:row>38</xdr:row>
      <xdr:rowOff>128736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145263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119443</xdr:rowOff>
    </xdr:from>
    <xdr:to>
      <xdr:col>72</xdr:col>
      <xdr:colOff>38100</xdr:colOff>
      <xdr:row>39</xdr:row>
      <xdr:rowOff>49593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66120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4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161682</xdr:rowOff>
    </xdr:from>
    <xdr:to>
      <xdr:col>67</xdr:col>
      <xdr:colOff>101600</xdr:colOff>
      <xdr:row>39</xdr:row>
      <xdr:rowOff>91832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82959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27547</xdr:rowOff>
    </xdr:from>
    <xdr:to>
      <xdr:col>85</xdr:col>
      <xdr:colOff>127000</xdr:colOff>
      <xdr:row>77</xdr:row>
      <xdr:rowOff>47436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29197"/>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47436</xdr:rowOff>
    </xdr:from>
    <xdr:to>
      <xdr:col>81</xdr:col>
      <xdr:colOff>50800</xdr:colOff>
      <xdr:row>77</xdr:row>
      <xdr:rowOff>57983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49086"/>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57983</xdr:rowOff>
    </xdr:from>
    <xdr:to>
      <xdr:col>76</xdr:col>
      <xdr:colOff>114300</xdr:colOff>
      <xdr:row>77</xdr:row>
      <xdr:rowOff>80116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59633"/>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80116</xdr:rowOff>
    </xdr:from>
    <xdr:to>
      <xdr:col>71</xdr:col>
      <xdr:colOff>177800</xdr:colOff>
      <xdr:row>77</xdr:row>
      <xdr:rowOff>100250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81766"/>
          <a:ext cx="889000" cy="2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148197</xdr:rowOff>
    </xdr:from>
    <xdr:to>
      <xdr:col>85</xdr:col>
      <xdr:colOff>177800</xdr:colOff>
      <xdr:row>77</xdr:row>
      <xdr:rowOff>78347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171074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2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168086</xdr:rowOff>
    </xdr:from>
    <xdr:to>
      <xdr:col>81</xdr:col>
      <xdr:colOff>101600</xdr:colOff>
      <xdr:row>77</xdr:row>
      <xdr:rowOff>98236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114763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7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7183</xdr:rowOff>
    </xdr:from>
    <xdr:to>
      <xdr:col>76</xdr:col>
      <xdr:colOff>165100</xdr:colOff>
      <xdr:row>77</xdr:row>
      <xdr:rowOff>108783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125310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8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29316</xdr:rowOff>
    </xdr:from>
    <xdr:to>
      <xdr:col>72</xdr:col>
      <xdr:colOff>38100</xdr:colOff>
      <xdr:row>77</xdr:row>
      <xdr:rowOff>130916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147443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0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49450</xdr:rowOff>
    </xdr:from>
    <xdr:to>
      <xdr:col>67</xdr:col>
      <xdr:colOff>101600</xdr:colOff>
      <xdr:row>77</xdr:row>
      <xdr:rowOff>151050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167577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2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7158</xdr:rowOff>
    </xdr:from>
    <xdr:to>
      <xdr:col>85</xdr:col>
      <xdr:colOff>127000</xdr:colOff>
      <xdr:row>98</xdr:row>
      <xdr:rowOff>104682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09258"/>
          <a:ext cx="838200" cy="9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7158</xdr:rowOff>
    </xdr:from>
    <xdr:to>
      <xdr:col>81</xdr:col>
      <xdr:colOff>50800</xdr:colOff>
      <xdr:row>98</xdr:row>
      <xdr:rowOff>92529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9258"/>
          <a:ext cx="889000" cy="8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42515</xdr:rowOff>
    </xdr:from>
    <xdr:to>
      <xdr:col>76</xdr:col>
      <xdr:colOff>114300</xdr:colOff>
      <xdr:row>98</xdr:row>
      <xdr:rowOff>92529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44615"/>
          <a:ext cx="889000" cy="5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42515</xdr:rowOff>
    </xdr:from>
    <xdr:to>
      <xdr:col>71</xdr:col>
      <xdr:colOff>177800</xdr:colOff>
      <xdr:row>98</xdr:row>
      <xdr:rowOff>102863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44615"/>
          <a:ext cx="889000" cy="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53882</xdr:rowOff>
    </xdr:from>
    <xdr:to>
      <xdr:col>85</xdr:col>
      <xdr:colOff>177800</xdr:colOff>
      <xdr:row>98</xdr:row>
      <xdr:rowOff>155482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140259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127808</xdr:rowOff>
    </xdr:from>
    <xdr:to>
      <xdr:col>81</xdr:col>
      <xdr:colOff>101600</xdr:colOff>
      <xdr:row>98</xdr:row>
      <xdr:rowOff>57958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74485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3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41729</xdr:rowOff>
    </xdr:from>
    <xdr:to>
      <xdr:col>76</xdr:col>
      <xdr:colOff>165100</xdr:colOff>
      <xdr:row>98</xdr:row>
      <xdr:rowOff>143329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134456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163165</xdr:rowOff>
    </xdr:from>
    <xdr:to>
      <xdr:col>72</xdr:col>
      <xdr:colOff>38100</xdr:colOff>
      <xdr:row>98</xdr:row>
      <xdr:rowOff>93315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109842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52063</xdr:rowOff>
    </xdr:from>
    <xdr:to>
      <xdr:col>67</xdr:col>
      <xdr:colOff>101600</xdr:colOff>
      <xdr:row>98</xdr:row>
      <xdr:rowOff>153663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144790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74701</xdr:rowOff>
    </xdr:from>
    <xdr:to>
      <xdr:col>116</xdr:col>
      <xdr:colOff>63500</xdr:colOff>
      <xdr:row>33</xdr:row>
      <xdr:rowOff>161608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5218201"/>
          <a:ext cx="838200" cy="6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74701</xdr:rowOff>
    </xdr:from>
    <xdr:to>
      <xdr:col>111</xdr:col>
      <xdr:colOff>177800</xdr:colOff>
      <xdr:row>35</xdr:row>
      <xdr:rowOff>3683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5218201"/>
          <a:ext cx="889000" cy="7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3683</xdr:rowOff>
    </xdr:from>
    <xdr:to>
      <xdr:col>107</xdr:col>
      <xdr:colOff>50800</xdr:colOff>
      <xdr:row>37</xdr:row>
      <xdr:rowOff>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004433"/>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41973</xdr:rowOff>
    </xdr:from>
    <xdr:to>
      <xdr:col>102</xdr:col>
      <xdr:colOff>114300</xdr:colOff>
      <xdr:row>37</xdr:row>
      <xdr:rowOff>5207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042723"/>
          <a:ext cx="889000" cy="3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110808</xdr:rowOff>
    </xdr:from>
    <xdr:to>
      <xdr:col>116</xdr:col>
      <xdr:colOff>114300</xdr:colOff>
      <xdr:row>34</xdr:row>
      <xdr:rowOff>40958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7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133685</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6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23901</xdr:rowOff>
    </xdr:from>
    <xdr:to>
      <xdr:col>112</xdr:col>
      <xdr:colOff>38100</xdr:colOff>
      <xdr:row>30</xdr:row>
      <xdr:rowOff>125501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16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142028</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494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124333</xdr:rowOff>
    </xdr:from>
    <xdr:to>
      <xdr:col>107</xdr:col>
      <xdr:colOff>101600</xdr:colOff>
      <xdr:row>35</xdr:row>
      <xdr:rowOff>54483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71010</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125857</xdr:rowOff>
    </xdr:from>
    <xdr:to>
      <xdr:col>102</xdr:col>
      <xdr:colOff>165100</xdr:colOff>
      <xdr:row>37</xdr:row>
      <xdr:rowOff>56007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72534</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60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162623</xdr:rowOff>
    </xdr:from>
    <xdr:to>
      <xdr:col>98</xdr:col>
      <xdr:colOff>38100</xdr:colOff>
      <xdr:row>35</xdr:row>
      <xdr:rowOff>92773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109300</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76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34186</xdr:rowOff>
    </xdr:from>
    <xdr:to>
      <xdr:col>116</xdr:col>
      <xdr:colOff>63500</xdr:colOff>
      <xdr:row>58</xdr:row>
      <xdr:rowOff>38003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78286"/>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38003</xdr:rowOff>
    </xdr:from>
    <xdr:to>
      <xdr:col>111</xdr:col>
      <xdr:colOff>177800</xdr:colOff>
      <xdr:row>58</xdr:row>
      <xdr:rowOff>42850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82103"/>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76789</xdr:rowOff>
    </xdr:from>
    <xdr:to>
      <xdr:col>107</xdr:col>
      <xdr:colOff>50800</xdr:colOff>
      <xdr:row>58</xdr:row>
      <xdr:rowOff>42850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506539"/>
          <a:ext cx="889000" cy="48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76789</xdr:rowOff>
    </xdr:from>
    <xdr:to>
      <xdr:col>102</xdr:col>
      <xdr:colOff>114300</xdr:colOff>
      <xdr:row>58</xdr:row>
      <xdr:rowOff>51560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506539"/>
          <a:ext cx="889000" cy="4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154836</xdr:rowOff>
    </xdr:from>
    <xdr:to>
      <xdr:col>116</xdr:col>
      <xdr:colOff>114300</xdr:colOff>
      <xdr:row>58</xdr:row>
      <xdr:rowOff>84986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6263</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158653</xdr:rowOff>
    </xdr:from>
    <xdr:to>
      <xdr:col>112</xdr:col>
      <xdr:colOff>38100</xdr:colOff>
      <xdr:row>58</xdr:row>
      <xdr:rowOff>88803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3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105330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163500</xdr:rowOff>
    </xdr:from>
    <xdr:to>
      <xdr:col>107</xdr:col>
      <xdr:colOff>101600</xdr:colOff>
      <xdr:row>58</xdr:row>
      <xdr:rowOff>93650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110177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25989</xdr:rowOff>
    </xdr:from>
    <xdr:to>
      <xdr:col>102</xdr:col>
      <xdr:colOff>165100</xdr:colOff>
      <xdr:row>55</xdr:row>
      <xdr:rowOff>127589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4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144116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2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760</xdr:rowOff>
    </xdr:from>
    <xdr:to>
      <xdr:col>98</xdr:col>
      <xdr:colOff>38100</xdr:colOff>
      <xdr:row>58</xdr:row>
      <xdr:rowOff>102360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118887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152036</xdr:rowOff>
    </xdr:from>
    <xdr:to>
      <xdr:col>116</xdr:col>
      <xdr:colOff>63500</xdr:colOff>
      <xdr:row>75</xdr:row>
      <xdr:rowOff>71406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839336"/>
          <a:ext cx="838200" cy="9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10217</xdr:rowOff>
    </xdr:from>
    <xdr:to>
      <xdr:col>111</xdr:col>
      <xdr:colOff>177800</xdr:colOff>
      <xdr:row>75</xdr:row>
      <xdr:rowOff>71406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68967"/>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10217</xdr:rowOff>
    </xdr:from>
    <xdr:to>
      <xdr:col>107</xdr:col>
      <xdr:colOff>50800</xdr:colOff>
      <xdr:row>75</xdr:row>
      <xdr:rowOff>56345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68967"/>
          <a:ext cx="889000" cy="4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164309</xdr:rowOff>
    </xdr:from>
    <xdr:to>
      <xdr:col>102</xdr:col>
      <xdr:colOff>114300</xdr:colOff>
      <xdr:row>75</xdr:row>
      <xdr:rowOff>56345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851609"/>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101236</xdr:rowOff>
    </xdr:from>
    <xdr:to>
      <xdr:col>116</xdr:col>
      <xdr:colOff>114300</xdr:colOff>
      <xdr:row>75</xdr:row>
      <xdr:rowOff>31386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124113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3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20606</xdr:rowOff>
    </xdr:from>
    <xdr:to>
      <xdr:col>112</xdr:col>
      <xdr:colOff>38100</xdr:colOff>
      <xdr:row>75</xdr:row>
      <xdr:rowOff>122206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138733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5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130867</xdr:rowOff>
    </xdr:from>
    <xdr:to>
      <xdr:col>107</xdr:col>
      <xdr:colOff>101600</xdr:colOff>
      <xdr:row>75</xdr:row>
      <xdr:rowOff>61017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77544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9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5545</xdr:rowOff>
    </xdr:from>
    <xdr:to>
      <xdr:col>102</xdr:col>
      <xdr:colOff>165100</xdr:colOff>
      <xdr:row>75</xdr:row>
      <xdr:rowOff>107145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123672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3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113509</xdr:rowOff>
    </xdr:from>
    <xdr:to>
      <xdr:col>98</xdr:col>
      <xdr:colOff>38100</xdr:colOff>
      <xdr:row>75</xdr:row>
      <xdr:rowOff>43659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60186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57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に人件費、物件費、補助費等、投資及び出資金、貸付金、繰出金は、類似団体平均を上回っており、その中でも人件費、物件費が増加傾向となっている。人件費は、職員採用による増加や職員の給料等の制度改正並びに昇給等に伴うものであり、物件費は公共施設の指定管理に伴う委託料のほか、地域おこし協力隊や国政選挙などに係る経費の増加によるもの、補助費等は、物価高騰支援による給付が主な要因と考えられる。また、投資及び出資金は、白石市外二町組合に対する出資によるものである。毎年人口が減少している状況にあるが、財政規模はほぼ横ばいで推移しているため、人口１人あたりの決算額は上昇傾向にある。費用の抑制に努めるとともに、財政運営を工夫しなければならない。繰出金は、類似団体平均を７９千円上回っており、一般会計からの繰出金が増えている公営企業会計等の経営の健全化と繰出金の抑制等に努めていく必要がある。簡易水道会計及び公共下水道会計において施設の計画的な修繕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1,258
1,219
263.09
2,837,326
2,722,309
71,457
1,648,327
1,911,547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34849</xdr:rowOff>
    </xdr:from>
    <xdr:to>
      <xdr:col>24</xdr:col>
      <xdr:colOff>63500</xdr:colOff>
      <xdr:row>34</xdr:row>
      <xdr:rowOff>63195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6414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63195</xdr:rowOff>
    </xdr:from>
    <xdr:to>
      <xdr:col>19</xdr:col>
      <xdr:colOff>177800</xdr:colOff>
      <xdr:row>34</xdr:row>
      <xdr:rowOff>77026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892495"/>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77026</xdr:rowOff>
    </xdr:from>
    <xdr:to>
      <xdr:col>15</xdr:col>
      <xdr:colOff>50800</xdr:colOff>
      <xdr:row>34</xdr:row>
      <xdr:rowOff>91599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0632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91599</xdr:rowOff>
    </xdr:from>
    <xdr:to>
      <xdr:col>10</xdr:col>
      <xdr:colOff>114300</xdr:colOff>
      <xdr:row>34</xdr:row>
      <xdr:rowOff>123698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20899"/>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155499</xdr:rowOff>
    </xdr:from>
    <xdr:to>
      <xdr:col>24</xdr:col>
      <xdr:colOff>114300</xdr:colOff>
      <xdr:row>34</xdr:row>
      <xdr:rowOff>85649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12395</xdr:rowOff>
    </xdr:from>
    <xdr:to>
      <xdr:col>20</xdr:col>
      <xdr:colOff>38100</xdr:colOff>
      <xdr:row>34</xdr:row>
      <xdr:rowOff>113995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130522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26226</xdr:rowOff>
    </xdr:from>
    <xdr:to>
      <xdr:col>15</xdr:col>
      <xdr:colOff>101600</xdr:colOff>
      <xdr:row>34</xdr:row>
      <xdr:rowOff>127826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144353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40799</xdr:rowOff>
    </xdr:from>
    <xdr:to>
      <xdr:col>10</xdr:col>
      <xdr:colOff>165100</xdr:colOff>
      <xdr:row>34</xdr:row>
      <xdr:rowOff>142399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158926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72898</xdr:rowOff>
    </xdr:from>
    <xdr:to>
      <xdr:col>6</xdr:col>
      <xdr:colOff>38100</xdr:colOff>
      <xdr:row>35</xdr:row>
      <xdr:rowOff>3048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19575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25237</xdr:rowOff>
    </xdr:from>
    <xdr:to>
      <xdr:col>24</xdr:col>
      <xdr:colOff>63500</xdr:colOff>
      <xdr:row>57</xdr:row>
      <xdr:rowOff>66577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97887"/>
          <a:ext cx="8382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150040</xdr:rowOff>
    </xdr:from>
    <xdr:to>
      <xdr:col>19</xdr:col>
      <xdr:colOff>177800</xdr:colOff>
      <xdr:row>57</xdr:row>
      <xdr:rowOff>25237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51240"/>
          <a:ext cx="889000" cy="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150040</xdr:rowOff>
    </xdr:from>
    <xdr:to>
      <xdr:col>15</xdr:col>
      <xdr:colOff>50800</xdr:colOff>
      <xdr:row>57</xdr:row>
      <xdr:rowOff>33600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51240"/>
          <a:ext cx="889000" cy="5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33600</xdr:rowOff>
    </xdr:from>
    <xdr:to>
      <xdr:col>10</xdr:col>
      <xdr:colOff>114300</xdr:colOff>
      <xdr:row>57</xdr:row>
      <xdr:rowOff>65992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06250"/>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15777</xdr:rowOff>
    </xdr:from>
    <xdr:to>
      <xdr:col>24</xdr:col>
      <xdr:colOff>114300</xdr:colOff>
      <xdr:row>57</xdr:row>
      <xdr:rowOff>117377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38654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3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145887</xdr:rowOff>
    </xdr:from>
    <xdr:to>
      <xdr:col>20</xdr:col>
      <xdr:colOff>38100</xdr:colOff>
      <xdr:row>57</xdr:row>
      <xdr:rowOff>76037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92564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2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99240</xdr:rowOff>
    </xdr:from>
    <xdr:to>
      <xdr:col>15</xdr:col>
      <xdr:colOff>101600</xdr:colOff>
      <xdr:row>57</xdr:row>
      <xdr:rowOff>29390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0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45917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7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154250</xdr:rowOff>
    </xdr:from>
    <xdr:to>
      <xdr:col>10</xdr:col>
      <xdr:colOff>165100</xdr:colOff>
      <xdr:row>57</xdr:row>
      <xdr:rowOff>84400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100927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3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15192</xdr:rowOff>
    </xdr:from>
    <xdr:to>
      <xdr:col>6</xdr:col>
      <xdr:colOff>38100</xdr:colOff>
      <xdr:row>57</xdr:row>
      <xdr:rowOff>116792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133319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131931</xdr:rowOff>
    </xdr:from>
    <xdr:to>
      <xdr:col>24</xdr:col>
      <xdr:colOff>63500</xdr:colOff>
      <xdr:row>76</xdr:row>
      <xdr:rowOff>67044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90681"/>
          <a:ext cx="838200" cy="10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131931</xdr:rowOff>
    </xdr:from>
    <xdr:to>
      <xdr:col>19</xdr:col>
      <xdr:colOff>177800</xdr:colOff>
      <xdr:row>77</xdr:row>
      <xdr:rowOff>36916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0681"/>
          <a:ext cx="889000" cy="24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36916</xdr:rowOff>
    </xdr:from>
    <xdr:to>
      <xdr:col>15</xdr:col>
      <xdr:colOff>50800</xdr:colOff>
      <xdr:row>77</xdr:row>
      <xdr:rowOff>74797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38566"/>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65238</xdr:rowOff>
    </xdr:from>
    <xdr:to>
      <xdr:col>10</xdr:col>
      <xdr:colOff>114300</xdr:colOff>
      <xdr:row>77</xdr:row>
      <xdr:rowOff>74797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66888"/>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16244</xdr:rowOff>
    </xdr:from>
    <xdr:to>
      <xdr:col>24</xdr:col>
      <xdr:colOff>114300</xdr:colOff>
      <xdr:row>76</xdr:row>
      <xdr:rowOff>117844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39122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81131</xdr:rowOff>
    </xdr:from>
    <xdr:to>
      <xdr:col>20</xdr:col>
      <xdr:colOff>38100</xdr:colOff>
      <xdr:row>76</xdr:row>
      <xdr:rowOff>11280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39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27808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1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157566</xdr:rowOff>
    </xdr:from>
    <xdr:to>
      <xdr:col>15</xdr:col>
      <xdr:colOff>101600</xdr:colOff>
      <xdr:row>77</xdr:row>
      <xdr:rowOff>87716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78843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23997</xdr:rowOff>
    </xdr:from>
    <xdr:to>
      <xdr:col>10</xdr:col>
      <xdr:colOff>165100</xdr:colOff>
      <xdr:row>77</xdr:row>
      <xdr:rowOff>125597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116724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14438</xdr:rowOff>
    </xdr:from>
    <xdr:to>
      <xdr:col>6</xdr:col>
      <xdr:colOff>38100</xdr:colOff>
      <xdr:row>77</xdr:row>
      <xdr:rowOff>116038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132565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9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105459</xdr:rowOff>
    </xdr:from>
    <xdr:to>
      <xdr:col>24</xdr:col>
      <xdr:colOff>63500</xdr:colOff>
      <xdr:row>95</xdr:row>
      <xdr:rowOff>120955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878859"/>
          <a:ext cx="838200" cy="5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120955</xdr:rowOff>
    </xdr:from>
    <xdr:to>
      <xdr:col>19</xdr:col>
      <xdr:colOff>177800</xdr:colOff>
      <xdr:row>96</xdr:row>
      <xdr:rowOff>47523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08705"/>
          <a:ext cx="889000" cy="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121490</xdr:rowOff>
    </xdr:from>
    <xdr:to>
      <xdr:col>15</xdr:col>
      <xdr:colOff>50800</xdr:colOff>
      <xdr:row>96</xdr:row>
      <xdr:rowOff>47523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09240"/>
          <a:ext cx="889000" cy="9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121490</xdr:rowOff>
    </xdr:from>
    <xdr:to>
      <xdr:col>10</xdr:col>
      <xdr:colOff>114300</xdr:colOff>
      <xdr:row>96</xdr:row>
      <xdr:rowOff>129139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09240"/>
          <a:ext cx="889000" cy="17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54659</xdr:rowOff>
    </xdr:from>
    <xdr:to>
      <xdr:col>24</xdr:col>
      <xdr:colOff>114300</xdr:colOff>
      <xdr:row>92</xdr:row>
      <xdr:rowOff>156259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8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77536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67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70155</xdr:rowOff>
    </xdr:from>
    <xdr:to>
      <xdr:col>20</xdr:col>
      <xdr:colOff>38100</xdr:colOff>
      <xdr:row>96</xdr:row>
      <xdr:rowOff>305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16832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3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168173</xdr:rowOff>
    </xdr:from>
    <xdr:to>
      <xdr:col>15</xdr:col>
      <xdr:colOff>101600</xdr:colOff>
      <xdr:row>96</xdr:row>
      <xdr:rowOff>98323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114850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3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70690</xdr:rowOff>
    </xdr:from>
    <xdr:to>
      <xdr:col>10</xdr:col>
      <xdr:colOff>165100</xdr:colOff>
      <xdr:row>96</xdr:row>
      <xdr:rowOff>840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17367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3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78339</xdr:rowOff>
    </xdr:from>
    <xdr:to>
      <xdr:col>6</xdr:col>
      <xdr:colOff>38100</xdr:colOff>
      <xdr:row>97</xdr:row>
      <xdr:rowOff>8489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25016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38227</xdr:rowOff>
    </xdr:from>
    <xdr:to>
      <xdr:col>55</xdr:col>
      <xdr:colOff>0</xdr:colOff>
      <xdr:row>39</xdr:row>
      <xdr:rowOff>38735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4777"/>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38227</xdr:rowOff>
    </xdr:from>
    <xdr:to>
      <xdr:col>50</xdr:col>
      <xdr:colOff>114300</xdr:colOff>
      <xdr:row>39</xdr:row>
      <xdr:rowOff>38354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477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38354</xdr:rowOff>
    </xdr:from>
    <xdr:to>
      <xdr:col>45</xdr:col>
      <xdr:colOff>177800</xdr:colOff>
      <xdr:row>39</xdr:row>
      <xdr:rowOff>38608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2490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38608</xdr:rowOff>
    </xdr:from>
    <xdr:to>
      <xdr:col>41</xdr:col>
      <xdr:colOff>50800</xdr:colOff>
      <xdr:row>39</xdr:row>
      <xdr:rowOff>38735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515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159385</xdr:rowOff>
    </xdr:from>
    <xdr:to>
      <xdr:col>55</xdr:col>
      <xdr:colOff>50800</xdr:colOff>
      <xdr:row>39</xdr:row>
      <xdr:rowOff>89535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74312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158877</xdr:rowOff>
    </xdr:from>
    <xdr:to>
      <xdr:col>50</xdr:col>
      <xdr:colOff>165100</xdr:colOff>
      <xdr:row>39</xdr:row>
      <xdr:rowOff>89027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80154</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6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159004</xdr:rowOff>
    </xdr:from>
    <xdr:to>
      <xdr:col>46</xdr:col>
      <xdr:colOff>38100</xdr:colOff>
      <xdr:row>39</xdr:row>
      <xdr:rowOff>89154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80281</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159258</xdr:rowOff>
    </xdr:from>
    <xdr:to>
      <xdr:col>41</xdr:col>
      <xdr:colOff>101600</xdr:colOff>
      <xdr:row>39</xdr:row>
      <xdr:rowOff>89408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80535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159385</xdr:rowOff>
    </xdr:from>
    <xdr:to>
      <xdr:col>36</xdr:col>
      <xdr:colOff>165100</xdr:colOff>
      <xdr:row>39</xdr:row>
      <xdr:rowOff>89535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80662</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3642</xdr:rowOff>
    </xdr:from>
    <xdr:to>
      <xdr:col>55</xdr:col>
      <xdr:colOff>0</xdr:colOff>
      <xdr:row>58</xdr:row>
      <xdr:rowOff>59725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47742"/>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xdr:rowOff>
    </xdr:from>
    <xdr:to>
      <xdr:col>50</xdr:col>
      <xdr:colOff>114300</xdr:colOff>
      <xdr:row>58</xdr:row>
      <xdr:rowOff>59725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44847"/>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xdr:rowOff>
    </xdr:from>
    <xdr:to>
      <xdr:col>45</xdr:col>
      <xdr:colOff>177800</xdr:colOff>
      <xdr:row>58</xdr:row>
      <xdr:rowOff>57362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44847"/>
          <a:ext cx="8890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130334</xdr:rowOff>
    </xdr:from>
    <xdr:to>
      <xdr:col>41</xdr:col>
      <xdr:colOff>50800</xdr:colOff>
      <xdr:row>58</xdr:row>
      <xdr:rowOff>57362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02984"/>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124292</xdr:rowOff>
    </xdr:from>
    <xdr:to>
      <xdr:col>55</xdr:col>
      <xdr:colOff>50800</xdr:colOff>
      <xdr:row>58</xdr:row>
      <xdr:rowOff>54442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83669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8925</xdr:rowOff>
    </xdr:from>
    <xdr:to>
      <xdr:col>50</xdr:col>
      <xdr:colOff>165100</xdr:colOff>
      <xdr:row>58</xdr:row>
      <xdr:rowOff>110525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127052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2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121397</xdr:rowOff>
    </xdr:from>
    <xdr:to>
      <xdr:col>46</xdr:col>
      <xdr:colOff>38100</xdr:colOff>
      <xdr:row>58</xdr:row>
      <xdr:rowOff>51547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68074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6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6562</xdr:rowOff>
    </xdr:from>
    <xdr:to>
      <xdr:col>41</xdr:col>
      <xdr:colOff>101600</xdr:colOff>
      <xdr:row>58</xdr:row>
      <xdr:rowOff>108162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124689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79534</xdr:rowOff>
    </xdr:from>
    <xdr:to>
      <xdr:col>36</xdr:col>
      <xdr:colOff>165100</xdr:colOff>
      <xdr:row>58</xdr:row>
      <xdr:rowOff>9684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26211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2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99994</xdr:rowOff>
    </xdr:from>
    <xdr:to>
      <xdr:col>55</xdr:col>
      <xdr:colOff>0</xdr:colOff>
      <xdr:row>77</xdr:row>
      <xdr:rowOff>12224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130194"/>
          <a:ext cx="8382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82556</xdr:rowOff>
    </xdr:from>
    <xdr:to>
      <xdr:col>50</xdr:col>
      <xdr:colOff>114300</xdr:colOff>
      <xdr:row>76</xdr:row>
      <xdr:rowOff>99994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12756"/>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47533</xdr:rowOff>
    </xdr:from>
    <xdr:to>
      <xdr:col>45</xdr:col>
      <xdr:colOff>177800</xdr:colOff>
      <xdr:row>76</xdr:row>
      <xdr:rowOff>82556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906283"/>
          <a:ext cx="889000" cy="20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132021</xdr:rowOff>
    </xdr:from>
    <xdr:to>
      <xdr:col>41</xdr:col>
      <xdr:colOff>50800</xdr:colOff>
      <xdr:row>75</xdr:row>
      <xdr:rowOff>47533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647871"/>
          <a:ext cx="889000" cy="25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132874</xdr:rowOff>
    </xdr:from>
    <xdr:to>
      <xdr:col>55</xdr:col>
      <xdr:colOff>50800</xdr:colOff>
      <xdr:row>77</xdr:row>
      <xdr:rowOff>63024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155751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49194</xdr:rowOff>
    </xdr:from>
    <xdr:to>
      <xdr:col>50</xdr:col>
      <xdr:colOff>165100</xdr:colOff>
      <xdr:row>76</xdr:row>
      <xdr:rowOff>150794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167322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5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31756</xdr:rowOff>
    </xdr:from>
    <xdr:to>
      <xdr:col>46</xdr:col>
      <xdr:colOff>38100</xdr:colOff>
      <xdr:row>76</xdr:row>
      <xdr:rowOff>133356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149884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3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168183</xdr:rowOff>
    </xdr:from>
    <xdr:to>
      <xdr:col>41</xdr:col>
      <xdr:colOff>101600</xdr:colOff>
      <xdr:row>75</xdr:row>
      <xdr:rowOff>98333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114860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6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81221</xdr:rowOff>
    </xdr:from>
    <xdr:to>
      <xdr:col>36</xdr:col>
      <xdr:colOff>165100</xdr:colOff>
      <xdr:row>74</xdr:row>
      <xdr:rowOff>11371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5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27898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3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30869</xdr:rowOff>
    </xdr:from>
    <xdr:to>
      <xdr:col>55</xdr:col>
      <xdr:colOff>0</xdr:colOff>
      <xdr:row>96</xdr:row>
      <xdr:rowOff>118383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490069"/>
          <a:ext cx="838200" cy="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30869</xdr:rowOff>
    </xdr:from>
    <xdr:to>
      <xdr:col>50</xdr:col>
      <xdr:colOff>114300</xdr:colOff>
      <xdr:row>96</xdr:row>
      <xdr:rowOff>112237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90069"/>
          <a:ext cx="889000" cy="8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112237</xdr:rowOff>
    </xdr:from>
    <xdr:to>
      <xdr:col>45</xdr:col>
      <xdr:colOff>177800</xdr:colOff>
      <xdr:row>97</xdr:row>
      <xdr:rowOff>23306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71437"/>
          <a:ext cx="889000" cy="8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156745</xdr:rowOff>
    </xdr:from>
    <xdr:to>
      <xdr:col>41</xdr:col>
      <xdr:colOff>50800</xdr:colOff>
      <xdr:row>97</xdr:row>
      <xdr:rowOff>23306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44495"/>
          <a:ext cx="889000" cy="2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67583</xdr:rowOff>
    </xdr:from>
    <xdr:to>
      <xdr:col>55</xdr:col>
      <xdr:colOff>50800</xdr:colOff>
      <xdr:row>96</xdr:row>
      <xdr:rowOff>169183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90460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7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151519</xdr:rowOff>
    </xdr:from>
    <xdr:to>
      <xdr:col>50</xdr:col>
      <xdr:colOff>165100</xdr:colOff>
      <xdr:row>96</xdr:row>
      <xdr:rowOff>81669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98196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1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61437</xdr:rowOff>
    </xdr:from>
    <xdr:to>
      <xdr:col>46</xdr:col>
      <xdr:colOff>38100</xdr:colOff>
      <xdr:row>96</xdr:row>
      <xdr:rowOff>163037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8114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9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143956</xdr:rowOff>
    </xdr:from>
    <xdr:to>
      <xdr:col>41</xdr:col>
      <xdr:colOff>101600</xdr:colOff>
      <xdr:row>97</xdr:row>
      <xdr:rowOff>74106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90633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7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105945</xdr:rowOff>
    </xdr:from>
    <xdr:to>
      <xdr:col>36</xdr:col>
      <xdr:colOff>165100</xdr:colOff>
      <xdr:row>96</xdr:row>
      <xdr:rowOff>36095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52622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6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143650</xdr:rowOff>
    </xdr:from>
    <xdr:to>
      <xdr:col>85</xdr:col>
      <xdr:colOff>127000</xdr:colOff>
      <xdr:row>37</xdr:row>
      <xdr:rowOff>167379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87300"/>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156045</xdr:rowOff>
    </xdr:from>
    <xdr:to>
      <xdr:col>81</xdr:col>
      <xdr:colOff>50800</xdr:colOff>
      <xdr:row>37</xdr:row>
      <xdr:rowOff>167379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99695"/>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156045</xdr:rowOff>
    </xdr:from>
    <xdr:to>
      <xdr:col>76</xdr:col>
      <xdr:colOff>114300</xdr:colOff>
      <xdr:row>38</xdr:row>
      <xdr:rowOff>29810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99695"/>
          <a:ext cx="889000" cy="4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23292</xdr:rowOff>
    </xdr:from>
    <xdr:to>
      <xdr:col>71</xdr:col>
      <xdr:colOff>177800</xdr:colOff>
      <xdr:row>38</xdr:row>
      <xdr:rowOff>29810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8392"/>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92850</xdr:rowOff>
    </xdr:from>
    <xdr:to>
      <xdr:col>85</xdr:col>
      <xdr:colOff>177800</xdr:colOff>
      <xdr:row>38</xdr:row>
      <xdr:rowOff>23000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115727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116579</xdr:rowOff>
    </xdr:from>
    <xdr:to>
      <xdr:col>81</xdr:col>
      <xdr:colOff>101600</xdr:colOff>
      <xdr:row>38</xdr:row>
      <xdr:rowOff>46729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63256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105245</xdr:rowOff>
    </xdr:from>
    <xdr:to>
      <xdr:col>76</xdr:col>
      <xdr:colOff>165100</xdr:colOff>
      <xdr:row>38</xdr:row>
      <xdr:rowOff>35395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26522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150460</xdr:rowOff>
    </xdr:from>
    <xdr:to>
      <xdr:col>72</xdr:col>
      <xdr:colOff>38100</xdr:colOff>
      <xdr:row>38</xdr:row>
      <xdr:rowOff>80610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71737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143942</xdr:rowOff>
    </xdr:from>
    <xdr:to>
      <xdr:col>67</xdr:col>
      <xdr:colOff>101600</xdr:colOff>
      <xdr:row>38</xdr:row>
      <xdr:rowOff>74092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65219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41487</xdr:rowOff>
    </xdr:from>
    <xdr:to>
      <xdr:col>85</xdr:col>
      <xdr:colOff>127000</xdr:colOff>
      <xdr:row>57</xdr:row>
      <xdr:rowOff>49026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14137"/>
          <a:ext cx="8382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38602</xdr:rowOff>
    </xdr:from>
    <xdr:to>
      <xdr:col>81</xdr:col>
      <xdr:colOff>50800</xdr:colOff>
      <xdr:row>57</xdr:row>
      <xdr:rowOff>49026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11252"/>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38602</xdr:rowOff>
    </xdr:from>
    <xdr:to>
      <xdr:col>76</xdr:col>
      <xdr:colOff>114300</xdr:colOff>
      <xdr:row>57</xdr:row>
      <xdr:rowOff>65224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11252"/>
          <a:ext cx="889000" cy="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65224</xdr:rowOff>
    </xdr:from>
    <xdr:to>
      <xdr:col>71</xdr:col>
      <xdr:colOff>177800</xdr:colOff>
      <xdr:row>57</xdr:row>
      <xdr:rowOff>107928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37874"/>
          <a:ext cx="889000" cy="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162137</xdr:rowOff>
    </xdr:from>
    <xdr:to>
      <xdr:col>85</xdr:col>
      <xdr:colOff>177800</xdr:colOff>
      <xdr:row>57</xdr:row>
      <xdr:rowOff>92287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13564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1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169676</xdr:rowOff>
    </xdr:from>
    <xdr:to>
      <xdr:col>81</xdr:col>
      <xdr:colOff>101600</xdr:colOff>
      <xdr:row>57</xdr:row>
      <xdr:rowOff>99826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116353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4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159252</xdr:rowOff>
    </xdr:from>
    <xdr:to>
      <xdr:col>76</xdr:col>
      <xdr:colOff>165100</xdr:colOff>
      <xdr:row>57</xdr:row>
      <xdr:rowOff>89402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105929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3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14424</xdr:rowOff>
    </xdr:from>
    <xdr:to>
      <xdr:col>72</xdr:col>
      <xdr:colOff>38100</xdr:colOff>
      <xdr:row>57</xdr:row>
      <xdr:rowOff>116024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132551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6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57128</xdr:rowOff>
    </xdr:from>
    <xdr:to>
      <xdr:col>67</xdr:col>
      <xdr:colOff>101600</xdr:colOff>
      <xdr:row>57</xdr:row>
      <xdr:rowOff>158728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3805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0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34468</xdr:rowOff>
    </xdr:from>
    <xdr:to>
      <xdr:col>85</xdr:col>
      <xdr:colOff>127000</xdr:colOff>
      <xdr:row>79</xdr:row>
      <xdr:rowOff>43945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9018"/>
          <a:ext cx="8382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77936</xdr:rowOff>
    </xdr:from>
    <xdr:to>
      <xdr:col>81</xdr:col>
      <xdr:colOff>50800</xdr:colOff>
      <xdr:row>79</xdr:row>
      <xdr:rowOff>43945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51036"/>
          <a:ext cx="889000" cy="13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77936</xdr:rowOff>
    </xdr:from>
    <xdr:to>
      <xdr:col>76</xdr:col>
      <xdr:colOff>114300</xdr:colOff>
      <xdr:row>78</xdr:row>
      <xdr:rowOff>170242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51036"/>
          <a:ext cx="8890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170242</xdr:rowOff>
    </xdr:from>
    <xdr:to>
      <xdr:col>71</xdr:col>
      <xdr:colOff>177800</xdr:colOff>
      <xdr:row>79</xdr:row>
      <xdr:rowOff>41033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3342"/>
          <a:ext cx="889000" cy="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155118</xdr:rowOff>
    </xdr:from>
    <xdr:to>
      <xdr:col>85</xdr:col>
      <xdr:colOff>177800</xdr:colOff>
      <xdr:row>79</xdr:row>
      <xdr:rowOff>85268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164595</xdr:rowOff>
    </xdr:from>
    <xdr:to>
      <xdr:col>81</xdr:col>
      <xdr:colOff>101600</xdr:colOff>
      <xdr:row>79</xdr:row>
      <xdr:rowOff>94745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85872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3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27136</xdr:rowOff>
    </xdr:from>
    <xdr:to>
      <xdr:col>76</xdr:col>
      <xdr:colOff>165100</xdr:colOff>
      <xdr:row>78</xdr:row>
      <xdr:rowOff>128736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145263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119442</xdr:rowOff>
    </xdr:from>
    <xdr:to>
      <xdr:col>72</xdr:col>
      <xdr:colOff>38100</xdr:colOff>
      <xdr:row>79</xdr:row>
      <xdr:rowOff>49592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66119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161683</xdr:rowOff>
    </xdr:from>
    <xdr:to>
      <xdr:col>67</xdr:col>
      <xdr:colOff>101600</xdr:colOff>
      <xdr:row>79</xdr:row>
      <xdr:rowOff>91833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82960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27547</xdr:rowOff>
    </xdr:from>
    <xdr:to>
      <xdr:col>85</xdr:col>
      <xdr:colOff>127000</xdr:colOff>
      <xdr:row>97</xdr:row>
      <xdr:rowOff>47436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58197"/>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47436</xdr:rowOff>
    </xdr:from>
    <xdr:to>
      <xdr:col>81</xdr:col>
      <xdr:colOff>50800</xdr:colOff>
      <xdr:row>97</xdr:row>
      <xdr:rowOff>57983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78086"/>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57983</xdr:rowOff>
    </xdr:from>
    <xdr:to>
      <xdr:col>76</xdr:col>
      <xdr:colOff>114300</xdr:colOff>
      <xdr:row>97</xdr:row>
      <xdr:rowOff>80116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88633"/>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80116</xdr:rowOff>
    </xdr:from>
    <xdr:to>
      <xdr:col>71</xdr:col>
      <xdr:colOff>177800</xdr:colOff>
      <xdr:row>97</xdr:row>
      <xdr:rowOff>100250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10766"/>
          <a:ext cx="889000" cy="2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148197</xdr:rowOff>
    </xdr:from>
    <xdr:to>
      <xdr:col>85</xdr:col>
      <xdr:colOff>177800</xdr:colOff>
      <xdr:row>97</xdr:row>
      <xdr:rowOff>78347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171074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5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168086</xdr:rowOff>
    </xdr:from>
    <xdr:to>
      <xdr:col>81</xdr:col>
      <xdr:colOff>101600</xdr:colOff>
      <xdr:row>97</xdr:row>
      <xdr:rowOff>98236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114763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0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7183</xdr:rowOff>
    </xdr:from>
    <xdr:to>
      <xdr:col>76</xdr:col>
      <xdr:colOff>165100</xdr:colOff>
      <xdr:row>97</xdr:row>
      <xdr:rowOff>108783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125310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29316</xdr:rowOff>
    </xdr:from>
    <xdr:to>
      <xdr:col>72</xdr:col>
      <xdr:colOff>38100</xdr:colOff>
      <xdr:row>97</xdr:row>
      <xdr:rowOff>130916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147443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3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49450</xdr:rowOff>
    </xdr:from>
    <xdr:to>
      <xdr:col>67</xdr:col>
      <xdr:colOff>101600</xdr:colOff>
      <xdr:row>97</xdr:row>
      <xdr:rowOff>151050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167577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5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歳出決算の住民一人当たりのコストは、全体的に類似団体を上回っている。衛生費は、類似団体平均を２３０千円上回っており、前年度より１６２千円増となっているが、新型コロナウイルスワクチン接種事業関連の人件費や物件費が増加していることが大きな要因となっている。　商工費は、平成３０年度から普通建設事業費の減により減少しているが、観光施設の指定管理に伴う委託料などにより、類似団体平均を５８千円上回っている。公債費は類似団体平均を１７千円上回り、前年度よりも１０千円増加している。これは、過疎対策事業債などによるものである。いずれの歳出も、人口の減少傾向にある中での歳出増加は１人あたりのコスト高となるため、今後も慎重に配分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令和３年度決算においては白石市外二町組合の解散に伴う清算金を見込み、財政調整基金に積立をしたことが要因となり黒字となっていた。令和４年度は、地方創生関連事業や新型コロナウィルス感染症対策事業、物価高騰対応事業等により前年度より財政規模が増加している。自主財源の乏しい本町においては、今後も地方交付税を含めた一般財源の確保がますます重要となってくるため、基金等の運用も図りながら適正な財政運営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連結実質赤字比率については、平成２０年度以降は全会計で黒字となり、赤字比率は無しとなっている。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今後においても、各特別会計や一部事務組合等の構成団体に対して経営の健全化を確実に実施するよう求めるとともに、繰出金の抑制等に努めなければならない。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2837326</v>
      </c>
      <c r="BO4" s="436"/>
      <c r="BP4" s="436"/>
      <c r="BQ4" s="436"/>
      <c r="BR4" s="436"/>
      <c r="BS4" s="436"/>
      <c r="BT4" s="436"/>
      <c r="BU4" s="437"/>
      <c r="BV4" s="435">
        <v>2677937</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4.3</v>
      </c>
      <c r="CU4" s="576"/>
      <c r="CV4" s="576"/>
      <c r="CW4" s="576"/>
      <c r="CX4" s="576"/>
      <c r="CY4" s="576"/>
      <c r="CZ4" s="576"/>
      <c r="DA4" s="577"/>
      <c r="DB4" s="575">
        <v>6</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2722309</v>
      </c>
      <c r="BO5" s="407"/>
      <c r="BP5" s="407"/>
      <c r="BQ5" s="407"/>
      <c r="BR5" s="407"/>
      <c r="BS5" s="407"/>
      <c r="BT5" s="407"/>
      <c r="BU5" s="408"/>
      <c r="BV5" s="406">
        <v>2572525</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85.4</v>
      </c>
      <c r="CU5" s="404"/>
      <c r="CV5" s="404"/>
      <c r="CW5" s="404"/>
      <c r="CX5" s="404"/>
      <c r="CY5" s="404"/>
      <c r="CZ5" s="404"/>
      <c r="DA5" s="405"/>
      <c r="DB5" s="403">
        <v>83.3</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115017</v>
      </c>
      <c r="BO6" s="407"/>
      <c r="BP6" s="407"/>
      <c r="BQ6" s="407"/>
      <c r="BR6" s="407"/>
      <c r="BS6" s="407"/>
      <c r="BT6" s="407"/>
      <c r="BU6" s="408"/>
      <c r="BV6" s="406">
        <v>105412</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86.4</v>
      </c>
      <c r="CU6" s="550"/>
      <c r="CV6" s="550"/>
      <c r="CW6" s="550"/>
      <c r="CX6" s="550"/>
      <c r="CY6" s="550"/>
      <c r="CZ6" s="550"/>
      <c r="DA6" s="551"/>
      <c r="DB6" s="549">
        <v>86.7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106</v>
      </c>
      <c r="AV7" s="465"/>
      <c r="AW7" s="465"/>
      <c r="AX7" s="465"/>
      <c r="AY7" s="420" t="s">
        <v>107</v>
      </c>
      <c r="AZ7" s="421"/>
      <c r="BA7" s="421"/>
      <c r="BB7" s="421"/>
      <c r="BC7" s="421"/>
      <c r="BD7" s="421"/>
      <c r="BE7" s="421"/>
      <c r="BF7" s="421"/>
      <c r="BG7" s="421"/>
      <c r="BH7" s="421"/>
      <c r="BI7" s="421"/>
      <c r="BJ7" s="421"/>
      <c r="BK7" s="421"/>
      <c r="BL7" s="421"/>
      <c r="BM7" s="422"/>
      <c r="BN7" s="406">
        <v>43560</v>
      </c>
      <c r="BO7" s="407"/>
      <c r="BP7" s="407"/>
      <c r="BQ7" s="407"/>
      <c r="BR7" s="407"/>
      <c r="BS7" s="407"/>
      <c r="BT7" s="407"/>
      <c r="BU7" s="408"/>
      <c r="BV7" s="406">
        <v>4801</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1648327</v>
      </c>
      <c r="CU7" s="407"/>
      <c r="CV7" s="407"/>
      <c r="CW7" s="407"/>
      <c r="CX7" s="407"/>
      <c r="CY7" s="407"/>
      <c r="CZ7" s="407"/>
      <c r="DA7" s="408"/>
      <c r="DB7" s="406">
        <v>1679282</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71457</v>
      </c>
      <c r="BO8" s="407"/>
      <c r="BP8" s="407"/>
      <c r="BQ8" s="407"/>
      <c r="BR8" s="407"/>
      <c r="BS8" s="407"/>
      <c r="BT8" s="407"/>
      <c r="BU8" s="408"/>
      <c r="BV8" s="406">
        <v>100611</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0.31</v>
      </c>
      <c r="CU8" s="510"/>
      <c r="CV8" s="510"/>
      <c r="CW8" s="510"/>
      <c r="CX8" s="510"/>
      <c r="CY8" s="510"/>
      <c r="CZ8" s="510"/>
      <c r="DA8" s="511"/>
      <c r="DB8" s="509">
        <v>0.32</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1262</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117</v>
      </c>
      <c r="AV9" s="465"/>
      <c r="AW9" s="465"/>
      <c r="AX9" s="465"/>
      <c r="AY9" s="420" t="s">
        <v>118</v>
      </c>
      <c r="AZ9" s="421"/>
      <c r="BA9" s="421"/>
      <c r="BB9" s="421"/>
      <c r="BC9" s="421"/>
      <c r="BD9" s="421"/>
      <c r="BE9" s="421"/>
      <c r="BF9" s="421"/>
      <c r="BG9" s="421"/>
      <c r="BH9" s="421"/>
      <c r="BI9" s="421"/>
      <c r="BJ9" s="421"/>
      <c r="BK9" s="421"/>
      <c r="BL9" s="421"/>
      <c r="BM9" s="422"/>
      <c r="BN9" s="406">
        <v>-29154</v>
      </c>
      <c r="BO9" s="407"/>
      <c r="BP9" s="407"/>
      <c r="BQ9" s="407"/>
      <c r="BR9" s="407"/>
      <c r="BS9" s="407"/>
      <c r="BT9" s="407"/>
      <c r="BU9" s="408"/>
      <c r="BV9" s="406">
        <v>3160</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11.5</v>
      </c>
      <c r="CU9" s="404"/>
      <c r="CV9" s="404"/>
      <c r="CW9" s="404"/>
      <c r="CX9" s="404"/>
      <c r="CY9" s="404"/>
      <c r="CZ9" s="404"/>
      <c r="DA9" s="405"/>
      <c r="DB9" s="403">
        <v>10.8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1461</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1928</v>
      </c>
      <c r="BO10" s="407"/>
      <c r="BP10" s="407"/>
      <c r="BQ10" s="407"/>
      <c r="BR10" s="407"/>
      <c r="BS10" s="407"/>
      <c r="BT10" s="407"/>
      <c r="BU10" s="408"/>
      <c r="BV10" s="406">
        <v>101516</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1258</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137</v>
      </c>
      <c r="AV12" s="465"/>
      <c r="AW12" s="465"/>
      <c r="AX12" s="465"/>
      <c r="AY12" s="420" t="s">
        <v>138</v>
      </c>
      <c r="AZ12" s="421"/>
      <c r="BA12" s="421"/>
      <c r="BB12" s="421"/>
      <c r="BC12" s="421"/>
      <c r="BD12" s="421"/>
      <c r="BE12" s="421"/>
      <c r="BF12" s="421"/>
      <c r="BG12" s="421"/>
      <c r="BH12" s="421"/>
      <c r="BI12" s="421"/>
      <c r="BJ12" s="421"/>
      <c r="BK12" s="421"/>
      <c r="BL12" s="421"/>
      <c r="BM12" s="422"/>
      <c r="BN12" s="406">
        <v>17000</v>
      </c>
      <c r="BO12" s="407"/>
      <c r="BP12" s="407"/>
      <c r="BQ12" s="407"/>
      <c r="BR12" s="407"/>
      <c r="BS12" s="407"/>
      <c r="BT12" s="407"/>
      <c r="BU12" s="408"/>
      <c r="BV12" s="406">
        <v>40000</v>
      </c>
      <c r="BW12" s="407"/>
      <c r="BX12" s="407"/>
      <c r="BY12" s="407"/>
      <c r="BZ12" s="407"/>
      <c r="CA12" s="407"/>
      <c r="CB12" s="407"/>
      <c r="CC12" s="408"/>
      <c r="CD12" s="446" t="s">
        <v>139</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140</v>
      </c>
      <c r="N13" s="491"/>
      <c r="O13" s="491"/>
      <c r="P13" s="491"/>
      <c r="Q13" s="492"/>
      <c r="R13" s="493">
        <v>1219</v>
      </c>
      <c r="S13" s="494"/>
      <c r="T13" s="494"/>
      <c r="U13" s="494"/>
      <c r="V13" s="495"/>
      <c r="W13" s="496" t="s">
        <v>141</v>
      </c>
      <c r="X13" s="392"/>
      <c r="Y13" s="392"/>
      <c r="Z13" s="392"/>
      <c r="AA13" s="392"/>
      <c r="AB13" s="393"/>
      <c r="AC13" s="359">
        <v>130</v>
      </c>
      <c r="AD13" s="360"/>
      <c r="AE13" s="360"/>
      <c r="AF13" s="360"/>
      <c r="AG13" s="361"/>
      <c r="AH13" s="359">
        <v>126</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-44226</v>
      </c>
      <c r="BO13" s="407"/>
      <c r="BP13" s="407"/>
      <c r="BQ13" s="407"/>
      <c r="BR13" s="407"/>
      <c r="BS13" s="407"/>
      <c r="BT13" s="407"/>
      <c r="BU13" s="408"/>
      <c r="BV13" s="406">
        <v>64676</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7</v>
      </c>
      <c r="CU13" s="404"/>
      <c r="CV13" s="404"/>
      <c r="CW13" s="404"/>
      <c r="CX13" s="404"/>
      <c r="CY13" s="404"/>
      <c r="CZ13" s="404"/>
      <c r="DA13" s="405"/>
      <c r="DB13" s="403">
        <v>6.6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1285</v>
      </c>
      <c r="S14" s="494"/>
      <c r="T14" s="494"/>
      <c r="U14" s="494"/>
      <c r="V14" s="495"/>
      <c r="W14" s="497"/>
      <c r="X14" s="395"/>
      <c r="Y14" s="395"/>
      <c r="Z14" s="395"/>
      <c r="AA14" s="395"/>
      <c r="AB14" s="396"/>
      <c r="AC14" s="486">
        <v>21.2</v>
      </c>
      <c r="AD14" s="487"/>
      <c r="AE14" s="487"/>
      <c r="AF14" s="487"/>
      <c r="AG14" s="488"/>
      <c r="AH14" s="486">
        <v>20.6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131</v>
      </c>
      <c r="CU14" s="504"/>
      <c r="CV14" s="504"/>
      <c r="CW14" s="504"/>
      <c r="CX14" s="504"/>
      <c r="CY14" s="504"/>
      <c r="CZ14" s="504"/>
      <c r="DA14" s="505"/>
      <c r="DB14" s="503" t="s">
        <v>131</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148</v>
      </c>
      <c r="N15" s="491"/>
      <c r="O15" s="491"/>
      <c r="P15" s="491"/>
      <c r="Q15" s="492"/>
      <c r="R15" s="493">
        <v>1250</v>
      </c>
      <c r="S15" s="494"/>
      <c r="T15" s="494"/>
      <c r="U15" s="494"/>
      <c r="V15" s="495"/>
      <c r="W15" s="496" t="s">
        <v>149</v>
      </c>
      <c r="X15" s="392"/>
      <c r="Y15" s="392"/>
      <c r="Z15" s="392"/>
      <c r="AA15" s="392"/>
      <c r="AB15" s="393"/>
      <c r="AC15" s="359">
        <v>130</v>
      </c>
      <c r="AD15" s="360"/>
      <c r="AE15" s="360"/>
      <c r="AF15" s="360"/>
      <c r="AG15" s="361"/>
      <c r="AH15" s="359">
        <v>150</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471988</v>
      </c>
      <c r="BO15" s="436"/>
      <c r="BP15" s="436"/>
      <c r="BQ15" s="436"/>
      <c r="BR15" s="436"/>
      <c r="BS15" s="436"/>
      <c r="BT15" s="436"/>
      <c r="BU15" s="437"/>
      <c r="BV15" s="435">
        <v>438113</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21.2</v>
      </c>
      <c r="AD16" s="487"/>
      <c r="AE16" s="487"/>
      <c r="AF16" s="487"/>
      <c r="AG16" s="488"/>
      <c r="AH16" s="486">
        <v>24.5</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1497640</v>
      </c>
      <c r="BO16" s="407"/>
      <c r="BP16" s="407"/>
      <c r="BQ16" s="407"/>
      <c r="BR16" s="407"/>
      <c r="BS16" s="407"/>
      <c r="BT16" s="407"/>
      <c r="BU16" s="408"/>
      <c r="BV16" s="406">
        <v>1494002</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155</v>
      </c>
      <c r="N17" s="500"/>
      <c r="O17" s="500"/>
      <c r="P17" s="500"/>
      <c r="Q17" s="501"/>
      <c r="R17" s="483" t="s">
        <v>156</v>
      </c>
      <c r="S17" s="484"/>
      <c r="T17" s="484"/>
      <c r="U17" s="484"/>
      <c r="V17" s="485"/>
      <c r="W17" s="496" t="s">
        <v>157</v>
      </c>
      <c r="X17" s="392"/>
      <c r="Y17" s="392"/>
      <c r="Z17" s="392"/>
      <c r="AA17" s="392"/>
      <c r="AB17" s="393"/>
      <c r="AC17" s="359">
        <v>353</v>
      </c>
      <c r="AD17" s="360"/>
      <c r="AE17" s="360"/>
      <c r="AF17" s="360"/>
      <c r="AG17" s="361"/>
      <c r="AH17" s="359">
        <v>336</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604759</v>
      </c>
      <c r="BO17" s="407"/>
      <c r="BP17" s="407"/>
      <c r="BQ17" s="407"/>
      <c r="BR17" s="407"/>
      <c r="BS17" s="407"/>
      <c r="BT17" s="407"/>
      <c r="BU17" s="408"/>
      <c r="BV17" s="406">
        <v>563484</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263.08999999999997</v>
      </c>
      <c r="M18" s="459"/>
      <c r="N18" s="459"/>
      <c r="O18" s="459"/>
      <c r="P18" s="459"/>
      <c r="Q18" s="459"/>
      <c r="R18" s="460"/>
      <c r="S18" s="460"/>
      <c r="T18" s="460"/>
      <c r="U18" s="460"/>
      <c r="V18" s="461"/>
      <c r="W18" s="477"/>
      <c r="X18" s="478"/>
      <c r="Y18" s="478"/>
      <c r="Z18" s="478"/>
      <c r="AA18" s="478"/>
      <c r="AB18" s="502"/>
      <c r="AC18" s="376">
        <v>57.6</v>
      </c>
      <c r="AD18" s="377"/>
      <c r="AE18" s="377"/>
      <c r="AF18" s="377"/>
      <c r="AG18" s="462"/>
      <c r="AH18" s="376">
        <v>54.9</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1427423</v>
      </c>
      <c r="BO18" s="407"/>
      <c r="BP18" s="407"/>
      <c r="BQ18" s="407"/>
      <c r="BR18" s="407"/>
      <c r="BS18" s="407"/>
      <c r="BT18" s="407"/>
      <c r="BU18" s="408"/>
      <c r="BV18" s="406">
        <v>1421445</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2043294</v>
      </c>
      <c r="BO19" s="407"/>
      <c r="BP19" s="407"/>
      <c r="BQ19" s="407"/>
      <c r="BR19" s="407"/>
      <c r="BS19" s="407"/>
      <c r="BT19" s="407"/>
      <c r="BU19" s="408"/>
      <c r="BV19" s="406">
        <v>2089716</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524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1911547</v>
      </c>
      <c r="BO22" s="436"/>
      <c r="BP22" s="436"/>
      <c r="BQ22" s="436"/>
      <c r="BR22" s="436"/>
      <c r="BS22" s="436"/>
      <c r="BT22" s="436"/>
      <c r="BU22" s="437"/>
      <c r="BV22" s="435">
        <v>1952132</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1671529</v>
      </c>
      <c r="BO23" s="407"/>
      <c r="BP23" s="407"/>
      <c r="BQ23" s="407"/>
      <c r="BR23" s="407"/>
      <c r="BS23" s="407"/>
      <c r="BT23" s="407"/>
      <c r="BU23" s="408"/>
      <c r="BV23" s="406">
        <v>1680533</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8270</v>
      </c>
      <c r="R24" s="360"/>
      <c r="S24" s="360"/>
      <c r="T24" s="360"/>
      <c r="U24" s="360"/>
      <c r="V24" s="361"/>
      <c r="W24" s="449"/>
      <c r="X24" s="386"/>
      <c r="Y24" s="387"/>
      <c r="Z24" s="362" t="s">
        <v>174</v>
      </c>
      <c r="AA24" s="363"/>
      <c r="AB24" s="363"/>
      <c r="AC24" s="363"/>
      <c r="AD24" s="363"/>
      <c r="AE24" s="363"/>
      <c r="AF24" s="363"/>
      <c r="AG24" s="364"/>
      <c r="AH24" s="359">
        <v>51</v>
      </c>
      <c r="AI24" s="360"/>
      <c r="AJ24" s="360"/>
      <c r="AK24" s="360"/>
      <c r="AL24" s="361"/>
      <c r="AM24" s="359">
        <v>155550</v>
      </c>
      <c r="AN24" s="360"/>
      <c r="AO24" s="360"/>
      <c r="AP24" s="360"/>
      <c r="AQ24" s="360"/>
      <c r="AR24" s="361"/>
      <c r="AS24" s="359">
        <v>3050</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1071190</v>
      </c>
      <c r="BO24" s="407"/>
      <c r="BP24" s="407"/>
      <c r="BQ24" s="407"/>
      <c r="BR24" s="407"/>
      <c r="BS24" s="407"/>
      <c r="BT24" s="407"/>
      <c r="BU24" s="408"/>
      <c r="BV24" s="406">
        <v>1022947</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5970</v>
      </c>
      <c r="R25" s="360"/>
      <c r="S25" s="360"/>
      <c r="T25" s="360"/>
      <c r="U25" s="360"/>
      <c r="V25" s="361"/>
      <c r="W25" s="449"/>
      <c r="X25" s="386"/>
      <c r="Y25" s="387"/>
      <c r="Z25" s="362" t="s">
        <v>177</v>
      </c>
      <c r="AA25" s="363"/>
      <c r="AB25" s="363"/>
      <c r="AC25" s="363"/>
      <c r="AD25" s="363"/>
      <c r="AE25" s="363"/>
      <c r="AF25" s="363"/>
      <c r="AG25" s="364"/>
      <c r="AH25" s="359" t="s">
        <v>178</v>
      </c>
      <c r="AI25" s="360"/>
      <c r="AJ25" s="360"/>
      <c r="AK25" s="360"/>
      <c r="AL25" s="361"/>
      <c r="AM25" s="359" t="s">
        <v>179</v>
      </c>
      <c r="AN25" s="360"/>
      <c r="AO25" s="360"/>
      <c r="AP25" s="360"/>
      <c r="AQ25" s="360"/>
      <c r="AR25" s="361"/>
      <c r="AS25" s="359" t="s">
        <v>179</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476046</v>
      </c>
      <c r="BO25" s="436"/>
      <c r="BP25" s="436"/>
      <c r="BQ25" s="436"/>
      <c r="BR25" s="436"/>
      <c r="BS25" s="436"/>
      <c r="BT25" s="436"/>
      <c r="BU25" s="437"/>
      <c r="BV25" s="435">
        <v>538287</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181</v>
      </c>
      <c r="F26" s="363"/>
      <c r="G26" s="363"/>
      <c r="H26" s="363"/>
      <c r="I26" s="363"/>
      <c r="J26" s="363"/>
      <c r="K26" s="364"/>
      <c r="L26" s="359">
        <v>1</v>
      </c>
      <c r="M26" s="360"/>
      <c r="N26" s="360"/>
      <c r="O26" s="360"/>
      <c r="P26" s="361"/>
      <c r="Q26" s="359">
        <v>5190</v>
      </c>
      <c r="R26" s="360"/>
      <c r="S26" s="360"/>
      <c r="T26" s="360"/>
      <c r="U26" s="360"/>
      <c r="V26" s="361"/>
      <c r="W26" s="449"/>
      <c r="X26" s="386"/>
      <c r="Y26" s="387"/>
      <c r="Z26" s="362" t="s">
        <v>182</v>
      </c>
      <c r="AA26" s="417"/>
      <c r="AB26" s="417"/>
      <c r="AC26" s="417"/>
      <c r="AD26" s="417"/>
      <c r="AE26" s="417"/>
      <c r="AF26" s="417"/>
      <c r="AG26" s="418"/>
      <c r="AH26" s="359">
        <v>1</v>
      </c>
      <c r="AI26" s="360"/>
      <c r="AJ26" s="360"/>
      <c r="AK26" s="360"/>
      <c r="AL26" s="361"/>
      <c r="AM26" s="359" t="s">
        <v>183</v>
      </c>
      <c r="AN26" s="360"/>
      <c r="AO26" s="360"/>
      <c r="AP26" s="360"/>
      <c r="AQ26" s="360"/>
      <c r="AR26" s="361"/>
      <c r="AS26" s="359" t="s">
        <v>184</v>
      </c>
      <c r="AT26" s="360"/>
      <c r="AU26" s="360"/>
      <c r="AV26" s="360"/>
      <c r="AW26" s="360"/>
      <c r="AX26" s="419"/>
      <c r="AY26" s="446" t="s">
        <v>185</v>
      </c>
      <c r="AZ26" s="366"/>
      <c r="BA26" s="366"/>
      <c r="BB26" s="366"/>
      <c r="BC26" s="366"/>
      <c r="BD26" s="366"/>
      <c r="BE26" s="366"/>
      <c r="BF26" s="366"/>
      <c r="BG26" s="366"/>
      <c r="BH26" s="366"/>
      <c r="BI26" s="366"/>
      <c r="BJ26" s="366"/>
      <c r="BK26" s="366"/>
      <c r="BL26" s="366"/>
      <c r="BM26" s="447"/>
      <c r="BN26" s="406" t="s">
        <v>130</v>
      </c>
      <c r="BO26" s="407"/>
      <c r="BP26" s="407"/>
      <c r="BQ26" s="407"/>
      <c r="BR26" s="407"/>
      <c r="BS26" s="407"/>
      <c r="BT26" s="407"/>
      <c r="BU26" s="408"/>
      <c r="BV26" s="406" t="s">
        <v>130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186</v>
      </c>
      <c r="F27" s="363"/>
      <c r="G27" s="363"/>
      <c r="H27" s="363"/>
      <c r="I27" s="363"/>
      <c r="J27" s="363"/>
      <c r="K27" s="364"/>
      <c r="L27" s="359">
        <v>1</v>
      </c>
      <c r="M27" s="360"/>
      <c r="N27" s="360"/>
      <c r="O27" s="360"/>
      <c r="P27" s="361"/>
      <c r="Q27" s="359">
        <v>2990</v>
      </c>
      <c r="R27" s="360"/>
      <c r="S27" s="360"/>
      <c r="T27" s="360"/>
      <c r="U27" s="360"/>
      <c r="V27" s="361"/>
      <c r="W27" s="449"/>
      <c r="X27" s="386"/>
      <c r="Y27" s="387"/>
      <c r="Z27" s="362" t="s">
        <v>187</v>
      </c>
      <c r="AA27" s="363"/>
      <c r="AB27" s="363"/>
      <c r="AC27" s="363"/>
      <c r="AD27" s="363"/>
      <c r="AE27" s="363"/>
      <c r="AF27" s="363"/>
      <c r="AG27" s="364"/>
      <c r="AH27" s="359">
        <v>2</v>
      </c>
      <c r="AI27" s="360"/>
      <c r="AJ27" s="360"/>
      <c r="AK27" s="360"/>
      <c r="AL27" s="361"/>
      <c r="AM27" s="359" t="s">
        <v>188</v>
      </c>
      <c r="AN27" s="360"/>
      <c r="AO27" s="360"/>
      <c r="AP27" s="360"/>
      <c r="AQ27" s="360"/>
      <c r="AR27" s="361"/>
      <c r="AS27" s="359" t="s">
        <v>188</v>
      </c>
      <c r="AT27" s="360"/>
      <c r="AU27" s="360"/>
      <c r="AV27" s="360"/>
      <c r="AW27" s="360"/>
      <c r="AX27" s="419"/>
      <c r="AY27" s="443" t="s">
        <v>189</v>
      </c>
      <c r="AZ27" s="444"/>
      <c r="BA27" s="444"/>
      <c r="BB27" s="444"/>
      <c r="BC27" s="444"/>
      <c r="BD27" s="444"/>
      <c r="BE27" s="444"/>
      <c r="BF27" s="444"/>
      <c r="BG27" s="444"/>
      <c r="BH27" s="444"/>
      <c r="BI27" s="444"/>
      <c r="BJ27" s="444"/>
      <c r="BK27" s="444"/>
      <c r="BL27" s="444"/>
      <c r="BM27" s="445"/>
      <c r="BN27" s="440">
        <v>20000</v>
      </c>
      <c r="BO27" s="441"/>
      <c r="BP27" s="441"/>
      <c r="BQ27" s="441"/>
      <c r="BR27" s="441"/>
      <c r="BS27" s="441"/>
      <c r="BT27" s="441"/>
      <c r="BU27" s="442"/>
      <c r="BV27" s="440">
        <v>20000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190</v>
      </c>
      <c r="F28" s="363"/>
      <c r="G28" s="363"/>
      <c r="H28" s="363"/>
      <c r="I28" s="363"/>
      <c r="J28" s="363"/>
      <c r="K28" s="364"/>
      <c r="L28" s="359">
        <v>1</v>
      </c>
      <c r="M28" s="360"/>
      <c r="N28" s="360"/>
      <c r="O28" s="360"/>
      <c r="P28" s="361"/>
      <c r="Q28" s="359">
        <v>2580</v>
      </c>
      <c r="R28" s="360"/>
      <c r="S28" s="360"/>
      <c r="T28" s="360"/>
      <c r="U28" s="360"/>
      <c r="V28" s="361"/>
      <c r="W28" s="449"/>
      <c r="X28" s="386"/>
      <c r="Y28" s="387"/>
      <c r="Z28" s="362" t="s">
        <v>191</v>
      </c>
      <c r="AA28" s="363"/>
      <c r="AB28" s="363"/>
      <c r="AC28" s="363"/>
      <c r="AD28" s="363"/>
      <c r="AE28" s="363"/>
      <c r="AF28" s="363"/>
      <c r="AG28" s="364"/>
      <c r="AH28" s="359" t="s">
        <v>131</v>
      </c>
      <c r="AI28" s="360"/>
      <c r="AJ28" s="360"/>
      <c r="AK28" s="360"/>
      <c r="AL28" s="361"/>
      <c r="AM28" s="359" t="s">
        <v>178</v>
      </c>
      <c r="AN28" s="360"/>
      <c r="AO28" s="360"/>
      <c r="AP28" s="360"/>
      <c r="AQ28" s="360"/>
      <c r="AR28" s="361"/>
      <c r="AS28" s="359" t="s">
        <v>178</v>
      </c>
      <c r="AT28" s="360"/>
      <c r="AU28" s="360"/>
      <c r="AV28" s="360"/>
      <c r="AW28" s="360"/>
      <c r="AX28" s="419"/>
      <c r="AY28" s="423" t="s">
        <v>192</v>
      </c>
      <c r="AZ28" s="424"/>
      <c r="BA28" s="424"/>
      <c r="BB28" s="425"/>
      <c r="BC28" s="432" t="s">
        <v>49</v>
      </c>
      <c r="BD28" s="433"/>
      <c r="BE28" s="433"/>
      <c r="BF28" s="433"/>
      <c r="BG28" s="433"/>
      <c r="BH28" s="433"/>
      <c r="BI28" s="433"/>
      <c r="BJ28" s="433"/>
      <c r="BK28" s="433"/>
      <c r="BL28" s="433"/>
      <c r="BM28" s="434"/>
      <c r="BN28" s="435">
        <v>1085019</v>
      </c>
      <c r="BO28" s="436"/>
      <c r="BP28" s="436"/>
      <c r="BQ28" s="436"/>
      <c r="BR28" s="436"/>
      <c r="BS28" s="436"/>
      <c r="BT28" s="436"/>
      <c r="BU28" s="437"/>
      <c r="BV28" s="435">
        <v>1020091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193</v>
      </c>
      <c r="F29" s="363"/>
      <c r="G29" s="363"/>
      <c r="H29" s="363"/>
      <c r="I29" s="363"/>
      <c r="J29" s="363"/>
      <c r="K29" s="364"/>
      <c r="L29" s="359">
        <v>6</v>
      </c>
      <c r="M29" s="360"/>
      <c r="N29" s="360"/>
      <c r="O29" s="360"/>
      <c r="P29" s="361"/>
      <c r="Q29" s="359">
        <v>2510</v>
      </c>
      <c r="R29" s="360"/>
      <c r="S29" s="360"/>
      <c r="T29" s="360"/>
      <c r="U29" s="360"/>
      <c r="V29" s="361"/>
      <c r="W29" s="450"/>
      <c r="X29" s="451"/>
      <c r="Y29" s="452"/>
      <c r="Z29" s="362" t="s">
        <v>194</v>
      </c>
      <c r="AA29" s="363"/>
      <c r="AB29" s="363"/>
      <c r="AC29" s="363"/>
      <c r="AD29" s="363"/>
      <c r="AE29" s="363"/>
      <c r="AF29" s="363"/>
      <c r="AG29" s="364"/>
      <c r="AH29" s="359">
        <v>53</v>
      </c>
      <c r="AI29" s="360"/>
      <c r="AJ29" s="360"/>
      <c r="AK29" s="360"/>
      <c r="AL29" s="361"/>
      <c r="AM29" s="359">
        <v>161680</v>
      </c>
      <c r="AN29" s="360"/>
      <c r="AO29" s="360"/>
      <c r="AP29" s="360"/>
      <c r="AQ29" s="360"/>
      <c r="AR29" s="361"/>
      <c r="AS29" s="359">
        <v>3051</v>
      </c>
      <c r="AT29" s="360"/>
      <c r="AU29" s="360"/>
      <c r="AV29" s="360"/>
      <c r="AW29" s="360"/>
      <c r="AX29" s="419"/>
      <c r="AY29" s="426"/>
      <c r="AZ29" s="427"/>
      <c r="BA29" s="427"/>
      <c r="BB29" s="428"/>
      <c r="BC29" s="420" t="s">
        <v>195</v>
      </c>
      <c r="BD29" s="421"/>
      <c r="BE29" s="421"/>
      <c r="BF29" s="421"/>
      <c r="BG29" s="421"/>
      <c r="BH29" s="421"/>
      <c r="BI29" s="421"/>
      <c r="BJ29" s="421"/>
      <c r="BK29" s="421"/>
      <c r="BL29" s="421"/>
      <c r="BM29" s="422"/>
      <c r="BN29" s="406">
        <v>284721</v>
      </c>
      <c r="BO29" s="407"/>
      <c r="BP29" s="407"/>
      <c r="BQ29" s="407"/>
      <c r="BR29" s="407"/>
      <c r="BS29" s="407"/>
      <c r="BT29" s="407"/>
      <c r="BU29" s="408"/>
      <c r="BV29" s="406">
        <v>321988</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196</v>
      </c>
      <c r="X30" s="374"/>
      <c r="Y30" s="374"/>
      <c r="Z30" s="374"/>
      <c r="AA30" s="374"/>
      <c r="AB30" s="374"/>
      <c r="AC30" s="374"/>
      <c r="AD30" s="374"/>
      <c r="AE30" s="374"/>
      <c r="AF30" s="374"/>
      <c r="AG30" s="375"/>
      <c r="AH30" s="376">
        <v>97.1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753057</v>
      </c>
      <c r="BO30" s="441"/>
      <c r="BP30" s="441"/>
      <c r="BQ30" s="441"/>
      <c r="BR30" s="441"/>
      <c r="BS30" s="441"/>
      <c r="BT30" s="441"/>
      <c r="BU30" s="442"/>
      <c r="BV30" s="440">
        <v>855950</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197</v>
      </c>
      <c r="D32" s="365"/>
      <c r="E32" s="365"/>
      <c r="F32" s="365"/>
      <c r="G32" s="365"/>
      <c r="H32" s="365"/>
      <c r="I32" s="365"/>
      <c r="J32" s="365"/>
      <c r="K32" s="365"/>
      <c r="L32" s="365"/>
      <c r="M32" s="365"/>
      <c r="N32" s="365"/>
      <c r="O32" s="365"/>
      <c r="P32" s="365"/>
      <c r="Q32" s="365"/>
      <c r="R32" s="365"/>
      <c r="S32" s="365"/>
      <c r="U32" s="366" t="s">
        <v>198</v>
      </c>
      <c r="V32" s="366"/>
      <c r="W32" s="366"/>
      <c r="X32" s="366"/>
      <c r="Y32" s="366"/>
      <c r="Z32" s="366"/>
      <c r="AA32" s="366"/>
      <c r="AB32" s="366"/>
      <c r="AC32" s="366"/>
      <c r="AD32" s="366"/>
      <c r="AE32" s="366"/>
      <c r="AF32" s="366"/>
      <c r="AG32" s="366"/>
      <c r="AH32" s="366"/>
      <c r="AI32" s="366"/>
      <c r="AJ32" s="366"/>
      <c r="AK32" s="366"/>
      <c r="AM32" s="366" t="s">
        <v>199</v>
      </c>
      <c r="AN32" s="366"/>
      <c r="AO32" s="366"/>
      <c r="AP32" s="366"/>
      <c r="AQ32" s="366"/>
      <c r="AR32" s="366"/>
      <c r="AS32" s="366"/>
      <c r="AT32" s="366"/>
      <c r="AU32" s="366"/>
      <c r="AV32" s="366"/>
      <c r="AW32" s="366"/>
      <c r="AX32" s="366"/>
      <c r="AY32" s="366"/>
      <c r="AZ32" s="366"/>
      <c r="BA32" s="366"/>
      <c r="BB32" s="366"/>
      <c r="BC32" s="366"/>
      <c r="BE32" s="366" t="s">
        <v>200</v>
      </c>
      <c r="BF32" s="366"/>
      <c r="BG32" s="366"/>
      <c r="BH32" s="366"/>
      <c r="BI32" s="366"/>
      <c r="BJ32" s="366"/>
      <c r="BK32" s="366"/>
      <c r="BL32" s="366"/>
      <c r="BM32" s="366"/>
      <c r="BN32" s="366"/>
      <c r="BO32" s="366"/>
      <c r="BP32" s="366"/>
      <c r="BQ32" s="366"/>
      <c r="BR32" s="366"/>
      <c r="BS32" s="366"/>
      <c r="BT32" s="366"/>
      <c r="BU32" s="366"/>
      <c r="BW32" s="366" t="s">
        <v>201</v>
      </c>
      <c r="BX32" s="366"/>
      <c r="BY32" s="366"/>
      <c r="BZ32" s="366"/>
      <c r="CA32" s="366"/>
      <c r="CB32" s="366"/>
      <c r="CC32" s="366"/>
      <c r="CD32" s="366"/>
      <c r="CE32" s="366"/>
      <c r="CF32" s="366"/>
      <c r="CG32" s="366"/>
      <c r="CH32" s="366"/>
      <c r="CI32" s="366"/>
      <c r="CJ32" s="366"/>
      <c r="CK32" s="366"/>
      <c r="CL32" s="366"/>
      <c r="CM32" s="366"/>
      <c r="CO32" s="366" t="s">
        <v>202</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203</v>
      </c>
      <c r="D33" s="358"/>
      <c r="E33" s="357" t="s">
        <v>204</v>
      </c>
      <c r="F33" s="357"/>
      <c r="G33" s="357"/>
      <c r="H33" s="357"/>
      <c r="I33" s="357"/>
      <c r="J33" s="357"/>
      <c r="K33" s="357"/>
      <c r="L33" s="357"/>
      <c r="M33" s="357"/>
      <c r="N33" s="357"/>
      <c r="O33" s="357"/>
      <c r="P33" s="357"/>
      <c r="Q33" s="357"/>
      <c r="R33" s="357"/>
      <c r="S33" s="357"/>
      <c r="T33" s="179"/>
      <c r="U33" s="358" t="s">
        <v>203</v>
      </c>
      <c r="V33" s="358"/>
      <c r="W33" s="357" t="s">
        <v>205</v>
      </c>
      <c r="X33" s="357"/>
      <c r="Y33" s="357"/>
      <c r="Z33" s="357"/>
      <c r="AA33" s="357"/>
      <c r="AB33" s="357"/>
      <c r="AC33" s="357"/>
      <c r="AD33" s="357"/>
      <c r="AE33" s="357"/>
      <c r="AF33" s="357"/>
      <c r="AG33" s="357"/>
      <c r="AH33" s="357"/>
      <c r="AI33" s="357"/>
      <c r="AJ33" s="357"/>
      <c r="AK33" s="357"/>
      <c r="AL33" s="179"/>
      <c r="AM33" s="358" t="s">
        <v>203</v>
      </c>
      <c r="AN33" s="358"/>
      <c r="AO33" s="357" t="s">
        <v>205</v>
      </c>
      <c r="AP33" s="357"/>
      <c r="AQ33" s="357"/>
      <c r="AR33" s="357"/>
      <c r="AS33" s="357"/>
      <c r="AT33" s="357"/>
      <c r="AU33" s="357"/>
      <c r="AV33" s="357"/>
      <c r="AW33" s="357"/>
      <c r="AX33" s="357"/>
      <c r="AY33" s="357"/>
      <c r="AZ33" s="357"/>
      <c r="BA33" s="357"/>
      <c r="BB33" s="357"/>
      <c r="BC33" s="357"/>
      <c r="BD33" s="185"/>
      <c r="BE33" s="357" t="s">
        <v>206</v>
      </c>
      <c r="BF33" s="357"/>
      <c r="BG33" s="357" t="s">
        <v>207</v>
      </c>
      <c r="BH33" s="357"/>
      <c r="BI33" s="357"/>
      <c r="BJ33" s="357"/>
      <c r="BK33" s="357"/>
      <c r="BL33" s="357"/>
      <c r="BM33" s="357"/>
      <c r="BN33" s="357"/>
      <c r="BO33" s="357"/>
      <c r="BP33" s="357"/>
      <c r="BQ33" s="357"/>
      <c r="BR33" s="357"/>
      <c r="BS33" s="357"/>
      <c r="BT33" s="357"/>
      <c r="BU33" s="357"/>
      <c r="BV33" s="185"/>
      <c r="BW33" s="358" t="s">
        <v>206</v>
      </c>
      <c r="BX33" s="358"/>
      <c r="BY33" s="357" t="s">
        <v>208</v>
      </c>
      <c r="BZ33" s="357"/>
      <c r="CA33" s="357"/>
      <c r="CB33" s="357"/>
      <c r="CC33" s="357"/>
      <c r="CD33" s="357"/>
      <c r="CE33" s="357"/>
      <c r="CF33" s="357"/>
      <c r="CG33" s="357"/>
      <c r="CH33" s="357"/>
      <c r="CI33" s="357"/>
      <c r="CJ33" s="357"/>
      <c r="CK33" s="357"/>
      <c r="CL33" s="357"/>
      <c r="CM33" s="357"/>
      <c r="CN33" s="179"/>
      <c r="CO33" s="358" t="s">
        <v>203</v>
      </c>
      <c r="CP33" s="358"/>
      <c r="CQ33" s="357" t="s">
        <v>209</v>
      </c>
      <c r="CR33" s="357"/>
      <c r="CS33" s="357"/>
      <c r="CT33" s="357"/>
      <c r="CU33" s="357"/>
      <c r="CV33" s="357"/>
      <c r="CW33" s="357"/>
      <c r="CX33" s="357"/>
      <c r="CY33" s="357"/>
      <c r="CZ33" s="357"/>
      <c r="DA33" s="357"/>
      <c r="DB33" s="357"/>
      <c r="DC33" s="357"/>
      <c r="DD33" s="357"/>
      <c r="DE33" s="357"/>
      <c r="DF33" s="179"/>
      <c r="DG33" s="356" t="s">
        <v>210</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8</v>
      </c>
      <c r="BF34" s="354"/>
      <c r="BG34" s="355" t="str">
        <f>IF('各会計、関係団体の財政状況及び健全化判断比率'!B31="","",'各会計、関係団体の財政状況及び健全化判断比率'!B31)</f>
        <v>簡易水道特別会計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白石市外二町組合</v>
      </c>
      <c r="BZ34" s="355"/>
      <c r="CA34" s="355"/>
      <c r="CB34" s="355"/>
      <c r="CC34" s="355"/>
      <c r="CD34" s="355"/>
      <c r="CE34" s="355"/>
      <c r="CF34" s="355"/>
      <c r="CG34" s="355"/>
      <c r="CH34" s="355"/>
      <c r="CI34" s="355"/>
      <c r="CJ34" s="355"/>
      <c r="CK34" s="355"/>
      <c r="CL34" s="355"/>
      <c r="CM34" s="355"/>
      <c r="CN34" s="175"/>
      <c r="CO34" s="354">
        <f>IF(CQ34="","",MAX(C34:D43,U34:V43,AM34:AN43,BE34:BF43,BW34:BX43)+1)</f>
        <v>18</v>
      </c>
      <c r="CP34" s="354"/>
      <c r="CQ34" s="355" t="str">
        <f>IF('各会計、関係団体の財政状況及び健全化判断比率'!BS7="","",'各会計、関係団体の財政状況及び健全化判断比率'!BS7)</f>
        <v>七ヶ宿町観光開発</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町営バス特別会計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9</v>
      </c>
      <c r="BF35" s="354"/>
      <c r="BG35" s="355" t="str">
        <f>IF('各会計、関係団体の財政状況及び健全化判断比率'!B32="","",'各会計、関係団体の財政状況及び健全化判断比率'!B32)</f>
        <v>公共下水道特別会計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白石市外二町組合：病院会計</v>
      </c>
      <c r="BZ35" s="355"/>
      <c r="CA35" s="355"/>
      <c r="CB35" s="355"/>
      <c r="CC35" s="355"/>
      <c r="CD35" s="355"/>
      <c r="CE35" s="355"/>
      <c r="CF35" s="355"/>
      <c r="CG35" s="355"/>
      <c r="CH35" s="355"/>
      <c r="CI35" s="355"/>
      <c r="CJ35" s="355"/>
      <c r="CK35" s="355"/>
      <c r="CL35" s="355"/>
      <c r="CM35" s="355"/>
      <c r="CN35" s="175"/>
      <c r="CO35" s="354">
        <f t="shared" ref="CO35:CO43" si="3">IF(CQ35="","",CO34+1)</f>
        <v>19</v>
      </c>
      <c r="CP35" s="354"/>
      <c r="CQ35" s="355" t="str">
        <f>IF('各会計、関係団体の財政状況及び健全化判断比率'!BS8="","",'各会計、関係団体の財政状況及び健全化判断比率'!BS8)</f>
        <v>七ヶ宿まちづくり</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f>IF(E36="","",C35+1)</f>
        <v>3</v>
      </c>
      <c r="D36" s="354"/>
      <c r="E36" s="355" t="str">
        <f>IF('各会計、関係団体の財政状況及び健全化判断比率'!B9="","",'各会計、関係団体の財政状況及び健全化判断比率'!B9)</f>
        <v>介護サービス特別会計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後期高齢者特別会計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宮城県市町村職員退職手当組合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f>IF(E37="","",C36+1)</f>
        <v>4</v>
      </c>
      <c r="D37" s="354"/>
      <c r="E37" s="355" t="str">
        <f>IF('各会計、関係団体の財政状況及び健全化判断比率'!B10="","",'各会計、関係団体の財政状況及び健全化判断比率'!B10)</f>
        <v>七ヶ宿ダム自然休養公園特別会計</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宮城県市町村非常勤消防団員補償報償組合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仙南地域広域行政事務組合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宮城県市町村自治振興センター</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宮城県後期高齢者医療広域連合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宮城県後期高齢者医療事業会計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0k/nFtWGC1mudWpnSGXKaPmOVpfWqCHAZveVzX2xuUejxBQnJ7lgxfUweUMFzcA+mCuAErLRS4zqBLSOxjyzKg==" saltValue="mjTyU/VMu3vT2LcLlZc6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36" t="s">
        <v>577</v>
      </c>
      <c r="D34" s="1136"/>
      <c r="E34" s="1137"/>
      <c r="F34" s="32">
        <v>4.5</v>
      </c>
      <c r="G34" s="33">
        <v>5.89</v>
      </c>
      <c r="H34" s="33">
        <v>6.29</v>
      </c>
      <c r="I34" s="33">
        <v>5.9</v>
      </c>
      <c r="J34" s="34">
        <v>4.17</v>
      </c>
      <c r="K34" s="22"/>
      <c r="L34" s="22"/>
      <c r="M34" s="22"/>
      <c r="N34" s="22"/>
      <c r="O34" s="22"/>
      <c r="P34" s="22"/>
    </row>
    <row r="35" spans="1:16" ht="39" customHeight="1" x14ac:dyDescent="0.15">
      <c r="A35" s="22"/>
      <c r="B35" s="35"/>
      <c r="C35" s="1132" t="s">
        <v>578</v>
      </c>
      <c r="D35" s="1132"/>
      <c r="E35" s="1133"/>
      <c r="F35" s="36">
        <v>1.23</v>
      </c>
      <c r="G35" s="37">
        <v>0.87</v>
      </c>
      <c r="H35" s="37">
        <v>1.2</v>
      </c>
      <c r="I35" s="37">
        <v>0.66</v>
      </c>
      <c r="J35" s="38">
        <v>0.56000000000000005</v>
      </c>
      <c r="K35" s="22"/>
      <c r="L35" s="22"/>
      <c r="M35" s="22"/>
      <c r="N35" s="22"/>
      <c r="O35" s="22"/>
      <c r="P35" s="22"/>
    </row>
    <row r="36" spans="1:16" ht="39" customHeight="1" x14ac:dyDescent="0.15">
      <c r="A36" s="22"/>
      <c r="B36" s="35"/>
      <c r="C36" s="1132" t="s">
        <v>579</v>
      </c>
      <c r="D36" s="1132"/>
      <c r="E36" s="1133"/>
      <c r="F36" s="36" t="s">
        <v>527</v>
      </c>
      <c r="G36" s="37" t="s">
        <v>527</v>
      </c>
      <c r="H36" s="37">
        <v>0.3</v>
      </c>
      <c r="I36" s="37">
        <v>0.57999999999999996</v>
      </c>
      <c r="J36" s="38">
        <v>0.3</v>
      </c>
      <c r="K36" s="22"/>
      <c r="L36" s="22"/>
      <c r="M36" s="22"/>
      <c r="N36" s="22"/>
      <c r="O36" s="22"/>
      <c r="P36" s="22"/>
    </row>
    <row r="37" spans="1:16" ht="39" customHeight="1" x14ac:dyDescent="0.15">
      <c r="A37" s="22"/>
      <c r="B37" s="35"/>
      <c r="C37" s="1132" t="s">
        <v>580</v>
      </c>
      <c r="D37" s="1132"/>
      <c r="E37" s="1133"/>
      <c r="F37" s="36">
        <v>0.01</v>
      </c>
      <c r="G37" s="37">
        <v>0</v>
      </c>
      <c r="H37" s="37">
        <v>0.04</v>
      </c>
      <c r="I37" s="37">
        <v>0.03</v>
      </c>
      <c r="J37" s="38">
        <v>0.08</v>
      </c>
      <c r="K37" s="22"/>
      <c r="L37" s="22"/>
      <c r="M37" s="22"/>
      <c r="N37" s="22"/>
      <c r="O37" s="22"/>
      <c r="P37" s="22"/>
    </row>
    <row r="38" spans="1:16" ht="39" customHeight="1" x14ac:dyDescent="0.15">
      <c r="A38" s="22"/>
      <c r="B38" s="35"/>
      <c r="C38" s="1132" t="s">
        <v>581</v>
      </c>
      <c r="D38" s="1132"/>
      <c r="E38" s="1133"/>
      <c r="F38" s="36">
        <v>0.02</v>
      </c>
      <c r="G38" s="37">
        <v>0.03</v>
      </c>
      <c r="H38" s="37">
        <v>0.03</v>
      </c>
      <c r="I38" s="37">
        <v>0.03</v>
      </c>
      <c r="J38" s="38">
        <v>0.04</v>
      </c>
      <c r="K38" s="22"/>
      <c r="L38" s="22"/>
      <c r="M38" s="22"/>
      <c r="N38" s="22"/>
      <c r="O38" s="22"/>
      <c r="P38" s="22"/>
    </row>
    <row r="39" spans="1:16" ht="39" customHeight="1" x14ac:dyDescent="0.15">
      <c r="A39" s="22"/>
      <c r="B39" s="35"/>
      <c r="C39" s="1132" t="s">
        <v>582</v>
      </c>
      <c r="D39" s="1132"/>
      <c r="E39" s="1133"/>
      <c r="F39" s="36">
        <v>0.02</v>
      </c>
      <c r="G39" s="37">
        <v>0.02</v>
      </c>
      <c r="H39" s="37">
        <v>0.03</v>
      </c>
      <c r="I39" s="37">
        <v>0.02</v>
      </c>
      <c r="J39" s="38">
        <v>0.04</v>
      </c>
      <c r="K39" s="22"/>
      <c r="L39" s="22"/>
      <c r="M39" s="22"/>
      <c r="N39" s="22"/>
      <c r="O39" s="22"/>
      <c r="P39" s="22"/>
    </row>
    <row r="40" spans="1:16" ht="39" customHeight="1" x14ac:dyDescent="0.15">
      <c r="A40" s="22"/>
      <c r="B40" s="35"/>
      <c r="C40" s="1132" t="s">
        <v>583</v>
      </c>
      <c r="D40" s="1132"/>
      <c r="E40" s="1133"/>
      <c r="F40" s="36">
        <v>0</v>
      </c>
      <c r="G40" s="37">
        <v>0.06</v>
      </c>
      <c r="H40" s="37">
        <v>0.01</v>
      </c>
      <c r="I40" s="37">
        <v>0.04</v>
      </c>
      <c r="J40" s="38">
        <v>0.03</v>
      </c>
      <c r="K40" s="22"/>
      <c r="L40" s="22"/>
      <c r="M40" s="22"/>
      <c r="N40" s="22"/>
      <c r="O40" s="22"/>
      <c r="P40" s="22"/>
    </row>
    <row r="41" spans="1:16" ht="39" customHeight="1" x14ac:dyDescent="0.15">
      <c r="A41" s="22"/>
      <c r="B41" s="35"/>
      <c r="C41" s="1132" t="s">
        <v>584</v>
      </c>
      <c r="D41" s="1132"/>
      <c r="E41" s="1133"/>
      <c r="F41" s="36">
        <v>0.02</v>
      </c>
      <c r="G41" s="37">
        <v>0.02</v>
      </c>
      <c r="H41" s="37">
        <v>0.03</v>
      </c>
      <c r="I41" s="37">
        <v>0.03</v>
      </c>
      <c r="J41" s="38">
        <v>0.02</v>
      </c>
      <c r="K41" s="22"/>
      <c r="L41" s="22"/>
      <c r="M41" s="22"/>
      <c r="N41" s="22"/>
      <c r="O41" s="22"/>
      <c r="P41" s="22"/>
    </row>
    <row r="42" spans="1:16" ht="39" customHeight="1" x14ac:dyDescent="0.15">
      <c r="A42" s="22"/>
      <c r="B42" s="39"/>
      <c r="C42" s="1132" t="s">
        <v>585</v>
      </c>
      <c r="D42" s="1132"/>
      <c r="E42" s="1133"/>
      <c r="F42" s="36" t="s">
        <v>527</v>
      </c>
      <c r="G42" s="37" t="s">
        <v>527</v>
      </c>
      <c r="H42" s="37" t="s">
        <v>527</v>
      </c>
      <c r="I42" s="37" t="s">
        <v>527</v>
      </c>
      <c r="J42" s="38" t="s">
        <v>527</v>
      </c>
      <c r="K42" s="22"/>
      <c r="L42" s="22"/>
      <c r="M42" s="22"/>
      <c r="N42" s="22"/>
      <c r="O42" s="22"/>
      <c r="P42" s="22"/>
    </row>
    <row r="43" spans="1:16" ht="39" customHeight="1" thickBot="1" x14ac:dyDescent="0.2">
      <c r="A43" s="22"/>
      <c r="B43" s="40"/>
      <c r="C43" s="1134" t="s">
        <v>586</v>
      </c>
      <c r="D43" s="1134"/>
      <c r="E43" s="1135"/>
      <c r="F43" s="41">
        <v>0.95</v>
      </c>
      <c r="G43" s="42">
        <v>0.32</v>
      </c>
      <c r="H43" s="42">
        <v>0</v>
      </c>
      <c r="I43" s="42">
        <v>0.02</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zlHVb1AjVnQoaJN4bSoxZ+2AjwOe36QDyYJ7YXH3x8sG/JCH1cGRXKqAWN8GGl11HSR6e3Hy4OnuNEZO3mcAA==" saltValue="Z3TjtCp8enSGH0dMnkIX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210</v>
      </c>
      <c r="L45" s="58">
        <v>222</v>
      </c>
      <c r="M45" s="58">
        <v>228</v>
      </c>
      <c r="N45" s="58">
        <v>229</v>
      </c>
      <c r="O45" s="59">
        <v>238</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527</v>
      </c>
      <c r="L46" s="62" t="s">
        <v>527</v>
      </c>
      <c r="M46" s="62" t="s">
        <v>527</v>
      </c>
      <c r="N46" s="62" t="s">
        <v>527</v>
      </c>
      <c r="O46" s="63" t="s">
        <v>527</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527</v>
      </c>
      <c r="L47" s="62" t="s">
        <v>527</v>
      </c>
      <c r="M47" s="62" t="s">
        <v>527</v>
      </c>
      <c r="N47" s="62" t="s">
        <v>527</v>
      </c>
      <c r="O47" s="63" t="s">
        <v>527</v>
      </c>
      <c r="P47" s="46"/>
      <c r="Q47" s="46"/>
      <c r="R47" s="46"/>
      <c r="S47" s="46"/>
      <c r="T47" s="46"/>
      <c r="U47" s="46"/>
    </row>
    <row r="48" spans="1:21" ht="30.75" customHeight="1" x14ac:dyDescent="0.15">
      <c r="A48" s="46"/>
      <c r="B48" s="1163"/>
      <c r="C48" s="1164"/>
      <c r="D48" s="60"/>
      <c r="E48" s="1140" t="s">
        <v>15</v>
      </c>
      <c r="F48" s="1140"/>
      <c r="G48" s="1140"/>
      <c r="H48" s="1140"/>
      <c r="I48" s="1140"/>
      <c r="J48" s="1141"/>
      <c r="K48" s="61">
        <v>72</v>
      </c>
      <c r="L48" s="62">
        <v>59</v>
      </c>
      <c r="M48" s="62">
        <v>61</v>
      </c>
      <c r="N48" s="62">
        <v>67</v>
      </c>
      <c r="O48" s="63">
        <v>70</v>
      </c>
      <c r="P48" s="46"/>
      <c r="Q48" s="46"/>
      <c r="R48" s="46"/>
      <c r="S48" s="46"/>
      <c r="T48" s="46"/>
      <c r="U48" s="46"/>
    </row>
    <row r="49" spans="1:21" ht="30.75" customHeight="1" x14ac:dyDescent="0.15">
      <c r="A49" s="46"/>
      <c r="B49" s="1163"/>
      <c r="C49" s="1164"/>
      <c r="D49" s="60"/>
      <c r="E49" s="1140" t="s">
        <v>16</v>
      </c>
      <c r="F49" s="1140"/>
      <c r="G49" s="1140"/>
      <c r="H49" s="1140"/>
      <c r="I49" s="1140"/>
      <c r="J49" s="1141"/>
      <c r="K49" s="61">
        <v>32</v>
      </c>
      <c r="L49" s="62">
        <v>23</v>
      </c>
      <c r="M49" s="62">
        <v>29</v>
      </c>
      <c r="N49" s="62">
        <v>22</v>
      </c>
      <c r="O49" s="63">
        <v>22</v>
      </c>
      <c r="P49" s="46"/>
      <c r="Q49" s="46"/>
      <c r="R49" s="46"/>
      <c r="S49" s="46"/>
      <c r="T49" s="46"/>
      <c r="U49" s="46"/>
    </row>
    <row r="50" spans="1:21" ht="30.75" customHeight="1" x14ac:dyDescent="0.15">
      <c r="A50" s="46"/>
      <c r="B50" s="1163"/>
      <c r="C50" s="1164"/>
      <c r="D50" s="60"/>
      <c r="E50" s="1140" t="s">
        <v>17</v>
      </c>
      <c r="F50" s="1140"/>
      <c r="G50" s="1140"/>
      <c r="H50" s="1140"/>
      <c r="I50" s="1140"/>
      <c r="J50" s="1141"/>
      <c r="K50" s="61">
        <v>0</v>
      </c>
      <c r="L50" s="62">
        <v>0</v>
      </c>
      <c r="M50" s="62" t="s">
        <v>527</v>
      </c>
      <c r="N50" s="62" t="s">
        <v>527</v>
      </c>
      <c r="O50" s="63" t="s">
        <v>527</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527</v>
      </c>
      <c r="L51" s="62" t="s">
        <v>527</v>
      </c>
      <c r="M51" s="62" t="s">
        <v>527</v>
      </c>
      <c r="N51" s="62" t="s">
        <v>527</v>
      </c>
      <c r="O51" s="63" t="s">
        <v>527</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237</v>
      </c>
      <c r="L52" s="62">
        <v>223</v>
      </c>
      <c r="M52" s="62">
        <v>221</v>
      </c>
      <c r="N52" s="62">
        <v>227</v>
      </c>
      <c r="O52" s="63">
        <v>222</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77</v>
      </c>
      <c r="L53" s="67">
        <v>81</v>
      </c>
      <c r="M53" s="67">
        <v>97</v>
      </c>
      <c r="N53" s="67">
        <v>91</v>
      </c>
      <c r="O53" s="68">
        <v>108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587</v>
      </c>
      <c r="P56" s="46"/>
      <c r="Q56" s="46"/>
      <c r="R56" s="46"/>
      <c r="S56" s="46"/>
      <c r="T56" s="46"/>
      <c r="U56" s="46"/>
    </row>
    <row r="57" spans="1:21" ht="31.5" customHeight="1" thickBot="1" x14ac:dyDescent="0.2">
      <c r="A57" s="46"/>
      <c r="B57" s="74"/>
      <c r="C57" s="75"/>
      <c r="D57" s="75"/>
      <c r="E57" s="76"/>
      <c r="F57" s="76"/>
      <c r="G57" s="76"/>
      <c r="H57" s="76"/>
      <c r="I57" s="76"/>
      <c r="J57" s="77" t="s">
        <v>2</v>
      </c>
      <c r="K57" s="78" t="s">
        <v>588</v>
      </c>
      <c r="L57" s="79" t="s">
        <v>589</v>
      </c>
      <c r="M57" s="79" t="s">
        <v>590</v>
      </c>
      <c r="N57" s="79" t="s">
        <v>591</v>
      </c>
      <c r="O57" s="80" t="s">
        <v>592</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593</v>
      </c>
      <c r="L58" s="82" t="s">
        <v>593</v>
      </c>
      <c r="M58" s="82" t="s">
        <v>593</v>
      </c>
      <c r="N58" s="82" t="s">
        <v>593</v>
      </c>
      <c r="O58" s="83" t="s">
        <v>593</v>
      </c>
    </row>
    <row r="59" spans="1:21" ht="31.5" customHeight="1" x14ac:dyDescent="0.15">
      <c r="B59" s="1148"/>
      <c r="C59" s="1149"/>
      <c r="D59" s="1155" t="s">
        <v>28</v>
      </c>
      <c r="E59" s="1156"/>
      <c r="F59" s="1156"/>
      <c r="G59" s="1156"/>
      <c r="H59" s="1156"/>
      <c r="I59" s="1156"/>
      <c r="J59" s="1157"/>
      <c r="K59" s="84" t="s">
        <v>593</v>
      </c>
      <c r="L59" s="85" t="s">
        <v>593</v>
      </c>
      <c r="M59" s="85" t="s">
        <v>593</v>
      </c>
      <c r="N59" s="85" t="s">
        <v>593</v>
      </c>
      <c r="O59" s="86" t="s">
        <v>593</v>
      </c>
    </row>
    <row r="60" spans="1:21" ht="31.5" customHeight="1" thickBot="1" x14ac:dyDescent="0.2">
      <c r="B60" s="1150"/>
      <c r="C60" s="1151"/>
      <c r="D60" s="1158" t="s">
        <v>29</v>
      </c>
      <c r="E60" s="1159"/>
      <c r="F60" s="1159"/>
      <c r="G60" s="1159"/>
      <c r="H60" s="1159"/>
      <c r="I60" s="1159"/>
      <c r="J60" s="1160"/>
      <c r="K60" s="87" t="s">
        <v>593</v>
      </c>
      <c r="L60" s="88" t="s">
        <v>593</v>
      </c>
      <c r="M60" s="88" t="s">
        <v>593</v>
      </c>
      <c r="N60" s="88" t="s">
        <v>593</v>
      </c>
      <c r="O60" s="89" t="s">
        <v>593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P1mcL9k6+p9gtkbloDuCNl08ZTdl8xKH4tbbPiWW0woQOOJ7SzXMQ682CY3q/m+/n6WF49NbX+Cwz4L81mEZQ==" saltValue="DThnRUrWtkZxl89t0LHr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568</v>
      </c>
      <c r="J40" s="101" t="s">
        <v>569</v>
      </c>
      <c r="K40" s="101" t="s">
        <v>570</v>
      </c>
      <c r="L40" s="101" t="s">
        <v>571</v>
      </c>
      <c r="M40" s="102" t="s">
        <v>572</v>
      </c>
    </row>
    <row r="41" spans="2:13" ht="27.75" customHeight="1" x14ac:dyDescent="0.15">
      <c r="B41" s="1181" t="s">
        <v>32</v>
      </c>
      <c r="C41" s="1182"/>
      <c r="D41" s="103"/>
      <c r="E41" s="1183" t="s">
        <v>33</v>
      </c>
      <c r="F41" s="1183"/>
      <c r="G41" s="1183"/>
      <c r="H41" s="1184"/>
      <c r="I41" s="342">
        <v>2073</v>
      </c>
      <c r="J41" s="343">
        <v>2059</v>
      </c>
      <c r="K41" s="343">
        <v>1914</v>
      </c>
      <c r="L41" s="343">
        <v>1952</v>
      </c>
      <c r="M41" s="344">
        <v>1912</v>
      </c>
    </row>
    <row r="42" spans="2:13" ht="27.75" customHeight="1" x14ac:dyDescent="0.15">
      <c r="B42" s="1171"/>
      <c r="C42" s="1172"/>
      <c r="D42" s="104"/>
      <c r="E42" s="1175" t="s">
        <v>34</v>
      </c>
      <c r="F42" s="1175"/>
      <c r="G42" s="1175"/>
      <c r="H42" s="1176"/>
      <c r="I42" s="345" t="s">
        <v>527</v>
      </c>
      <c r="J42" s="346" t="s">
        <v>527</v>
      </c>
      <c r="K42" s="346" t="s">
        <v>527</v>
      </c>
      <c r="L42" s="346" t="s">
        <v>527</v>
      </c>
      <c r="M42" s="347" t="s">
        <v>527</v>
      </c>
    </row>
    <row r="43" spans="2:13" ht="27.75" customHeight="1" x14ac:dyDescent="0.15">
      <c r="B43" s="1171"/>
      <c r="C43" s="1172"/>
      <c r="D43" s="104"/>
      <c r="E43" s="1175" t="s">
        <v>35</v>
      </c>
      <c r="F43" s="1175"/>
      <c r="G43" s="1175"/>
      <c r="H43" s="1176"/>
      <c r="I43" s="345">
        <v>418</v>
      </c>
      <c r="J43" s="346">
        <v>450</v>
      </c>
      <c r="K43" s="346">
        <v>407</v>
      </c>
      <c r="L43" s="346">
        <v>399</v>
      </c>
      <c r="M43" s="347">
        <v>387</v>
      </c>
    </row>
    <row r="44" spans="2:13" ht="27.75" customHeight="1" x14ac:dyDescent="0.15">
      <c r="B44" s="1171"/>
      <c r="C44" s="1172"/>
      <c r="D44" s="104"/>
      <c r="E44" s="1175" t="s">
        <v>36</v>
      </c>
      <c r="F44" s="1175"/>
      <c r="G44" s="1175"/>
      <c r="H44" s="1176"/>
      <c r="I44" s="345">
        <v>324</v>
      </c>
      <c r="J44" s="346">
        <v>294</v>
      </c>
      <c r="K44" s="346">
        <v>290</v>
      </c>
      <c r="L44" s="346">
        <v>272</v>
      </c>
      <c r="M44" s="347">
        <v>253</v>
      </c>
    </row>
    <row r="45" spans="2:13" ht="27.75" customHeight="1" x14ac:dyDescent="0.15">
      <c r="B45" s="1171"/>
      <c r="C45" s="1172"/>
      <c r="D45" s="104"/>
      <c r="E45" s="1175" t="s">
        <v>37</v>
      </c>
      <c r="F45" s="1175"/>
      <c r="G45" s="1175"/>
      <c r="H45" s="1176"/>
      <c r="I45" s="345">
        <v>393</v>
      </c>
      <c r="J45" s="346">
        <v>342</v>
      </c>
      <c r="K45" s="346">
        <v>380</v>
      </c>
      <c r="L45" s="346">
        <v>388</v>
      </c>
      <c r="M45" s="347">
        <v>344</v>
      </c>
    </row>
    <row r="46" spans="2:13" ht="27.75" customHeight="1" x14ac:dyDescent="0.15">
      <c r="B46" s="1171"/>
      <c r="C46" s="1172"/>
      <c r="D46" s="105"/>
      <c r="E46" s="1175" t="s">
        <v>38</v>
      </c>
      <c r="F46" s="1175"/>
      <c r="G46" s="1175"/>
      <c r="H46" s="1176"/>
      <c r="I46" s="345" t="s">
        <v>527</v>
      </c>
      <c r="J46" s="346" t="s">
        <v>527</v>
      </c>
      <c r="K46" s="346" t="s">
        <v>527</v>
      </c>
      <c r="L46" s="346" t="s">
        <v>527</v>
      </c>
      <c r="M46" s="347" t="s">
        <v>527</v>
      </c>
    </row>
    <row r="47" spans="2:13" ht="27.75" customHeight="1" x14ac:dyDescent="0.15">
      <c r="B47" s="1171"/>
      <c r="C47" s="1172"/>
      <c r="D47" s="106"/>
      <c r="E47" s="1185" t="s">
        <v>39</v>
      </c>
      <c r="F47" s="1186"/>
      <c r="G47" s="1186"/>
      <c r="H47" s="1187"/>
      <c r="I47" s="345" t="s">
        <v>527</v>
      </c>
      <c r="J47" s="346" t="s">
        <v>527</v>
      </c>
      <c r="K47" s="346" t="s">
        <v>527</v>
      </c>
      <c r="L47" s="346" t="s">
        <v>527</v>
      </c>
      <c r="M47" s="347" t="s">
        <v>527</v>
      </c>
    </row>
    <row r="48" spans="2:13" ht="27.75" customHeight="1" x14ac:dyDescent="0.15">
      <c r="B48" s="1171"/>
      <c r="C48" s="1172"/>
      <c r="D48" s="104"/>
      <c r="E48" s="1175" t="s">
        <v>40</v>
      </c>
      <c r="F48" s="1175"/>
      <c r="G48" s="1175"/>
      <c r="H48" s="1176"/>
      <c r="I48" s="345" t="s">
        <v>527</v>
      </c>
      <c r="J48" s="346" t="s">
        <v>527</v>
      </c>
      <c r="K48" s="346" t="s">
        <v>527</v>
      </c>
      <c r="L48" s="346" t="s">
        <v>527</v>
      </c>
      <c r="M48" s="347" t="s">
        <v>527</v>
      </c>
    </row>
    <row r="49" spans="2:13" ht="27.75" customHeight="1" x14ac:dyDescent="0.15">
      <c r="B49" s="1173"/>
      <c r="C49" s="1174"/>
      <c r="D49" s="104"/>
      <c r="E49" s="1175" t="s">
        <v>41</v>
      </c>
      <c r="F49" s="1175"/>
      <c r="G49" s="1175"/>
      <c r="H49" s="1176"/>
      <c r="I49" s="345" t="s">
        <v>527</v>
      </c>
      <c r="J49" s="346">
        <v>18</v>
      </c>
      <c r="K49" s="346">
        <v>10</v>
      </c>
      <c r="L49" s="346" t="s">
        <v>527</v>
      </c>
      <c r="M49" s="347" t="s">
        <v>527</v>
      </c>
    </row>
    <row r="50" spans="2:13" ht="27.75" customHeight="1" x14ac:dyDescent="0.15">
      <c r="B50" s="1169" t="s">
        <v>42</v>
      </c>
      <c r="C50" s="1170"/>
      <c r="D50" s="107"/>
      <c r="E50" s="1175" t="s">
        <v>43</v>
      </c>
      <c r="F50" s="1175"/>
      <c r="G50" s="1175"/>
      <c r="H50" s="1176"/>
      <c r="I50" s="345">
        <v>2599</v>
      </c>
      <c r="J50" s="346">
        <v>2309</v>
      </c>
      <c r="K50" s="346">
        <v>2212</v>
      </c>
      <c r="L50" s="346">
        <v>2307</v>
      </c>
      <c r="M50" s="347">
        <v>2144</v>
      </c>
    </row>
    <row r="51" spans="2:13" ht="27.75" customHeight="1" x14ac:dyDescent="0.15">
      <c r="B51" s="1171"/>
      <c r="C51" s="1172"/>
      <c r="D51" s="104"/>
      <c r="E51" s="1175" t="s">
        <v>44</v>
      </c>
      <c r="F51" s="1175"/>
      <c r="G51" s="1175"/>
      <c r="H51" s="1176"/>
      <c r="I51" s="345">
        <v>23</v>
      </c>
      <c r="J51" s="346">
        <v>20</v>
      </c>
      <c r="K51" s="346">
        <v>17</v>
      </c>
      <c r="L51" s="346">
        <v>13</v>
      </c>
      <c r="M51" s="347">
        <v>10</v>
      </c>
    </row>
    <row r="52" spans="2:13" ht="27.75" customHeight="1" x14ac:dyDescent="0.15">
      <c r="B52" s="1173"/>
      <c r="C52" s="1174"/>
      <c r="D52" s="104"/>
      <c r="E52" s="1175" t="s">
        <v>45</v>
      </c>
      <c r="F52" s="1175"/>
      <c r="G52" s="1175"/>
      <c r="H52" s="1176"/>
      <c r="I52" s="345">
        <v>2119</v>
      </c>
      <c r="J52" s="346">
        <v>2071</v>
      </c>
      <c r="K52" s="346">
        <v>1940</v>
      </c>
      <c r="L52" s="346">
        <v>1891</v>
      </c>
      <c r="M52" s="347">
        <v>1767</v>
      </c>
    </row>
    <row r="53" spans="2:13" ht="27.75" customHeight="1" thickBot="1" x14ac:dyDescent="0.2">
      <c r="B53" s="1177" t="s">
        <v>21</v>
      </c>
      <c r="C53" s="1178"/>
      <c r="D53" s="108"/>
      <c r="E53" s="1179" t="s">
        <v>46</v>
      </c>
      <c r="F53" s="1179"/>
      <c r="G53" s="1179"/>
      <c r="H53" s="1180"/>
      <c r="I53" s="348">
        <v>-1534</v>
      </c>
      <c r="J53" s="349">
        <v>-1237</v>
      </c>
      <c r="K53" s="349">
        <v>-1167</v>
      </c>
      <c r="L53" s="349">
        <v>-1200</v>
      </c>
      <c r="M53" s="350">
        <v>-1025</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uKb7oIBWoa/E6M5yUbTTJW3SnUGFjooHgGW4X5scirpas9xMEo6W6i5vni/WZxl7yo1psLywxoQafML7d6957w==" saltValue="HpBMzBTbHKEhP4zO99TC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570</v>
      </c>
      <c r="G54" s="117" t="s">
        <v>571</v>
      </c>
      <c r="H54" s="118" t="s">
        <v>572</v>
      </c>
    </row>
    <row r="55" spans="2:8" ht="52.5" customHeight="1" x14ac:dyDescent="0.15">
      <c r="B55" s="119"/>
      <c r="C55" s="1196" t="s">
        <v>49</v>
      </c>
      <c r="D55" s="1196"/>
      <c r="E55" s="1197"/>
      <c r="F55" s="120">
        <v>879</v>
      </c>
      <c r="G55" s="120">
        <v>1020</v>
      </c>
      <c r="H55" s="121">
        <v>1085</v>
      </c>
    </row>
    <row r="56" spans="2:8" ht="52.5" customHeight="1" x14ac:dyDescent="0.15">
      <c r="B56" s="122"/>
      <c r="C56" s="1198" t="s">
        <v>50</v>
      </c>
      <c r="D56" s="1198"/>
      <c r="E56" s="1199"/>
      <c r="F56" s="123">
        <v>358</v>
      </c>
      <c r="G56" s="123">
        <v>322</v>
      </c>
      <c r="H56" s="124">
        <v>285</v>
      </c>
    </row>
    <row r="57" spans="2:8" ht="53.25" customHeight="1" x14ac:dyDescent="0.15">
      <c r="B57" s="122"/>
      <c r="C57" s="1200" t="s">
        <v>51</v>
      </c>
      <c r="D57" s="1200"/>
      <c r="E57" s="1201"/>
      <c r="F57" s="125">
        <v>870</v>
      </c>
      <c r="G57" s="125">
        <v>856</v>
      </c>
      <c r="H57" s="126">
        <v>753</v>
      </c>
    </row>
    <row r="58" spans="2:8" ht="45.75" customHeight="1" x14ac:dyDescent="0.15">
      <c r="B58" s="127"/>
      <c r="C58" s="1188" t="s">
        <v>604</v>
      </c>
      <c r="D58" s="1189"/>
      <c r="E58" s="1190"/>
      <c r="F58" s="128">
        <v>374</v>
      </c>
      <c r="G58" s="128">
        <v>364</v>
      </c>
      <c r="H58" s="129">
        <v>322</v>
      </c>
    </row>
    <row r="59" spans="2:8" ht="45.75" customHeight="1" x14ac:dyDescent="0.15">
      <c r="B59" s="127"/>
      <c r="C59" s="1188" t="s">
        <v>605</v>
      </c>
      <c r="D59" s="1189"/>
      <c r="E59" s="1190"/>
      <c r="F59" s="128">
        <v>289</v>
      </c>
      <c r="G59" s="128">
        <v>281</v>
      </c>
      <c r="H59" s="129">
        <v>273</v>
      </c>
    </row>
    <row r="60" spans="2:8" ht="45.75" customHeight="1" x14ac:dyDescent="0.15">
      <c r="B60" s="127"/>
      <c r="C60" s="1188" t="s">
        <v>606</v>
      </c>
      <c r="D60" s="1189"/>
      <c r="E60" s="1190"/>
      <c r="F60" s="128">
        <v>189</v>
      </c>
      <c r="G60" s="128">
        <v>189</v>
      </c>
      <c r="H60" s="129">
        <v>143</v>
      </c>
    </row>
    <row r="61" spans="2:8" ht="45.75" customHeight="1" x14ac:dyDescent="0.15">
      <c r="B61" s="127"/>
      <c r="C61" s="1188" t="s">
        <v>607</v>
      </c>
      <c r="D61" s="1189"/>
      <c r="E61" s="1190"/>
      <c r="F61" s="128">
        <v>11</v>
      </c>
      <c r="G61" s="128">
        <v>15</v>
      </c>
      <c r="H61" s="129">
        <v>7</v>
      </c>
    </row>
    <row r="62" spans="2:8" ht="45.75" customHeight="1" thickBot="1" x14ac:dyDescent="0.2">
      <c r="B62" s="130"/>
      <c r="C62" s="1191" t="s">
        <v>608</v>
      </c>
      <c r="D62" s="1192"/>
      <c r="E62" s="1193"/>
      <c r="F62" s="131">
        <v>5</v>
      </c>
      <c r="G62" s="131">
        <v>5</v>
      </c>
      <c r="H62" s="132">
        <v>3</v>
      </c>
    </row>
    <row r="63" spans="2:8" ht="52.5" customHeight="1" thickBot="1" x14ac:dyDescent="0.2">
      <c r="B63" s="133"/>
      <c r="C63" s="1194" t="s">
        <v>52</v>
      </c>
      <c r="D63" s="1194"/>
      <c r="E63" s="1195"/>
      <c r="F63" s="134">
        <v>2106</v>
      </c>
      <c r="G63" s="134">
        <v>2198</v>
      </c>
      <c r="H63" s="135">
        <v>2123</v>
      </c>
    </row>
    <row r="64" spans="2:8" x14ac:dyDescent="0.15"/>
  </sheetData>
  <sheetProtection algorithmName="SHA-512" hashValue="3iDOkskskv5QMJ/Kzdmm2yHFThUyawNkzeICsy5YeH1k9EJ74bdIgr6OP7KclCdevYdKhrSaFjx/Eeg9FDxRLw==" saltValue="u15xxgHHMrspc6ORJBT5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565</v>
      </c>
      <c r="G2" s="149"/>
      <c r="H2" s="150"/>
    </row>
    <row r="3" spans="1:8" x14ac:dyDescent="0.15">
      <c r="A3" s="146" t="s">
        <v>558</v>
      </c>
      <c r="B3" s="151"/>
      <c r="C3" s="152"/>
      <c r="D3" s="153">
        <v>834150</v>
      </c>
      <c r="E3" s="154"/>
      <c r="F3" s="155">
        <v>271581</v>
      </c>
      <c r="G3" s="156"/>
      <c r="H3" s="157"/>
    </row>
    <row r="4" spans="1:8" x14ac:dyDescent="0.15">
      <c r="A4" s="158"/>
      <c r="B4" s="159"/>
      <c r="C4" s="160"/>
      <c r="D4" s="161">
        <v>269710</v>
      </c>
      <c r="E4" s="162"/>
      <c r="F4" s="163">
        <v>117844</v>
      </c>
      <c r="G4" s="164"/>
      <c r="H4" s="165"/>
    </row>
    <row r="5" spans="1:8" x14ac:dyDescent="0.15">
      <c r="A5" s="146" t="s">
        <v>560</v>
      </c>
      <c r="B5" s="151"/>
      <c r="C5" s="152"/>
      <c r="D5" s="153">
        <v>334427</v>
      </c>
      <c r="E5" s="154"/>
      <c r="F5" s="155">
        <v>268375</v>
      </c>
      <c r="G5" s="156"/>
      <c r="H5" s="157"/>
    </row>
    <row r="6" spans="1:8" x14ac:dyDescent="0.15">
      <c r="A6" s="158"/>
      <c r="B6" s="159"/>
      <c r="C6" s="160"/>
      <c r="D6" s="161">
        <v>138733</v>
      </c>
      <c r="E6" s="162"/>
      <c r="F6" s="163">
        <v>119602</v>
      </c>
      <c r="G6" s="164"/>
      <c r="H6" s="165"/>
    </row>
    <row r="7" spans="1:8" x14ac:dyDescent="0.15">
      <c r="A7" s="146" t="s">
        <v>561</v>
      </c>
      <c r="B7" s="151"/>
      <c r="C7" s="152"/>
      <c r="D7" s="153">
        <v>323407</v>
      </c>
      <c r="E7" s="154"/>
      <c r="F7" s="155">
        <v>301035</v>
      </c>
      <c r="G7" s="156"/>
      <c r="H7" s="157"/>
    </row>
    <row r="8" spans="1:8" x14ac:dyDescent="0.15">
      <c r="A8" s="158"/>
      <c r="B8" s="159"/>
      <c r="C8" s="160"/>
      <c r="D8" s="161">
        <v>145427</v>
      </c>
      <c r="E8" s="162"/>
      <c r="F8" s="163">
        <v>154376</v>
      </c>
      <c r="G8" s="164"/>
      <c r="H8" s="165"/>
    </row>
    <row r="9" spans="1:8" x14ac:dyDescent="0.15">
      <c r="A9" s="146" t="s">
        <v>562</v>
      </c>
      <c r="B9" s="151"/>
      <c r="C9" s="152"/>
      <c r="D9" s="153">
        <v>203311</v>
      </c>
      <c r="E9" s="154"/>
      <c r="F9" s="155">
        <v>277467</v>
      </c>
      <c r="G9" s="156"/>
      <c r="H9" s="157"/>
    </row>
    <row r="10" spans="1:8" x14ac:dyDescent="0.15">
      <c r="A10" s="158"/>
      <c r="B10" s="159"/>
      <c r="C10" s="160"/>
      <c r="D10" s="161">
        <v>149236</v>
      </c>
      <c r="E10" s="162"/>
      <c r="F10" s="163">
        <v>128378</v>
      </c>
      <c r="G10" s="164"/>
      <c r="H10" s="165"/>
    </row>
    <row r="11" spans="1:8" x14ac:dyDescent="0.15">
      <c r="A11" s="146" t="s">
        <v>563</v>
      </c>
      <c r="B11" s="151"/>
      <c r="C11" s="152"/>
      <c r="D11" s="153">
        <v>267968</v>
      </c>
      <c r="E11" s="154"/>
      <c r="F11" s="155">
        <v>282256</v>
      </c>
      <c r="G11" s="156"/>
      <c r="H11" s="157"/>
    </row>
    <row r="12" spans="1:8" x14ac:dyDescent="0.15">
      <c r="A12" s="158"/>
      <c r="B12" s="159"/>
      <c r="C12" s="166"/>
      <c r="D12" s="161">
        <v>118934</v>
      </c>
      <c r="E12" s="162"/>
      <c r="F12" s="163">
        <v>145453</v>
      </c>
      <c r="G12" s="164"/>
      <c r="H12" s="165"/>
    </row>
    <row r="13" spans="1:8" x14ac:dyDescent="0.15">
      <c r="A13" s="146"/>
      <c r="B13" s="151"/>
      <c r="C13" s="152"/>
      <c r="D13" s="153">
        <v>392653</v>
      </c>
      <c r="E13" s="154"/>
      <c r="F13" s="155">
        <v>280143</v>
      </c>
      <c r="G13" s="167"/>
      <c r="H13" s="157"/>
    </row>
    <row r="14" spans="1:8" x14ac:dyDescent="0.15">
      <c r="A14" s="158"/>
      <c r="B14" s="159"/>
      <c r="C14" s="160"/>
      <c r="D14" s="161">
        <v>164408</v>
      </c>
      <c r="E14" s="162"/>
      <c r="F14" s="163">
        <v>133131</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4.55</v>
      </c>
      <c r="C19" s="168">
        <f>ROUND(VALUE(SUBSTITUTE(実質収支比率等に係る経年分析!G$48,"▲","-")),2)</f>
        <v>5.94</v>
      </c>
      <c r="D19" s="168">
        <f>ROUND(VALUE(SUBSTITUTE(実質収支比率等に係る経年分析!H$48,"▲","-")),2)</f>
        <v>6.38</v>
      </c>
      <c r="E19" s="168">
        <f>ROUND(VALUE(SUBSTITUTE(実質収支比率等に係る経年分析!I$48,"▲","-")),2)</f>
        <v>5.99</v>
      </c>
      <c r="F19" s="168">
        <f>ROUND(VALUE(SUBSTITUTE(実質収支比率等に係る経年分析!J$48,"▲","-")),2)</f>
        <v>4.34</v>
      </c>
    </row>
    <row r="20" spans="1:11" x14ac:dyDescent="0.15">
      <c r="A20" s="168" t="s">
        <v>56</v>
      </c>
      <c r="B20" s="168">
        <f>ROUND(VALUE(SUBSTITUTE(実質収支比率等に係る経年分析!F$47,"▲","-")),2)</f>
        <v>64.34</v>
      </c>
      <c r="C20" s="168">
        <f>ROUND(VALUE(SUBSTITUTE(実質収支比率等に係る経年分析!G$47,"▲","-")),2)</f>
        <v>59.07</v>
      </c>
      <c r="D20" s="168">
        <f>ROUND(VALUE(SUBSTITUTE(実質収支比率等に係る経年分析!H$47,"▲","-")),2)</f>
        <v>57.53</v>
      </c>
      <c r="E20" s="168">
        <f>ROUND(VALUE(SUBSTITUTE(実質収支比率等に係る経年分析!I$47,"▲","-")),2)</f>
        <v>60.75</v>
      </c>
      <c r="F20" s="168">
        <f>ROUND(VALUE(SUBSTITUTE(実質収支比率等に係る経年分析!J$47,"▲","-")),2)</f>
        <v>65.83</v>
      </c>
    </row>
    <row r="21" spans="1:11" x14ac:dyDescent="0.15">
      <c r="A21" s="168" t="s">
        <v>57</v>
      </c>
      <c r="B21" s="168">
        <f>IF(ISNUMBER(VALUE(SUBSTITUTE(実質収支比率等に係る経年分析!F$49,"▲","-"))),ROUND(VALUE(SUBSTITUTE(実質収支比率等に係る経年分析!F$49,"▲","-")),2),NA())</f>
        <v>-15.15</v>
      </c>
      <c r="C21" s="168">
        <f>IF(ISNUMBER(VALUE(SUBSTITUTE(実質収支比率等に係る経年分析!G$49,"▲","-"))),ROUND(VALUE(SUBSTITUTE(実質収支比率等に係る経年分析!G$49,"▲","-")),2),NA())</f>
        <v>-7.4</v>
      </c>
      <c r="D21" s="168">
        <f>IF(ISNUMBER(VALUE(SUBSTITUTE(実質収支比率等に係る経年分析!H$49,"▲","-"))),ROUND(VALUE(SUBSTITUTE(実質収支比率等に係る経年分析!H$49,"▲","-")),2),NA())</f>
        <v>-3.17</v>
      </c>
      <c r="E21" s="168">
        <f>IF(ISNUMBER(VALUE(SUBSTITUTE(実質収支比率等に係る経年分析!I$49,"▲","-"))),ROUND(VALUE(SUBSTITUTE(実質収支比率等に係る経年分析!I$49,"▲","-")),2),NA())</f>
        <v>3.85</v>
      </c>
      <c r="F21" s="168">
        <f>IF(ISNUMBER(VALUE(SUBSTITUTE(実質収支比率等に係る経年分析!J$49,"▲","-"))),ROUND(VALUE(SUBSTITUTE(実質収支比率等に係る経年分析!J$49,"▲","-")),2),NA())</f>
        <v>-2.68</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0.95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0.32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簡易水道特別会計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公共下水道特別会計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七ヶ宿ダム自然休養公園特別会計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0.04</v>
      </c>
    </row>
    <row r="33" spans="1:16" x14ac:dyDescent="0.15">
      <c r="A33" s="169" t="str">
        <f>IF(連結実質赤字比率に係る赤字・黒字の構成分析!C$37="",NA(),連結実質赤字比率に係る赤字・黒字の構成分析!C$37)</f>
        <v>町営バス特別会計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0.08</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0.57999999999999996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1.23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0.87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0.66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0.56000000000000005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5.89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6.29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4.17</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237</v>
      </c>
      <c r="E42" s="170"/>
      <c r="F42" s="170"/>
      <c r="G42" s="170">
        <f>'実質公債費比率（分子）の構造'!L$52</f>
        <v>223</v>
      </c>
      <c r="H42" s="170"/>
      <c r="I42" s="170"/>
      <c r="J42" s="170">
        <f>'実質公債費比率（分子）の構造'!M$52</f>
        <v>221</v>
      </c>
      <c r="K42" s="170"/>
      <c r="L42" s="170"/>
      <c r="M42" s="170">
        <f>'実質公債費比率（分子）の構造'!N$52</f>
        <v>227</v>
      </c>
      <c r="N42" s="170"/>
      <c r="O42" s="170"/>
      <c r="P42" s="170">
        <f>'実質公債費比率（分子）の構造'!O$52</f>
        <v>222</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0</v>
      </c>
      <c r="C44" s="170"/>
      <c r="D44" s="170"/>
      <c r="E44" s="170">
        <f>'実質公債費比率（分子）の構造'!L$50</f>
        <v>0</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32</v>
      </c>
      <c r="C45" s="170"/>
      <c r="D45" s="170"/>
      <c r="E45" s="170">
        <f>'実質公債費比率（分子）の構造'!L$49</f>
        <v>23</v>
      </c>
      <c r="F45" s="170"/>
      <c r="G45" s="170"/>
      <c r="H45" s="170">
        <f>'実質公債費比率（分子）の構造'!M$49</f>
        <v>29</v>
      </c>
      <c r="I45" s="170"/>
      <c r="J45" s="170"/>
      <c r="K45" s="170">
        <f>'実質公債費比率（分子）の構造'!N$49</f>
        <v>22</v>
      </c>
      <c r="L45" s="170"/>
      <c r="M45" s="170"/>
      <c r="N45" s="170">
        <f>'実質公債費比率（分子）の構造'!O$49</f>
        <v>22</v>
      </c>
      <c r="O45" s="170"/>
      <c r="P45" s="170"/>
    </row>
    <row r="46" spans="1:16" x14ac:dyDescent="0.15">
      <c r="A46" s="170" t="s">
        <v>68</v>
      </c>
      <c r="B46" s="170">
        <f>'実質公債費比率（分子）の構造'!K$48</f>
        <v>72</v>
      </c>
      <c r="C46" s="170"/>
      <c r="D46" s="170"/>
      <c r="E46" s="170">
        <f>'実質公債費比率（分子）の構造'!L$48</f>
        <v>59</v>
      </c>
      <c r="F46" s="170"/>
      <c r="G46" s="170"/>
      <c r="H46" s="170">
        <f>'実質公債費比率（分子）の構造'!M$48</f>
        <v>61</v>
      </c>
      <c r="I46" s="170"/>
      <c r="J46" s="170"/>
      <c r="K46" s="170">
        <f>'実質公債費比率（分子）の構造'!N$48</f>
        <v>67</v>
      </c>
      <c r="L46" s="170"/>
      <c r="M46" s="170"/>
      <c r="N46" s="170">
        <f>'実質公債費比率（分子）の構造'!O$48</f>
        <v>70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210</v>
      </c>
      <c r="C49" s="170"/>
      <c r="D49" s="170"/>
      <c r="E49" s="170">
        <f>'実質公債費比率（分子）の構造'!L$45</f>
        <v>222</v>
      </c>
      <c r="F49" s="170"/>
      <c r="G49" s="170"/>
      <c r="H49" s="170">
        <f>'実質公債費比率（分子）の構造'!M$45</f>
        <v>228</v>
      </c>
      <c r="I49" s="170"/>
      <c r="J49" s="170"/>
      <c r="K49" s="170">
        <f>'実質公債費比率（分子）の構造'!N$45</f>
        <v>229</v>
      </c>
      <c r="L49" s="170"/>
      <c r="M49" s="170"/>
      <c r="N49" s="170">
        <f>'実質公債費比率（分子）の構造'!O$45</f>
        <v>238</v>
      </c>
      <c r="O49" s="170"/>
      <c r="P49" s="170"/>
    </row>
    <row r="50" spans="1:16" x14ac:dyDescent="0.15">
      <c r="A50" s="170" t="s">
        <v>72</v>
      </c>
      <c r="B50" s="170" t="e">
        <f>NA()</f>
        <v>#N/A</v>
      </c>
      <c r="C50" s="170">
        <f>IF(ISNUMBER('実質公債費比率（分子）の構造'!K$53),'実質公債費比率（分子）の構造'!K$53,NA())</f>
        <v>77</v>
      </c>
      <c r="D50" s="170" t="e">
        <f>NA()</f>
        <v>#N/A</v>
      </c>
      <c r="E50" s="170" t="e">
        <f>NA()</f>
        <v>#N/A</v>
      </c>
      <c r="F50" s="170">
        <f>IF(ISNUMBER('実質公債費比率（分子）の構造'!L$53),'実質公債費比率（分子）の構造'!L$53,NA())</f>
        <v>81</v>
      </c>
      <c r="G50" s="170" t="e">
        <f>NA()</f>
        <v>#N/A</v>
      </c>
      <c r="H50" s="170" t="e">
        <f>NA()</f>
        <v>#N/A</v>
      </c>
      <c r="I50" s="170">
        <f>IF(ISNUMBER('実質公債費比率（分子）の構造'!M$53),'実質公債費比率（分子）の構造'!M$53,NA())</f>
        <v>97</v>
      </c>
      <c r="J50" s="170" t="e">
        <f>NA()</f>
        <v>#N/A</v>
      </c>
      <c r="K50" s="170" t="e">
        <f>NA()</f>
        <v>#N/A</v>
      </c>
      <c r="L50" s="170">
        <f>IF(ISNUMBER('実質公債費比率（分子）の構造'!N$53),'実質公債費比率（分子）の構造'!N$53,NA())</f>
        <v>91</v>
      </c>
      <c r="M50" s="170" t="e">
        <f>NA()</f>
        <v>#N/A</v>
      </c>
      <c r="N50" s="170" t="e">
        <f>NA()</f>
        <v>#N/A</v>
      </c>
      <c r="O50" s="170">
        <f>IF(ISNUMBER('実質公債費比率（分子）の構造'!O$53),'実質公債費比率（分子）の構造'!O$53,NA())</f>
        <v>108</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2119</v>
      </c>
      <c r="E56" s="169"/>
      <c r="F56" s="169"/>
      <c r="G56" s="169">
        <f>'将来負担比率（分子）の構造'!J$52</f>
        <v>2071</v>
      </c>
      <c r="H56" s="169"/>
      <c r="I56" s="169"/>
      <c r="J56" s="169">
        <f>'将来負担比率（分子）の構造'!K$52</f>
        <v>1940</v>
      </c>
      <c r="K56" s="169"/>
      <c r="L56" s="169"/>
      <c r="M56" s="169">
        <f>'将来負担比率（分子）の構造'!L$52</f>
        <v>1891</v>
      </c>
      <c r="N56" s="169"/>
      <c r="O56" s="169"/>
      <c r="P56" s="169">
        <f>'将来負担比率（分子）の構造'!M$52</f>
        <v>1767</v>
      </c>
    </row>
    <row r="57" spans="1:16" x14ac:dyDescent="0.15">
      <c r="A57" s="169" t="s">
        <v>44</v>
      </c>
      <c r="B57" s="169"/>
      <c r="C57" s="169"/>
      <c r="D57" s="169">
        <f>'将来負担比率（分子）の構造'!I$51</f>
        <v>23</v>
      </c>
      <c r="E57" s="169"/>
      <c r="F57" s="169"/>
      <c r="G57" s="169">
        <f>'将来負担比率（分子）の構造'!J$51</f>
        <v>20</v>
      </c>
      <c r="H57" s="169"/>
      <c r="I57" s="169"/>
      <c r="J57" s="169">
        <f>'将来負担比率（分子）の構造'!K$51</f>
        <v>17</v>
      </c>
      <c r="K57" s="169"/>
      <c r="L57" s="169"/>
      <c r="M57" s="169">
        <f>'将来負担比率（分子）の構造'!L$51</f>
        <v>13</v>
      </c>
      <c r="N57" s="169"/>
      <c r="O57" s="169"/>
      <c r="P57" s="169">
        <f>'将来負担比率（分子）の構造'!M$51</f>
        <v>10</v>
      </c>
    </row>
    <row r="58" spans="1:16" x14ac:dyDescent="0.15">
      <c r="A58" s="169" t="s">
        <v>43</v>
      </c>
      <c r="B58" s="169"/>
      <c r="C58" s="169"/>
      <c r="D58" s="169">
        <f>'将来負担比率（分子）の構造'!I$50</f>
        <v>2599</v>
      </c>
      <c r="E58" s="169"/>
      <c r="F58" s="169"/>
      <c r="G58" s="169">
        <f>'将来負担比率（分子）の構造'!J$50</f>
        <v>2309</v>
      </c>
      <c r="H58" s="169"/>
      <c r="I58" s="169"/>
      <c r="J58" s="169">
        <f>'将来負担比率（分子）の構造'!K$50</f>
        <v>2212</v>
      </c>
      <c r="K58" s="169"/>
      <c r="L58" s="169"/>
      <c r="M58" s="169">
        <f>'将来負担比率（分子）の構造'!L$50</f>
        <v>2307</v>
      </c>
      <c r="N58" s="169"/>
      <c r="O58" s="169"/>
      <c r="P58" s="169">
        <f>'将来負担比率（分子）の構造'!M$50</f>
        <v>2144</v>
      </c>
    </row>
    <row r="59" spans="1:16" x14ac:dyDescent="0.15">
      <c r="A59" s="169" t="s">
        <v>41</v>
      </c>
      <c r="B59" s="169" t="str">
        <f>'将来負担比率（分子）の構造'!I$49</f>
        <v>-</v>
      </c>
      <c r="C59" s="169"/>
      <c r="D59" s="169"/>
      <c r="E59" s="169">
        <f>'将来負担比率（分子）の構造'!J$49</f>
        <v>18</v>
      </c>
      <c r="F59" s="169"/>
      <c r="G59" s="169"/>
      <c r="H59" s="169">
        <f>'将来負担比率（分子）の構造'!K$49</f>
        <v>10</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393</v>
      </c>
      <c r="C62" s="169"/>
      <c r="D62" s="169"/>
      <c r="E62" s="169">
        <f>'将来負担比率（分子）の構造'!J$45</f>
        <v>342</v>
      </c>
      <c r="F62" s="169"/>
      <c r="G62" s="169"/>
      <c r="H62" s="169">
        <f>'将来負担比率（分子）の構造'!K$45</f>
        <v>380</v>
      </c>
      <c r="I62" s="169"/>
      <c r="J62" s="169"/>
      <c r="K62" s="169">
        <f>'将来負担比率（分子）の構造'!L$45</f>
        <v>388</v>
      </c>
      <c r="L62" s="169"/>
      <c r="M62" s="169"/>
      <c r="N62" s="169">
        <f>'将来負担比率（分子）の構造'!M$45</f>
        <v>344</v>
      </c>
      <c r="O62" s="169"/>
      <c r="P62" s="169"/>
    </row>
    <row r="63" spans="1:16" x14ac:dyDescent="0.15">
      <c r="A63" s="169" t="s">
        <v>36</v>
      </c>
      <c r="B63" s="169">
        <f>'将来負担比率（分子）の構造'!I$44</f>
        <v>324</v>
      </c>
      <c r="C63" s="169"/>
      <c r="D63" s="169"/>
      <c r="E63" s="169">
        <f>'将来負担比率（分子）の構造'!J$44</f>
        <v>294</v>
      </c>
      <c r="F63" s="169"/>
      <c r="G63" s="169"/>
      <c r="H63" s="169">
        <f>'将来負担比率（分子）の構造'!K$44</f>
        <v>290</v>
      </c>
      <c r="I63" s="169"/>
      <c r="J63" s="169"/>
      <c r="K63" s="169">
        <f>'将来負担比率（分子）の構造'!L$44</f>
        <v>272</v>
      </c>
      <c r="L63" s="169"/>
      <c r="M63" s="169"/>
      <c r="N63" s="169">
        <f>'将来負担比率（分子）の構造'!M$44</f>
        <v>253</v>
      </c>
      <c r="O63" s="169"/>
      <c r="P63" s="169"/>
    </row>
    <row r="64" spans="1:16" x14ac:dyDescent="0.15">
      <c r="A64" s="169" t="s">
        <v>35</v>
      </c>
      <c r="B64" s="169">
        <f>'将来負担比率（分子）の構造'!I$43</f>
        <v>418</v>
      </c>
      <c r="C64" s="169"/>
      <c r="D64" s="169"/>
      <c r="E64" s="169">
        <f>'将来負担比率（分子）の構造'!J$43</f>
        <v>450</v>
      </c>
      <c r="F64" s="169"/>
      <c r="G64" s="169"/>
      <c r="H64" s="169">
        <f>'将来負担比率（分子）の構造'!K$43</f>
        <v>407</v>
      </c>
      <c r="I64" s="169"/>
      <c r="J64" s="169"/>
      <c r="K64" s="169">
        <f>'将来負担比率（分子）の構造'!L$43</f>
        <v>399</v>
      </c>
      <c r="L64" s="169"/>
      <c r="M64" s="169"/>
      <c r="N64" s="169">
        <f>'将来負担比率（分子）の構造'!M$43</f>
        <v>387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2073</v>
      </c>
      <c r="C66" s="169"/>
      <c r="D66" s="169"/>
      <c r="E66" s="169">
        <f>'将来負担比率（分子）の構造'!J$41</f>
        <v>2059</v>
      </c>
      <c r="F66" s="169"/>
      <c r="G66" s="169"/>
      <c r="H66" s="169">
        <f>'将来負担比率（分子）の構造'!K$41</f>
        <v>1914</v>
      </c>
      <c r="I66" s="169"/>
      <c r="J66" s="169"/>
      <c r="K66" s="169">
        <f>'将来負担比率（分子）の構造'!L$41</f>
        <v>1952</v>
      </c>
      <c r="L66" s="169"/>
      <c r="M66" s="169"/>
      <c r="N66" s="169">
        <f>'将来負担比率（分子）の構造'!M$41</f>
        <v>1912</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879</v>
      </c>
      <c r="C72" s="173">
        <f>基金残高に係る経年分析!G55</f>
        <v>1020</v>
      </c>
      <c r="D72" s="173">
        <f>基金残高に係る経年分析!H55</f>
        <v>1085</v>
      </c>
    </row>
    <row r="73" spans="1:16" x14ac:dyDescent="0.15">
      <c r="A73" s="172" t="s">
        <v>79</v>
      </c>
      <c r="B73" s="173">
        <f>基金残高に係る経年分析!F56</f>
        <v>358</v>
      </c>
      <c r="C73" s="173">
        <f>基金残高に係る経年分析!G56</f>
        <v>322</v>
      </c>
      <c r="D73" s="173">
        <f>基金残高に係る経年分析!H56</f>
        <v>285</v>
      </c>
    </row>
    <row r="74" spans="1:16" x14ac:dyDescent="0.15">
      <c r="A74" s="172" t="s">
        <v>80</v>
      </c>
      <c r="B74" s="173">
        <f>基金残高に係る経年分析!F57</f>
        <v>870</v>
      </c>
      <c r="C74" s="173">
        <f>基金残高に係る経年分析!G57</f>
        <v>856</v>
      </c>
      <c r="D74" s="173">
        <f>基金残高に係る経年分析!H57</f>
        <v>753</v>
      </c>
    </row>
  </sheetData>
  <sheetProtection algorithmName="SHA-512" hashValue="vmoSVq51p1d+0HEXeUD0+wWTCuvUn4YZ8Ms2sE67/NK9OcdtpWur/lHc1s7rPweaZHVmcmvf5dDmlfnxSlzZwg==" saltValue="pXtgJNM1Y4ObL6TC+FwZ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226</v>
      </c>
      <c r="S4" s="667"/>
      <c r="T4" s="667"/>
      <c r="U4" s="667"/>
      <c r="V4" s="667"/>
      <c r="W4" s="667"/>
      <c r="X4" s="667"/>
      <c r="Y4" s="668"/>
      <c r="Z4" s="666" t="s">
        <v>227</v>
      </c>
      <c r="AA4" s="667"/>
      <c r="AB4" s="667"/>
      <c r="AC4" s="668"/>
      <c r="AD4" s="666" t="s">
        <v>228</v>
      </c>
      <c r="AE4" s="667"/>
      <c r="AF4" s="667"/>
      <c r="AG4" s="667"/>
      <c r="AH4" s="667"/>
      <c r="AI4" s="667"/>
      <c r="AJ4" s="667"/>
      <c r="AK4" s="668"/>
      <c r="AL4" s="666" t="s">
        <v>227</v>
      </c>
      <c r="AM4" s="667"/>
      <c r="AN4" s="667"/>
      <c r="AO4" s="668"/>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6" t="s">
        <v>232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233</v>
      </c>
      <c r="C5" s="664"/>
      <c r="D5" s="664"/>
      <c r="E5" s="664"/>
      <c r="F5" s="664"/>
      <c r="G5" s="664"/>
      <c r="H5" s="664"/>
      <c r="I5" s="664"/>
      <c r="J5" s="664"/>
      <c r="K5" s="664"/>
      <c r="L5" s="664"/>
      <c r="M5" s="664"/>
      <c r="N5" s="664"/>
      <c r="O5" s="664"/>
      <c r="P5" s="664"/>
      <c r="Q5" s="665"/>
      <c r="R5" s="660">
        <v>524641</v>
      </c>
      <c r="S5" s="661"/>
      <c r="T5" s="661"/>
      <c r="U5" s="661"/>
      <c r="V5" s="661"/>
      <c r="W5" s="661"/>
      <c r="X5" s="661"/>
      <c r="Y5" s="689"/>
      <c r="Z5" s="702">
        <v>18.5</v>
      </c>
      <c r="AA5" s="702"/>
      <c r="AB5" s="702"/>
      <c r="AC5" s="702"/>
      <c r="AD5" s="703">
        <v>524641</v>
      </c>
      <c r="AE5" s="703"/>
      <c r="AF5" s="703"/>
      <c r="AG5" s="703"/>
      <c r="AH5" s="703"/>
      <c r="AI5" s="703"/>
      <c r="AJ5" s="703"/>
      <c r="AK5" s="703"/>
      <c r="AL5" s="690">
        <v>31.7</v>
      </c>
      <c r="AM5" s="672"/>
      <c r="AN5" s="672"/>
      <c r="AO5" s="691"/>
      <c r="AP5" s="663" t="s">
        <v>234</v>
      </c>
      <c r="AQ5" s="664"/>
      <c r="AR5" s="664"/>
      <c r="AS5" s="664"/>
      <c r="AT5" s="664"/>
      <c r="AU5" s="664"/>
      <c r="AV5" s="664"/>
      <c r="AW5" s="664"/>
      <c r="AX5" s="664"/>
      <c r="AY5" s="664"/>
      <c r="AZ5" s="664"/>
      <c r="BA5" s="664"/>
      <c r="BB5" s="664"/>
      <c r="BC5" s="664"/>
      <c r="BD5" s="664"/>
      <c r="BE5" s="664"/>
      <c r="BF5" s="665"/>
      <c r="BG5" s="608">
        <v>524641</v>
      </c>
      <c r="BH5" s="609"/>
      <c r="BI5" s="609"/>
      <c r="BJ5" s="609"/>
      <c r="BK5" s="609"/>
      <c r="BL5" s="609"/>
      <c r="BM5" s="609"/>
      <c r="BN5" s="610"/>
      <c r="BO5" s="646">
        <v>100</v>
      </c>
      <c r="BP5" s="646"/>
      <c r="BQ5" s="646"/>
      <c r="BR5" s="646"/>
      <c r="BS5" s="647" t="s">
        <v>130</v>
      </c>
      <c r="BT5" s="647"/>
      <c r="BU5" s="647"/>
      <c r="BV5" s="647"/>
      <c r="BW5" s="647"/>
      <c r="BX5" s="647"/>
      <c r="BY5" s="647"/>
      <c r="BZ5" s="647"/>
      <c r="CA5" s="647"/>
      <c r="CB5" s="682"/>
      <c r="CD5" s="666" t="s">
        <v>229</v>
      </c>
      <c r="CE5" s="667"/>
      <c r="CF5" s="667"/>
      <c r="CG5" s="667"/>
      <c r="CH5" s="667"/>
      <c r="CI5" s="667"/>
      <c r="CJ5" s="667"/>
      <c r="CK5" s="667"/>
      <c r="CL5" s="667"/>
      <c r="CM5" s="667"/>
      <c r="CN5" s="667"/>
      <c r="CO5" s="667"/>
      <c r="CP5" s="667"/>
      <c r="CQ5" s="668"/>
      <c r="CR5" s="666" t="s">
        <v>235</v>
      </c>
      <c r="CS5" s="667"/>
      <c r="CT5" s="667"/>
      <c r="CU5" s="667"/>
      <c r="CV5" s="667"/>
      <c r="CW5" s="667"/>
      <c r="CX5" s="667"/>
      <c r="CY5" s="668"/>
      <c r="CZ5" s="666" t="s">
        <v>227</v>
      </c>
      <c r="DA5" s="667"/>
      <c r="DB5" s="667"/>
      <c r="DC5" s="668"/>
      <c r="DD5" s="666" t="s">
        <v>236</v>
      </c>
      <c r="DE5" s="667"/>
      <c r="DF5" s="667"/>
      <c r="DG5" s="667"/>
      <c r="DH5" s="667"/>
      <c r="DI5" s="667"/>
      <c r="DJ5" s="667"/>
      <c r="DK5" s="667"/>
      <c r="DL5" s="667"/>
      <c r="DM5" s="667"/>
      <c r="DN5" s="667"/>
      <c r="DO5" s="667"/>
      <c r="DP5" s="668"/>
      <c r="DQ5" s="666" t="s">
        <v>237</v>
      </c>
      <c r="DR5" s="667"/>
      <c r="DS5" s="667"/>
      <c r="DT5" s="667"/>
      <c r="DU5" s="667"/>
      <c r="DV5" s="667"/>
      <c r="DW5" s="667"/>
      <c r="DX5" s="667"/>
      <c r="DY5" s="667"/>
      <c r="DZ5" s="667"/>
      <c r="EA5" s="667"/>
      <c r="EB5" s="667"/>
      <c r="EC5" s="668"/>
    </row>
    <row r="6" spans="2:143" ht="11.25" customHeight="1" x14ac:dyDescent="0.15">
      <c r="B6" s="605" t="s">
        <v>238</v>
      </c>
      <c r="C6" s="606"/>
      <c r="D6" s="606"/>
      <c r="E6" s="606"/>
      <c r="F6" s="606"/>
      <c r="G6" s="606"/>
      <c r="H6" s="606"/>
      <c r="I6" s="606"/>
      <c r="J6" s="606"/>
      <c r="K6" s="606"/>
      <c r="L6" s="606"/>
      <c r="M6" s="606"/>
      <c r="N6" s="606"/>
      <c r="O6" s="606"/>
      <c r="P6" s="606"/>
      <c r="Q6" s="607"/>
      <c r="R6" s="608">
        <v>45586</v>
      </c>
      <c r="S6" s="609"/>
      <c r="T6" s="609"/>
      <c r="U6" s="609"/>
      <c r="V6" s="609"/>
      <c r="W6" s="609"/>
      <c r="X6" s="609"/>
      <c r="Y6" s="610"/>
      <c r="Z6" s="646">
        <v>1.6</v>
      </c>
      <c r="AA6" s="646"/>
      <c r="AB6" s="646"/>
      <c r="AC6" s="646"/>
      <c r="AD6" s="647">
        <v>45586</v>
      </c>
      <c r="AE6" s="647"/>
      <c r="AF6" s="647"/>
      <c r="AG6" s="647"/>
      <c r="AH6" s="647"/>
      <c r="AI6" s="647"/>
      <c r="AJ6" s="647"/>
      <c r="AK6" s="647"/>
      <c r="AL6" s="611">
        <v>2.8</v>
      </c>
      <c r="AM6" s="612"/>
      <c r="AN6" s="612"/>
      <c r="AO6" s="648"/>
      <c r="AP6" s="605" t="s">
        <v>239</v>
      </c>
      <c r="AQ6" s="606"/>
      <c r="AR6" s="606"/>
      <c r="AS6" s="606"/>
      <c r="AT6" s="606"/>
      <c r="AU6" s="606"/>
      <c r="AV6" s="606"/>
      <c r="AW6" s="606"/>
      <c r="AX6" s="606"/>
      <c r="AY6" s="606"/>
      <c r="AZ6" s="606"/>
      <c r="BA6" s="606"/>
      <c r="BB6" s="606"/>
      <c r="BC6" s="606"/>
      <c r="BD6" s="606"/>
      <c r="BE6" s="606"/>
      <c r="BF6" s="607"/>
      <c r="BG6" s="608">
        <v>524641</v>
      </c>
      <c r="BH6" s="609"/>
      <c r="BI6" s="609"/>
      <c r="BJ6" s="609"/>
      <c r="BK6" s="609"/>
      <c r="BL6" s="609"/>
      <c r="BM6" s="609"/>
      <c r="BN6" s="610"/>
      <c r="BO6" s="646">
        <v>100</v>
      </c>
      <c r="BP6" s="646"/>
      <c r="BQ6" s="646"/>
      <c r="BR6" s="646"/>
      <c r="BS6" s="647" t="s">
        <v>240</v>
      </c>
      <c r="BT6" s="647"/>
      <c r="BU6" s="647"/>
      <c r="BV6" s="647"/>
      <c r="BW6" s="647"/>
      <c r="BX6" s="647"/>
      <c r="BY6" s="647"/>
      <c r="BZ6" s="647"/>
      <c r="CA6" s="647"/>
      <c r="CB6" s="682"/>
      <c r="CD6" s="663" t="s">
        <v>241</v>
      </c>
      <c r="CE6" s="664"/>
      <c r="CF6" s="664"/>
      <c r="CG6" s="664"/>
      <c r="CH6" s="664"/>
      <c r="CI6" s="664"/>
      <c r="CJ6" s="664"/>
      <c r="CK6" s="664"/>
      <c r="CL6" s="664"/>
      <c r="CM6" s="664"/>
      <c r="CN6" s="664"/>
      <c r="CO6" s="664"/>
      <c r="CP6" s="664"/>
      <c r="CQ6" s="665"/>
      <c r="CR6" s="608">
        <v>57244</v>
      </c>
      <c r="CS6" s="609"/>
      <c r="CT6" s="609"/>
      <c r="CU6" s="609"/>
      <c r="CV6" s="609"/>
      <c r="CW6" s="609"/>
      <c r="CX6" s="609"/>
      <c r="CY6" s="610"/>
      <c r="CZ6" s="690">
        <v>2.1</v>
      </c>
      <c r="DA6" s="672"/>
      <c r="DB6" s="672"/>
      <c r="DC6" s="692"/>
      <c r="DD6" s="614" t="s">
        <v>130</v>
      </c>
      <c r="DE6" s="609"/>
      <c r="DF6" s="609"/>
      <c r="DG6" s="609"/>
      <c r="DH6" s="609"/>
      <c r="DI6" s="609"/>
      <c r="DJ6" s="609"/>
      <c r="DK6" s="609"/>
      <c r="DL6" s="609"/>
      <c r="DM6" s="609"/>
      <c r="DN6" s="609"/>
      <c r="DO6" s="609"/>
      <c r="DP6" s="610"/>
      <c r="DQ6" s="614">
        <v>57244</v>
      </c>
      <c r="DR6" s="609"/>
      <c r="DS6" s="609"/>
      <c r="DT6" s="609"/>
      <c r="DU6" s="609"/>
      <c r="DV6" s="609"/>
      <c r="DW6" s="609"/>
      <c r="DX6" s="609"/>
      <c r="DY6" s="609"/>
      <c r="DZ6" s="609"/>
      <c r="EA6" s="609"/>
      <c r="EB6" s="609"/>
      <c r="EC6" s="645"/>
    </row>
    <row r="7" spans="2:143" ht="11.25" customHeight="1" x14ac:dyDescent="0.15">
      <c r="B7" s="605" t="s">
        <v>242</v>
      </c>
      <c r="C7" s="606"/>
      <c r="D7" s="606"/>
      <c r="E7" s="606"/>
      <c r="F7" s="606"/>
      <c r="G7" s="606"/>
      <c r="H7" s="606"/>
      <c r="I7" s="606"/>
      <c r="J7" s="606"/>
      <c r="K7" s="606"/>
      <c r="L7" s="606"/>
      <c r="M7" s="606"/>
      <c r="N7" s="606"/>
      <c r="O7" s="606"/>
      <c r="P7" s="606"/>
      <c r="Q7" s="607"/>
      <c r="R7" s="608">
        <v>28</v>
      </c>
      <c r="S7" s="609"/>
      <c r="T7" s="609"/>
      <c r="U7" s="609"/>
      <c r="V7" s="609"/>
      <c r="W7" s="609"/>
      <c r="X7" s="609"/>
      <c r="Y7" s="610"/>
      <c r="Z7" s="646">
        <v>0</v>
      </c>
      <c r="AA7" s="646"/>
      <c r="AB7" s="646"/>
      <c r="AC7" s="646"/>
      <c r="AD7" s="647">
        <v>28</v>
      </c>
      <c r="AE7" s="647"/>
      <c r="AF7" s="647"/>
      <c r="AG7" s="647"/>
      <c r="AH7" s="647"/>
      <c r="AI7" s="647"/>
      <c r="AJ7" s="647"/>
      <c r="AK7" s="647"/>
      <c r="AL7" s="611">
        <v>0</v>
      </c>
      <c r="AM7" s="612"/>
      <c r="AN7" s="612"/>
      <c r="AO7" s="648"/>
      <c r="AP7" s="605" t="s">
        <v>243</v>
      </c>
      <c r="AQ7" s="606"/>
      <c r="AR7" s="606"/>
      <c r="AS7" s="606"/>
      <c r="AT7" s="606"/>
      <c r="AU7" s="606"/>
      <c r="AV7" s="606"/>
      <c r="AW7" s="606"/>
      <c r="AX7" s="606"/>
      <c r="AY7" s="606"/>
      <c r="AZ7" s="606"/>
      <c r="BA7" s="606"/>
      <c r="BB7" s="606"/>
      <c r="BC7" s="606"/>
      <c r="BD7" s="606"/>
      <c r="BE7" s="606"/>
      <c r="BF7" s="607"/>
      <c r="BG7" s="608">
        <v>46253</v>
      </c>
      <c r="BH7" s="609"/>
      <c r="BI7" s="609"/>
      <c r="BJ7" s="609"/>
      <c r="BK7" s="609"/>
      <c r="BL7" s="609"/>
      <c r="BM7" s="609"/>
      <c r="BN7" s="610"/>
      <c r="BO7" s="646">
        <v>8.8000000000000007</v>
      </c>
      <c r="BP7" s="646"/>
      <c r="BQ7" s="646"/>
      <c r="BR7" s="646"/>
      <c r="BS7" s="647" t="s">
        <v>240</v>
      </c>
      <c r="BT7" s="647"/>
      <c r="BU7" s="647"/>
      <c r="BV7" s="647"/>
      <c r="BW7" s="647"/>
      <c r="BX7" s="647"/>
      <c r="BY7" s="647"/>
      <c r="BZ7" s="647"/>
      <c r="CA7" s="647"/>
      <c r="CB7" s="682"/>
      <c r="CD7" s="605" t="s">
        <v>244</v>
      </c>
      <c r="CE7" s="606"/>
      <c r="CF7" s="606"/>
      <c r="CG7" s="606"/>
      <c r="CH7" s="606"/>
      <c r="CI7" s="606"/>
      <c r="CJ7" s="606"/>
      <c r="CK7" s="606"/>
      <c r="CL7" s="606"/>
      <c r="CM7" s="606"/>
      <c r="CN7" s="606"/>
      <c r="CO7" s="606"/>
      <c r="CP7" s="606"/>
      <c r="CQ7" s="607"/>
      <c r="CR7" s="608">
        <v>529569</v>
      </c>
      <c r="CS7" s="609"/>
      <c r="CT7" s="609"/>
      <c r="CU7" s="609"/>
      <c r="CV7" s="609"/>
      <c r="CW7" s="609"/>
      <c r="CX7" s="609"/>
      <c r="CY7" s="610"/>
      <c r="CZ7" s="646">
        <v>19.5</v>
      </c>
      <c r="DA7" s="646"/>
      <c r="DB7" s="646"/>
      <c r="DC7" s="646"/>
      <c r="DD7" s="614">
        <v>9097</v>
      </c>
      <c r="DE7" s="609"/>
      <c r="DF7" s="609"/>
      <c r="DG7" s="609"/>
      <c r="DH7" s="609"/>
      <c r="DI7" s="609"/>
      <c r="DJ7" s="609"/>
      <c r="DK7" s="609"/>
      <c r="DL7" s="609"/>
      <c r="DM7" s="609"/>
      <c r="DN7" s="609"/>
      <c r="DO7" s="609"/>
      <c r="DP7" s="610"/>
      <c r="DQ7" s="614">
        <v>470705</v>
      </c>
      <c r="DR7" s="609"/>
      <c r="DS7" s="609"/>
      <c r="DT7" s="609"/>
      <c r="DU7" s="609"/>
      <c r="DV7" s="609"/>
      <c r="DW7" s="609"/>
      <c r="DX7" s="609"/>
      <c r="DY7" s="609"/>
      <c r="DZ7" s="609"/>
      <c r="EA7" s="609"/>
      <c r="EB7" s="609"/>
      <c r="EC7" s="645"/>
    </row>
    <row r="8" spans="2:143" ht="11.25" customHeight="1" x14ac:dyDescent="0.15">
      <c r="B8" s="605" t="s">
        <v>245</v>
      </c>
      <c r="C8" s="606"/>
      <c r="D8" s="606"/>
      <c r="E8" s="606"/>
      <c r="F8" s="606"/>
      <c r="G8" s="606"/>
      <c r="H8" s="606"/>
      <c r="I8" s="606"/>
      <c r="J8" s="606"/>
      <c r="K8" s="606"/>
      <c r="L8" s="606"/>
      <c r="M8" s="606"/>
      <c r="N8" s="606"/>
      <c r="O8" s="606"/>
      <c r="P8" s="606"/>
      <c r="Q8" s="607"/>
      <c r="R8" s="608">
        <v>345</v>
      </c>
      <c r="S8" s="609"/>
      <c r="T8" s="609"/>
      <c r="U8" s="609"/>
      <c r="V8" s="609"/>
      <c r="W8" s="609"/>
      <c r="X8" s="609"/>
      <c r="Y8" s="610"/>
      <c r="Z8" s="646">
        <v>0</v>
      </c>
      <c r="AA8" s="646"/>
      <c r="AB8" s="646"/>
      <c r="AC8" s="646"/>
      <c r="AD8" s="647">
        <v>345</v>
      </c>
      <c r="AE8" s="647"/>
      <c r="AF8" s="647"/>
      <c r="AG8" s="647"/>
      <c r="AH8" s="647"/>
      <c r="AI8" s="647"/>
      <c r="AJ8" s="647"/>
      <c r="AK8" s="647"/>
      <c r="AL8" s="611">
        <v>0</v>
      </c>
      <c r="AM8" s="612"/>
      <c r="AN8" s="612"/>
      <c r="AO8" s="648"/>
      <c r="AP8" s="605" t="s">
        <v>246</v>
      </c>
      <c r="AQ8" s="606"/>
      <c r="AR8" s="606"/>
      <c r="AS8" s="606"/>
      <c r="AT8" s="606"/>
      <c r="AU8" s="606"/>
      <c r="AV8" s="606"/>
      <c r="AW8" s="606"/>
      <c r="AX8" s="606"/>
      <c r="AY8" s="606"/>
      <c r="AZ8" s="606"/>
      <c r="BA8" s="606"/>
      <c r="BB8" s="606"/>
      <c r="BC8" s="606"/>
      <c r="BD8" s="606"/>
      <c r="BE8" s="606"/>
      <c r="BF8" s="607"/>
      <c r="BG8" s="608">
        <v>2138</v>
      </c>
      <c r="BH8" s="609"/>
      <c r="BI8" s="609"/>
      <c r="BJ8" s="609"/>
      <c r="BK8" s="609"/>
      <c r="BL8" s="609"/>
      <c r="BM8" s="609"/>
      <c r="BN8" s="610"/>
      <c r="BO8" s="646">
        <v>0.4</v>
      </c>
      <c r="BP8" s="646"/>
      <c r="BQ8" s="646"/>
      <c r="BR8" s="646"/>
      <c r="BS8" s="647" t="s">
        <v>130</v>
      </c>
      <c r="BT8" s="647"/>
      <c r="BU8" s="647"/>
      <c r="BV8" s="647"/>
      <c r="BW8" s="647"/>
      <c r="BX8" s="647"/>
      <c r="BY8" s="647"/>
      <c r="BZ8" s="647"/>
      <c r="CA8" s="647"/>
      <c r="CB8" s="682"/>
      <c r="CD8" s="605" t="s">
        <v>247</v>
      </c>
      <c r="CE8" s="606"/>
      <c r="CF8" s="606"/>
      <c r="CG8" s="606"/>
      <c r="CH8" s="606"/>
      <c r="CI8" s="606"/>
      <c r="CJ8" s="606"/>
      <c r="CK8" s="606"/>
      <c r="CL8" s="606"/>
      <c r="CM8" s="606"/>
      <c r="CN8" s="606"/>
      <c r="CO8" s="606"/>
      <c r="CP8" s="606"/>
      <c r="CQ8" s="607"/>
      <c r="CR8" s="608">
        <v>336198</v>
      </c>
      <c r="CS8" s="609"/>
      <c r="CT8" s="609"/>
      <c r="CU8" s="609"/>
      <c r="CV8" s="609"/>
      <c r="CW8" s="609"/>
      <c r="CX8" s="609"/>
      <c r="CY8" s="610"/>
      <c r="CZ8" s="646">
        <v>12.3</v>
      </c>
      <c r="DA8" s="646"/>
      <c r="DB8" s="646"/>
      <c r="DC8" s="646"/>
      <c r="DD8" s="614" t="s">
        <v>240</v>
      </c>
      <c r="DE8" s="609"/>
      <c r="DF8" s="609"/>
      <c r="DG8" s="609"/>
      <c r="DH8" s="609"/>
      <c r="DI8" s="609"/>
      <c r="DJ8" s="609"/>
      <c r="DK8" s="609"/>
      <c r="DL8" s="609"/>
      <c r="DM8" s="609"/>
      <c r="DN8" s="609"/>
      <c r="DO8" s="609"/>
      <c r="DP8" s="610"/>
      <c r="DQ8" s="614">
        <v>200017</v>
      </c>
      <c r="DR8" s="609"/>
      <c r="DS8" s="609"/>
      <c r="DT8" s="609"/>
      <c r="DU8" s="609"/>
      <c r="DV8" s="609"/>
      <c r="DW8" s="609"/>
      <c r="DX8" s="609"/>
      <c r="DY8" s="609"/>
      <c r="DZ8" s="609"/>
      <c r="EA8" s="609"/>
      <c r="EB8" s="609"/>
      <c r="EC8" s="645"/>
    </row>
    <row r="9" spans="2:143" ht="11.25" customHeight="1" x14ac:dyDescent="0.15">
      <c r="B9" s="605" t="s">
        <v>248</v>
      </c>
      <c r="C9" s="606"/>
      <c r="D9" s="606"/>
      <c r="E9" s="606"/>
      <c r="F9" s="606"/>
      <c r="G9" s="606"/>
      <c r="H9" s="606"/>
      <c r="I9" s="606"/>
      <c r="J9" s="606"/>
      <c r="K9" s="606"/>
      <c r="L9" s="606"/>
      <c r="M9" s="606"/>
      <c r="N9" s="606"/>
      <c r="O9" s="606"/>
      <c r="P9" s="606"/>
      <c r="Q9" s="607"/>
      <c r="R9" s="608">
        <v>270</v>
      </c>
      <c r="S9" s="609"/>
      <c r="T9" s="609"/>
      <c r="U9" s="609"/>
      <c r="V9" s="609"/>
      <c r="W9" s="609"/>
      <c r="X9" s="609"/>
      <c r="Y9" s="610"/>
      <c r="Z9" s="646">
        <v>0</v>
      </c>
      <c r="AA9" s="646"/>
      <c r="AB9" s="646"/>
      <c r="AC9" s="646"/>
      <c r="AD9" s="647">
        <v>270</v>
      </c>
      <c r="AE9" s="647"/>
      <c r="AF9" s="647"/>
      <c r="AG9" s="647"/>
      <c r="AH9" s="647"/>
      <c r="AI9" s="647"/>
      <c r="AJ9" s="647"/>
      <c r="AK9" s="647"/>
      <c r="AL9" s="611">
        <v>0</v>
      </c>
      <c r="AM9" s="612"/>
      <c r="AN9" s="612"/>
      <c r="AO9" s="648"/>
      <c r="AP9" s="605" t="s">
        <v>249</v>
      </c>
      <c r="AQ9" s="606"/>
      <c r="AR9" s="606"/>
      <c r="AS9" s="606"/>
      <c r="AT9" s="606"/>
      <c r="AU9" s="606"/>
      <c r="AV9" s="606"/>
      <c r="AW9" s="606"/>
      <c r="AX9" s="606"/>
      <c r="AY9" s="606"/>
      <c r="AZ9" s="606"/>
      <c r="BA9" s="606"/>
      <c r="BB9" s="606"/>
      <c r="BC9" s="606"/>
      <c r="BD9" s="606"/>
      <c r="BE9" s="606"/>
      <c r="BF9" s="607"/>
      <c r="BG9" s="608">
        <v>38094</v>
      </c>
      <c r="BH9" s="609"/>
      <c r="BI9" s="609"/>
      <c r="BJ9" s="609"/>
      <c r="BK9" s="609"/>
      <c r="BL9" s="609"/>
      <c r="BM9" s="609"/>
      <c r="BN9" s="610"/>
      <c r="BO9" s="646">
        <v>7.3</v>
      </c>
      <c r="BP9" s="646"/>
      <c r="BQ9" s="646"/>
      <c r="BR9" s="646"/>
      <c r="BS9" s="647" t="s">
        <v>240</v>
      </c>
      <c r="BT9" s="647"/>
      <c r="BU9" s="647"/>
      <c r="BV9" s="647"/>
      <c r="BW9" s="647"/>
      <c r="BX9" s="647"/>
      <c r="BY9" s="647"/>
      <c r="BZ9" s="647"/>
      <c r="CA9" s="647"/>
      <c r="CB9" s="682"/>
      <c r="CD9" s="605" t="s">
        <v>250</v>
      </c>
      <c r="CE9" s="606"/>
      <c r="CF9" s="606"/>
      <c r="CG9" s="606"/>
      <c r="CH9" s="606"/>
      <c r="CI9" s="606"/>
      <c r="CJ9" s="606"/>
      <c r="CK9" s="606"/>
      <c r="CL9" s="606"/>
      <c r="CM9" s="606"/>
      <c r="CN9" s="606"/>
      <c r="CO9" s="606"/>
      <c r="CP9" s="606"/>
      <c r="CQ9" s="607"/>
      <c r="CR9" s="608">
        <v>459780</v>
      </c>
      <c r="CS9" s="609"/>
      <c r="CT9" s="609"/>
      <c r="CU9" s="609"/>
      <c r="CV9" s="609"/>
      <c r="CW9" s="609"/>
      <c r="CX9" s="609"/>
      <c r="CY9" s="610"/>
      <c r="CZ9" s="646">
        <v>16.899999999999999</v>
      </c>
      <c r="DA9" s="646"/>
      <c r="DB9" s="646"/>
      <c r="DC9" s="646"/>
      <c r="DD9" s="614" t="s">
        <v>130</v>
      </c>
      <c r="DE9" s="609"/>
      <c r="DF9" s="609"/>
      <c r="DG9" s="609"/>
      <c r="DH9" s="609"/>
      <c r="DI9" s="609"/>
      <c r="DJ9" s="609"/>
      <c r="DK9" s="609"/>
      <c r="DL9" s="609"/>
      <c r="DM9" s="609"/>
      <c r="DN9" s="609"/>
      <c r="DO9" s="609"/>
      <c r="DP9" s="610"/>
      <c r="DQ9" s="614">
        <v>354689</v>
      </c>
      <c r="DR9" s="609"/>
      <c r="DS9" s="609"/>
      <c r="DT9" s="609"/>
      <c r="DU9" s="609"/>
      <c r="DV9" s="609"/>
      <c r="DW9" s="609"/>
      <c r="DX9" s="609"/>
      <c r="DY9" s="609"/>
      <c r="DZ9" s="609"/>
      <c r="EA9" s="609"/>
      <c r="EB9" s="609"/>
      <c r="EC9" s="645"/>
    </row>
    <row r="10" spans="2:143" ht="11.25" customHeight="1" x14ac:dyDescent="0.15">
      <c r="B10" s="605" t="s">
        <v>251</v>
      </c>
      <c r="C10" s="606"/>
      <c r="D10" s="606"/>
      <c r="E10" s="606"/>
      <c r="F10" s="606"/>
      <c r="G10" s="606"/>
      <c r="H10" s="606"/>
      <c r="I10" s="606"/>
      <c r="J10" s="606"/>
      <c r="K10" s="606"/>
      <c r="L10" s="606"/>
      <c r="M10" s="606"/>
      <c r="N10" s="606"/>
      <c r="O10" s="606"/>
      <c r="P10" s="606"/>
      <c r="Q10" s="607"/>
      <c r="R10" s="608" t="s">
        <v>240</v>
      </c>
      <c r="S10" s="609"/>
      <c r="T10" s="609"/>
      <c r="U10" s="609"/>
      <c r="V10" s="609"/>
      <c r="W10" s="609"/>
      <c r="X10" s="609"/>
      <c r="Y10" s="610"/>
      <c r="Z10" s="646" t="s">
        <v>240</v>
      </c>
      <c r="AA10" s="646"/>
      <c r="AB10" s="646"/>
      <c r="AC10" s="646"/>
      <c r="AD10" s="647" t="s">
        <v>130</v>
      </c>
      <c r="AE10" s="647"/>
      <c r="AF10" s="647"/>
      <c r="AG10" s="647"/>
      <c r="AH10" s="647"/>
      <c r="AI10" s="647"/>
      <c r="AJ10" s="647"/>
      <c r="AK10" s="647"/>
      <c r="AL10" s="611" t="s">
        <v>240</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4952</v>
      </c>
      <c r="BH10" s="609"/>
      <c r="BI10" s="609"/>
      <c r="BJ10" s="609"/>
      <c r="BK10" s="609"/>
      <c r="BL10" s="609"/>
      <c r="BM10" s="609"/>
      <c r="BN10" s="610"/>
      <c r="BO10" s="646">
        <v>0.9</v>
      </c>
      <c r="BP10" s="646"/>
      <c r="BQ10" s="646"/>
      <c r="BR10" s="646"/>
      <c r="BS10" s="647" t="s">
        <v>130</v>
      </c>
      <c r="BT10" s="647"/>
      <c r="BU10" s="647"/>
      <c r="BV10" s="647"/>
      <c r="BW10" s="647"/>
      <c r="BX10" s="647"/>
      <c r="BY10" s="647"/>
      <c r="BZ10" s="647"/>
      <c r="CA10" s="647"/>
      <c r="CB10" s="682"/>
      <c r="CD10" s="605" t="s">
        <v>253</v>
      </c>
      <c r="CE10" s="606"/>
      <c r="CF10" s="606"/>
      <c r="CG10" s="606"/>
      <c r="CH10" s="606"/>
      <c r="CI10" s="606"/>
      <c r="CJ10" s="606"/>
      <c r="CK10" s="606"/>
      <c r="CL10" s="606"/>
      <c r="CM10" s="606"/>
      <c r="CN10" s="606"/>
      <c r="CO10" s="606"/>
      <c r="CP10" s="606"/>
      <c r="CQ10" s="607"/>
      <c r="CR10" s="608">
        <v>57</v>
      </c>
      <c r="CS10" s="609"/>
      <c r="CT10" s="609"/>
      <c r="CU10" s="609"/>
      <c r="CV10" s="609"/>
      <c r="CW10" s="609"/>
      <c r="CX10" s="609"/>
      <c r="CY10" s="610"/>
      <c r="CZ10" s="646">
        <v>0</v>
      </c>
      <c r="DA10" s="646"/>
      <c r="DB10" s="646"/>
      <c r="DC10" s="646"/>
      <c r="DD10" s="614" t="s">
        <v>240</v>
      </c>
      <c r="DE10" s="609"/>
      <c r="DF10" s="609"/>
      <c r="DG10" s="609"/>
      <c r="DH10" s="609"/>
      <c r="DI10" s="609"/>
      <c r="DJ10" s="609"/>
      <c r="DK10" s="609"/>
      <c r="DL10" s="609"/>
      <c r="DM10" s="609"/>
      <c r="DN10" s="609"/>
      <c r="DO10" s="609"/>
      <c r="DP10" s="610"/>
      <c r="DQ10" s="614">
        <v>57</v>
      </c>
      <c r="DR10" s="609"/>
      <c r="DS10" s="609"/>
      <c r="DT10" s="609"/>
      <c r="DU10" s="609"/>
      <c r="DV10" s="609"/>
      <c r="DW10" s="609"/>
      <c r="DX10" s="609"/>
      <c r="DY10" s="609"/>
      <c r="DZ10" s="609"/>
      <c r="EA10" s="609"/>
      <c r="EB10" s="609"/>
      <c r="EC10" s="645"/>
    </row>
    <row r="11" spans="2:143" ht="11.25" customHeight="1" x14ac:dyDescent="0.15">
      <c r="B11" s="605" t="s">
        <v>254</v>
      </c>
      <c r="C11" s="606"/>
      <c r="D11" s="606"/>
      <c r="E11" s="606"/>
      <c r="F11" s="606"/>
      <c r="G11" s="606"/>
      <c r="H11" s="606"/>
      <c r="I11" s="606"/>
      <c r="J11" s="606"/>
      <c r="K11" s="606"/>
      <c r="L11" s="606"/>
      <c r="M11" s="606"/>
      <c r="N11" s="606"/>
      <c r="O11" s="606"/>
      <c r="P11" s="606"/>
      <c r="Q11" s="607"/>
      <c r="R11" s="608">
        <v>32267</v>
      </c>
      <c r="S11" s="609"/>
      <c r="T11" s="609"/>
      <c r="U11" s="609"/>
      <c r="V11" s="609"/>
      <c r="W11" s="609"/>
      <c r="X11" s="609"/>
      <c r="Y11" s="610"/>
      <c r="Z11" s="611">
        <v>1.1000000000000001</v>
      </c>
      <c r="AA11" s="612"/>
      <c r="AB11" s="612"/>
      <c r="AC11" s="613"/>
      <c r="AD11" s="614">
        <v>32267</v>
      </c>
      <c r="AE11" s="609"/>
      <c r="AF11" s="609"/>
      <c r="AG11" s="609"/>
      <c r="AH11" s="609"/>
      <c r="AI11" s="609"/>
      <c r="AJ11" s="609"/>
      <c r="AK11" s="610"/>
      <c r="AL11" s="611">
        <v>2</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1069</v>
      </c>
      <c r="BH11" s="609"/>
      <c r="BI11" s="609"/>
      <c r="BJ11" s="609"/>
      <c r="BK11" s="609"/>
      <c r="BL11" s="609"/>
      <c r="BM11" s="609"/>
      <c r="BN11" s="610"/>
      <c r="BO11" s="646">
        <v>0.2</v>
      </c>
      <c r="BP11" s="646"/>
      <c r="BQ11" s="646"/>
      <c r="BR11" s="646"/>
      <c r="BS11" s="647" t="s">
        <v>130</v>
      </c>
      <c r="BT11" s="647"/>
      <c r="BU11" s="647"/>
      <c r="BV11" s="647"/>
      <c r="BW11" s="647"/>
      <c r="BX11" s="647"/>
      <c r="BY11" s="647"/>
      <c r="BZ11" s="647"/>
      <c r="CA11" s="647"/>
      <c r="CB11" s="682"/>
      <c r="CD11" s="605" t="s">
        <v>256</v>
      </c>
      <c r="CE11" s="606"/>
      <c r="CF11" s="606"/>
      <c r="CG11" s="606"/>
      <c r="CH11" s="606"/>
      <c r="CI11" s="606"/>
      <c r="CJ11" s="606"/>
      <c r="CK11" s="606"/>
      <c r="CL11" s="606"/>
      <c r="CM11" s="606"/>
      <c r="CN11" s="606"/>
      <c r="CO11" s="606"/>
      <c r="CP11" s="606"/>
      <c r="CQ11" s="607"/>
      <c r="CR11" s="608">
        <v>374369</v>
      </c>
      <c r="CS11" s="609"/>
      <c r="CT11" s="609"/>
      <c r="CU11" s="609"/>
      <c r="CV11" s="609"/>
      <c r="CW11" s="609"/>
      <c r="CX11" s="609"/>
      <c r="CY11" s="610"/>
      <c r="CZ11" s="646">
        <v>13.8</v>
      </c>
      <c r="DA11" s="646"/>
      <c r="DB11" s="646"/>
      <c r="DC11" s="646"/>
      <c r="DD11" s="614">
        <v>202186</v>
      </c>
      <c r="DE11" s="609"/>
      <c r="DF11" s="609"/>
      <c r="DG11" s="609"/>
      <c r="DH11" s="609"/>
      <c r="DI11" s="609"/>
      <c r="DJ11" s="609"/>
      <c r="DK11" s="609"/>
      <c r="DL11" s="609"/>
      <c r="DM11" s="609"/>
      <c r="DN11" s="609"/>
      <c r="DO11" s="609"/>
      <c r="DP11" s="610"/>
      <c r="DQ11" s="614">
        <v>93488</v>
      </c>
      <c r="DR11" s="609"/>
      <c r="DS11" s="609"/>
      <c r="DT11" s="609"/>
      <c r="DU11" s="609"/>
      <c r="DV11" s="609"/>
      <c r="DW11" s="609"/>
      <c r="DX11" s="609"/>
      <c r="DY11" s="609"/>
      <c r="DZ11" s="609"/>
      <c r="EA11" s="609"/>
      <c r="EB11" s="609"/>
      <c r="EC11" s="645"/>
    </row>
    <row r="12" spans="2:143" ht="11.25" customHeight="1" x14ac:dyDescent="0.15">
      <c r="B12" s="605" t="s">
        <v>257</v>
      </c>
      <c r="C12" s="606"/>
      <c r="D12" s="606"/>
      <c r="E12" s="606"/>
      <c r="F12" s="606"/>
      <c r="G12" s="606"/>
      <c r="H12" s="606"/>
      <c r="I12" s="606"/>
      <c r="J12" s="606"/>
      <c r="K12" s="606"/>
      <c r="L12" s="606"/>
      <c r="M12" s="606"/>
      <c r="N12" s="606"/>
      <c r="O12" s="606"/>
      <c r="P12" s="606"/>
      <c r="Q12" s="607"/>
      <c r="R12" s="608" t="s">
        <v>240</v>
      </c>
      <c r="S12" s="609"/>
      <c r="T12" s="609"/>
      <c r="U12" s="609"/>
      <c r="V12" s="609"/>
      <c r="W12" s="609"/>
      <c r="X12" s="609"/>
      <c r="Y12" s="610"/>
      <c r="Z12" s="646" t="s">
        <v>240</v>
      </c>
      <c r="AA12" s="646"/>
      <c r="AB12" s="646"/>
      <c r="AC12" s="646"/>
      <c r="AD12" s="647" t="s">
        <v>130</v>
      </c>
      <c r="AE12" s="647"/>
      <c r="AF12" s="647"/>
      <c r="AG12" s="647"/>
      <c r="AH12" s="647"/>
      <c r="AI12" s="647"/>
      <c r="AJ12" s="647"/>
      <c r="AK12" s="647"/>
      <c r="AL12" s="611" t="s">
        <v>130</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464183</v>
      </c>
      <c r="BH12" s="609"/>
      <c r="BI12" s="609"/>
      <c r="BJ12" s="609"/>
      <c r="BK12" s="609"/>
      <c r="BL12" s="609"/>
      <c r="BM12" s="609"/>
      <c r="BN12" s="610"/>
      <c r="BO12" s="646">
        <v>88.5</v>
      </c>
      <c r="BP12" s="646"/>
      <c r="BQ12" s="646"/>
      <c r="BR12" s="646"/>
      <c r="BS12" s="647" t="s">
        <v>130</v>
      </c>
      <c r="BT12" s="647"/>
      <c r="BU12" s="647"/>
      <c r="BV12" s="647"/>
      <c r="BW12" s="647"/>
      <c r="BX12" s="647"/>
      <c r="BY12" s="647"/>
      <c r="BZ12" s="647"/>
      <c r="CA12" s="647"/>
      <c r="CB12" s="682"/>
      <c r="CD12" s="605" t="s">
        <v>259</v>
      </c>
      <c r="CE12" s="606"/>
      <c r="CF12" s="606"/>
      <c r="CG12" s="606"/>
      <c r="CH12" s="606"/>
      <c r="CI12" s="606"/>
      <c r="CJ12" s="606"/>
      <c r="CK12" s="606"/>
      <c r="CL12" s="606"/>
      <c r="CM12" s="606"/>
      <c r="CN12" s="606"/>
      <c r="CO12" s="606"/>
      <c r="CP12" s="606"/>
      <c r="CQ12" s="607"/>
      <c r="CR12" s="608">
        <v>164501</v>
      </c>
      <c r="CS12" s="609"/>
      <c r="CT12" s="609"/>
      <c r="CU12" s="609"/>
      <c r="CV12" s="609"/>
      <c r="CW12" s="609"/>
      <c r="CX12" s="609"/>
      <c r="CY12" s="610"/>
      <c r="CZ12" s="646">
        <v>6</v>
      </c>
      <c r="DA12" s="646"/>
      <c r="DB12" s="646"/>
      <c r="DC12" s="646"/>
      <c r="DD12" s="614">
        <v>28354</v>
      </c>
      <c r="DE12" s="609"/>
      <c r="DF12" s="609"/>
      <c r="DG12" s="609"/>
      <c r="DH12" s="609"/>
      <c r="DI12" s="609"/>
      <c r="DJ12" s="609"/>
      <c r="DK12" s="609"/>
      <c r="DL12" s="609"/>
      <c r="DM12" s="609"/>
      <c r="DN12" s="609"/>
      <c r="DO12" s="609"/>
      <c r="DP12" s="610"/>
      <c r="DQ12" s="614">
        <v>99185</v>
      </c>
      <c r="DR12" s="609"/>
      <c r="DS12" s="609"/>
      <c r="DT12" s="609"/>
      <c r="DU12" s="609"/>
      <c r="DV12" s="609"/>
      <c r="DW12" s="609"/>
      <c r="DX12" s="609"/>
      <c r="DY12" s="609"/>
      <c r="DZ12" s="609"/>
      <c r="EA12" s="609"/>
      <c r="EB12" s="609"/>
      <c r="EC12" s="645"/>
    </row>
    <row r="13" spans="2:143" ht="11.25" customHeight="1" x14ac:dyDescent="0.15">
      <c r="B13" s="605" t="s">
        <v>260</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130</v>
      </c>
      <c r="AA13" s="646"/>
      <c r="AB13" s="646"/>
      <c r="AC13" s="646"/>
      <c r="AD13" s="647" t="s">
        <v>130</v>
      </c>
      <c r="AE13" s="647"/>
      <c r="AF13" s="647"/>
      <c r="AG13" s="647"/>
      <c r="AH13" s="647"/>
      <c r="AI13" s="647"/>
      <c r="AJ13" s="647"/>
      <c r="AK13" s="647"/>
      <c r="AL13" s="611" t="s">
        <v>130</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157564</v>
      </c>
      <c r="BH13" s="609"/>
      <c r="BI13" s="609"/>
      <c r="BJ13" s="609"/>
      <c r="BK13" s="609"/>
      <c r="BL13" s="609"/>
      <c r="BM13" s="609"/>
      <c r="BN13" s="610"/>
      <c r="BO13" s="646">
        <v>30</v>
      </c>
      <c r="BP13" s="646"/>
      <c r="BQ13" s="646"/>
      <c r="BR13" s="646"/>
      <c r="BS13" s="647" t="s">
        <v>130</v>
      </c>
      <c r="BT13" s="647"/>
      <c r="BU13" s="647"/>
      <c r="BV13" s="647"/>
      <c r="BW13" s="647"/>
      <c r="BX13" s="647"/>
      <c r="BY13" s="647"/>
      <c r="BZ13" s="647"/>
      <c r="CA13" s="647"/>
      <c r="CB13" s="682"/>
      <c r="CD13" s="605" t="s">
        <v>262</v>
      </c>
      <c r="CE13" s="606"/>
      <c r="CF13" s="606"/>
      <c r="CG13" s="606"/>
      <c r="CH13" s="606"/>
      <c r="CI13" s="606"/>
      <c r="CJ13" s="606"/>
      <c r="CK13" s="606"/>
      <c r="CL13" s="606"/>
      <c r="CM13" s="606"/>
      <c r="CN13" s="606"/>
      <c r="CO13" s="606"/>
      <c r="CP13" s="606"/>
      <c r="CQ13" s="607"/>
      <c r="CR13" s="608">
        <v>235825</v>
      </c>
      <c r="CS13" s="609"/>
      <c r="CT13" s="609"/>
      <c r="CU13" s="609"/>
      <c r="CV13" s="609"/>
      <c r="CW13" s="609"/>
      <c r="CX13" s="609"/>
      <c r="CY13" s="610"/>
      <c r="CZ13" s="646">
        <v>8.6999999999999993</v>
      </c>
      <c r="DA13" s="646"/>
      <c r="DB13" s="646"/>
      <c r="DC13" s="646"/>
      <c r="DD13" s="614">
        <v>62554</v>
      </c>
      <c r="DE13" s="609"/>
      <c r="DF13" s="609"/>
      <c r="DG13" s="609"/>
      <c r="DH13" s="609"/>
      <c r="DI13" s="609"/>
      <c r="DJ13" s="609"/>
      <c r="DK13" s="609"/>
      <c r="DL13" s="609"/>
      <c r="DM13" s="609"/>
      <c r="DN13" s="609"/>
      <c r="DO13" s="609"/>
      <c r="DP13" s="610"/>
      <c r="DQ13" s="614">
        <v>155271</v>
      </c>
      <c r="DR13" s="609"/>
      <c r="DS13" s="609"/>
      <c r="DT13" s="609"/>
      <c r="DU13" s="609"/>
      <c r="DV13" s="609"/>
      <c r="DW13" s="609"/>
      <c r="DX13" s="609"/>
      <c r="DY13" s="609"/>
      <c r="DZ13" s="609"/>
      <c r="EA13" s="609"/>
      <c r="EB13" s="609"/>
      <c r="EC13" s="645"/>
    </row>
    <row r="14" spans="2:143" ht="11.25" customHeight="1" x14ac:dyDescent="0.15">
      <c r="B14" s="605" t="s">
        <v>263</v>
      </c>
      <c r="C14" s="606"/>
      <c r="D14" s="606"/>
      <c r="E14" s="606"/>
      <c r="F14" s="606"/>
      <c r="G14" s="606"/>
      <c r="H14" s="606"/>
      <c r="I14" s="606"/>
      <c r="J14" s="606"/>
      <c r="K14" s="606"/>
      <c r="L14" s="606"/>
      <c r="M14" s="606"/>
      <c r="N14" s="606"/>
      <c r="O14" s="606"/>
      <c r="P14" s="606"/>
      <c r="Q14" s="607"/>
      <c r="R14" s="608" t="s">
        <v>130</v>
      </c>
      <c r="S14" s="609"/>
      <c r="T14" s="609"/>
      <c r="U14" s="609"/>
      <c r="V14" s="609"/>
      <c r="W14" s="609"/>
      <c r="X14" s="609"/>
      <c r="Y14" s="610"/>
      <c r="Z14" s="646" t="s">
        <v>240</v>
      </c>
      <c r="AA14" s="646"/>
      <c r="AB14" s="646"/>
      <c r="AC14" s="646"/>
      <c r="AD14" s="647" t="s">
        <v>240</v>
      </c>
      <c r="AE14" s="647"/>
      <c r="AF14" s="647"/>
      <c r="AG14" s="647"/>
      <c r="AH14" s="647"/>
      <c r="AI14" s="647"/>
      <c r="AJ14" s="647"/>
      <c r="AK14" s="647"/>
      <c r="AL14" s="611" t="s">
        <v>240</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5257</v>
      </c>
      <c r="BH14" s="609"/>
      <c r="BI14" s="609"/>
      <c r="BJ14" s="609"/>
      <c r="BK14" s="609"/>
      <c r="BL14" s="609"/>
      <c r="BM14" s="609"/>
      <c r="BN14" s="610"/>
      <c r="BO14" s="646">
        <v>1</v>
      </c>
      <c r="BP14" s="646"/>
      <c r="BQ14" s="646"/>
      <c r="BR14" s="646"/>
      <c r="BS14" s="647" t="s">
        <v>130</v>
      </c>
      <c r="BT14" s="647"/>
      <c r="BU14" s="647"/>
      <c r="BV14" s="647"/>
      <c r="BW14" s="647"/>
      <c r="BX14" s="647"/>
      <c r="BY14" s="647"/>
      <c r="BZ14" s="647"/>
      <c r="CA14" s="647"/>
      <c r="CB14" s="682"/>
      <c r="CD14" s="605" t="s">
        <v>265</v>
      </c>
      <c r="CE14" s="606"/>
      <c r="CF14" s="606"/>
      <c r="CG14" s="606"/>
      <c r="CH14" s="606"/>
      <c r="CI14" s="606"/>
      <c r="CJ14" s="606"/>
      <c r="CK14" s="606"/>
      <c r="CL14" s="606"/>
      <c r="CM14" s="606"/>
      <c r="CN14" s="606"/>
      <c r="CO14" s="606"/>
      <c r="CP14" s="606"/>
      <c r="CQ14" s="607"/>
      <c r="CR14" s="608">
        <v>92176</v>
      </c>
      <c r="CS14" s="609"/>
      <c r="CT14" s="609"/>
      <c r="CU14" s="609"/>
      <c r="CV14" s="609"/>
      <c r="CW14" s="609"/>
      <c r="CX14" s="609"/>
      <c r="CY14" s="610"/>
      <c r="CZ14" s="646">
        <v>3.4</v>
      </c>
      <c r="DA14" s="646"/>
      <c r="DB14" s="646"/>
      <c r="DC14" s="646"/>
      <c r="DD14" s="614">
        <v>11592</v>
      </c>
      <c r="DE14" s="609"/>
      <c r="DF14" s="609"/>
      <c r="DG14" s="609"/>
      <c r="DH14" s="609"/>
      <c r="DI14" s="609"/>
      <c r="DJ14" s="609"/>
      <c r="DK14" s="609"/>
      <c r="DL14" s="609"/>
      <c r="DM14" s="609"/>
      <c r="DN14" s="609"/>
      <c r="DO14" s="609"/>
      <c r="DP14" s="610"/>
      <c r="DQ14" s="614">
        <v>84341</v>
      </c>
      <c r="DR14" s="609"/>
      <c r="DS14" s="609"/>
      <c r="DT14" s="609"/>
      <c r="DU14" s="609"/>
      <c r="DV14" s="609"/>
      <c r="DW14" s="609"/>
      <c r="DX14" s="609"/>
      <c r="DY14" s="609"/>
      <c r="DZ14" s="609"/>
      <c r="EA14" s="609"/>
      <c r="EB14" s="609"/>
      <c r="EC14" s="645"/>
    </row>
    <row r="15" spans="2:143" ht="11.25" customHeight="1" x14ac:dyDescent="0.15">
      <c r="B15" s="605" t="s">
        <v>266</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130</v>
      </c>
      <c r="AA15" s="646"/>
      <c r="AB15" s="646"/>
      <c r="AC15" s="646"/>
      <c r="AD15" s="647" t="s">
        <v>130</v>
      </c>
      <c r="AE15" s="647"/>
      <c r="AF15" s="647"/>
      <c r="AG15" s="647"/>
      <c r="AH15" s="647"/>
      <c r="AI15" s="647"/>
      <c r="AJ15" s="647"/>
      <c r="AK15" s="647"/>
      <c r="AL15" s="611" t="s">
        <v>240</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8948</v>
      </c>
      <c r="BH15" s="609"/>
      <c r="BI15" s="609"/>
      <c r="BJ15" s="609"/>
      <c r="BK15" s="609"/>
      <c r="BL15" s="609"/>
      <c r="BM15" s="609"/>
      <c r="BN15" s="610"/>
      <c r="BO15" s="646">
        <v>1.7</v>
      </c>
      <c r="BP15" s="646"/>
      <c r="BQ15" s="646"/>
      <c r="BR15" s="646"/>
      <c r="BS15" s="647" t="s">
        <v>130</v>
      </c>
      <c r="BT15" s="647"/>
      <c r="BU15" s="647"/>
      <c r="BV15" s="647"/>
      <c r="BW15" s="647"/>
      <c r="BX15" s="647"/>
      <c r="BY15" s="647"/>
      <c r="BZ15" s="647"/>
      <c r="CA15" s="647"/>
      <c r="CB15" s="682"/>
      <c r="CD15" s="605" t="s">
        <v>268</v>
      </c>
      <c r="CE15" s="606"/>
      <c r="CF15" s="606"/>
      <c r="CG15" s="606"/>
      <c r="CH15" s="606"/>
      <c r="CI15" s="606"/>
      <c r="CJ15" s="606"/>
      <c r="CK15" s="606"/>
      <c r="CL15" s="606"/>
      <c r="CM15" s="606"/>
      <c r="CN15" s="606"/>
      <c r="CO15" s="606"/>
      <c r="CP15" s="606"/>
      <c r="CQ15" s="607"/>
      <c r="CR15" s="608">
        <v>228396</v>
      </c>
      <c r="CS15" s="609"/>
      <c r="CT15" s="609"/>
      <c r="CU15" s="609"/>
      <c r="CV15" s="609"/>
      <c r="CW15" s="609"/>
      <c r="CX15" s="609"/>
      <c r="CY15" s="610"/>
      <c r="CZ15" s="646">
        <v>8.4</v>
      </c>
      <c r="DA15" s="646"/>
      <c r="DB15" s="646"/>
      <c r="DC15" s="646"/>
      <c r="DD15" s="614">
        <v>23321</v>
      </c>
      <c r="DE15" s="609"/>
      <c r="DF15" s="609"/>
      <c r="DG15" s="609"/>
      <c r="DH15" s="609"/>
      <c r="DI15" s="609"/>
      <c r="DJ15" s="609"/>
      <c r="DK15" s="609"/>
      <c r="DL15" s="609"/>
      <c r="DM15" s="609"/>
      <c r="DN15" s="609"/>
      <c r="DO15" s="609"/>
      <c r="DP15" s="610"/>
      <c r="DQ15" s="614">
        <v>172544</v>
      </c>
      <c r="DR15" s="609"/>
      <c r="DS15" s="609"/>
      <c r="DT15" s="609"/>
      <c r="DU15" s="609"/>
      <c r="DV15" s="609"/>
      <c r="DW15" s="609"/>
      <c r="DX15" s="609"/>
      <c r="DY15" s="609"/>
      <c r="DZ15" s="609"/>
      <c r="EA15" s="609"/>
      <c r="EB15" s="609"/>
      <c r="EC15" s="645"/>
    </row>
    <row r="16" spans="2:143" ht="11.25" customHeight="1" x14ac:dyDescent="0.15">
      <c r="B16" s="605" t="s">
        <v>269</v>
      </c>
      <c r="C16" s="606"/>
      <c r="D16" s="606"/>
      <c r="E16" s="606"/>
      <c r="F16" s="606"/>
      <c r="G16" s="606"/>
      <c r="H16" s="606"/>
      <c r="I16" s="606"/>
      <c r="J16" s="606"/>
      <c r="K16" s="606"/>
      <c r="L16" s="606"/>
      <c r="M16" s="606"/>
      <c r="N16" s="606"/>
      <c r="O16" s="606"/>
      <c r="P16" s="606"/>
      <c r="Q16" s="607"/>
      <c r="R16" s="608">
        <v>2991</v>
      </c>
      <c r="S16" s="609"/>
      <c r="T16" s="609"/>
      <c r="U16" s="609"/>
      <c r="V16" s="609"/>
      <c r="W16" s="609"/>
      <c r="X16" s="609"/>
      <c r="Y16" s="610"/>
      <c r="Z16" s="646">
        <v>0.1</v>
      </c>
      <c r="AA16" s="646"/>
      <c r="AB16" s="646"/>
      <c r="AC16" s="646"/>
      <c r="AD16" s="647">
        <v>2991</v>
      </c>
      <c r="AE16" s="647"/>
      <c r="AF16" s="647"/>
      <c r="AG16" s="647"/>
      <c r="AH16" s="647"/>
      <c r="AI16" s="647"/>
      <c r="AJ16" s="647"/>
      <c r="AK16" s="647"/>
      <c r="AL16" s="611">
        <v>0.2</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240</v>
      </c>
      <c r="BH16" s="609"/>
      <c r="BI16" s="609"/>
      <c r="BJ16" s="609"/>
      <c r="BK16" s="609"/>
      <c r="BL16" s="609"/>
      <c r="BM16" s="609"/>
      <c r="BN16" s="610"/>
      <c r="BO16" s="646" t="s">
        <v>130</v>
      </c>
      <c r="BP16" s="646"/>
      <c r="BQ16" s="646"/>
      <c r="BR16" s="646"/>
      <c r="BS16" s="647" t="s">
        <v>240</v>
      </c>
      <c r="BT16" s="647"/>
      <c r="BU16" s="647"/>
      <c r="BV16" s="647"/>
      <c r="BW16" s="647"/>
      <c r="BX16" s="647"/>
      <c r="BY16" s="647"/>
      <c r="BZ16" s="647"/>
      <c r="CA16" s="647"/>
      <c r="CB16" s="682"/>
      <c r="CD16" s="605" t="s">
        <v>271</v>
      </c>
      <c r="CE16" s="606"/>
      <c r="CF16" s="606"/>
      <c r="CG16" s="606"/>
      <c r="CH16" s="606"/>
      <c r="CI16" s="606"/>
      <c r="CJ16" s="606"/>
      <c r="CK16" s="606"/>
      <c r="CL16" s="606"/>
      <c r="CM16" s="606"/>
      <c r="CN16" s="606"/>
      <c r="CO16" s="606"/>
      <c r="CP16" s="606"/>
      <c r="CQ16" s="607"/>
      <c r="CR16" s="608">
        <v>6592</v>
      </c>
      <c r="CS16" s="609"/>
      <c r="CT16" s="609"/>
      <c r="CU16" s="609"/>
      <c r="CV16" s="609"/>
      <c r="CW16" s="609"/>
      <c r="CX16" s="609"/>
      <c r="CY16" s="610"/>
      <c r="CZ16" s="646">
        <v>0.2</v>
      </c>
      <c r="DA16" s="646"/>
      <c r="DB16" s="646"/>
      <c r="DC16" s="646"/>
      <c r="DD16" s="614" t="s">
        <v>240</v>
      </c>
      <c r="DE16" s="609"/>
      <c r="DF16" s="609"/>
      <c r="DG16" s="609"/>
      <c r="DH16" s="609"/>
      <c r="DI16" s="609"/>
      <c r="DJ16" s="609"/>
      <c r="DK16" s="609"/>
      <c r="DL16" s="609"/>
      <c r="DM16" s="609"/>
      <c r="DN16" s="609"/>
      <c r="DO16" s="609"/>
      <c r="DP16" s="610"/>
      <c r="DQ16" s="614">
        <v>6592</v>
      </c>
      <c r="DR16" s="609"/>
      <c r="DS16" s="609"/>
      <c r="DT16" s="609"/>
      <c r="DU16" s="609"/>
      <c r="DV16" s="609"/>
      <c r="DW16" s="609"/>
      <c r="DX16" s="609"/>
      <c r="DY16" s="609"/>
      <c r="DZ16" s="609"/>
      <c r="EA16" s="609"/>
      <c r="EB16" s="609"/>
      <c r="EC16" s="645"/>
    </row>
    <row r="17" spans="2:133" ht="11.25" customHeight="1" x14ac:dyDescent="0.15">
      <c r="B17" s="605" t="s">
        <v>272</v>
      </c>
      <c r="C17" s="606"/>
      <c r="D17" s="606"/>
      <c r="E17" s="606"/>
      <c r="F17" s="606"/>
      <c r="G17" s="606"/>
      <c r="H17" s="606"/>
      <c r="I17" s="606"/>
      <c r="J17" s="606"/>
      <c r="K17" s="606"/>
      <c r="L17" s="606"/>
      <c r="M17" s="606"/>
      <c r="N17" s="606"/>
      <c r="O17" s="606"/>
      <c r="P17" s="606"/>
      <c r="Q17" s="607"/>
      <c r="R17" s="608">
        <v>2452</v>
      </c>
      <c r="S17" s="609"/>
      <c r="T17" s="609"/>
      <c r="U17" s="609"/>
      <c r="V17" s="609"/>
      <c r="W17" s="609"/>
      <c r="X17" s="609"/>
      <c r="Y17" s="610"/>
      <c r="Z17" s="646">
        <v>0.1</v>
      </c>
      <c r="AA17" s="646"/>
      <c r="AB17" s="646"/>
      <c r="AC17" s="646"/>
      <c r="AD17" s="647">
        <v>2452</v>
      </c>
      <c r="AE17" s="647"/>
      <c r="AF17" s="647"/>
      <c r="AG17" s="647"/>
      <c r="AH17" s="647"/>
      <c r="AI17" s="647"/>
      <c r="AJ17" s="647"/>
      <c r="AK17" s="647"/>
      <c r="AL17" s="611">
        <v>0.1</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178</v>
      </c>
      <c r="BH17" s="609"/>
      <c r="BI17" s="609"/>
      <c r="BJ17" s="609"/>
      <c r="BK17" s="609"/>
      <c r="BL17" s="609"/>
      <c r="BM17" s="609"/>
      <c r="BN17" s="610"/>
      <c r="BO17" s="646" t="s">
        <v>240</v>
      </c>
      <c r="BP17" s="646"/>
      <c r="BQ17" s="646"/>
      <c r="BR17" s="646"/>
      <c r="BS17" s="647" t="s">
        <v>240</v>
      </c>
      <c r="BT17" s="647"/>
      <c r="BU17" s="647"/>
      <c r="BV17" s="647"/>
      <c r="BW17" s="647"/>
      <c r="BX17" s="647"/>
      <c r="BY17" s="647"/>
      <c r="BZ17" s="647"/>
      <c r="CA17" s="647"/>
      <c r="CB17" s="682"/>
      <c r="CD17" s="605" t="s">
        <v>274</v>
      </c>
      <c r="CE17" s="606"/>
      <c r="CF17" s="606"/>
      <c r="CG17" s="606"/>
      <c r="CH17" s="606"/>
      <c r="CI17" s="606"/>
      <c r="CJ17" s="606"/>
      <c r="CK17" s="606"/>
      <c r="CL17" s="606"/>
      <c r="CM17" s="606"/>
      <c r="CN17" s="606"/>
      <c r="CO17" s="606"/>
      <c r="CP17" s="606"/>
      <c r="CQ17" s="607"/>
      <c r="CR17" s="608">
        <v>237602</v>
      </c>
      <c r="CS17" s="609"/>
      <c r="CT17" s="609"/>
      <c r="CU17" s="609"/>
      <c r="CV17" s="609"/>
      <c r="CW17" s="609"/>
      <c r="CX17" s="609"/>
      <c r="CY17" s="610"/>
      <c r="CZ17" s="646">
        <v>8.6999999999999993</v>
      </c>
      <c r="DA17" s="646"/>
      <c r="DB17" s="646"/>
      <c r="DC17" s="646"/>
      <c r="DD17" s="614" t="s">
        <v>240</v>
      </c>
      <c r="DE17" s="609"/>
      <c r="DF17" s="609"/>
      <c r="DG17" s="609"/>
      <c r="DH17" s="609"/>
      <c r="DI17" s="609"/>
      <c r="DJ17" s="609"/>
      <c r="DK17" s="609"/>
      <c r="DL17" s="609"/>
      <c r="DM17" s="609"/>
      <c r="DN17" s="609"/>
      <c r="DO17" s="609"/>
      <c r="DP17" s="610"/>
      <c r="DQ17" s="614">
        <v>234144</v>
      </c>
      <c r="DR17" s="609"/>
      <c r="DS17" s="609"/>
      <c r="DT17" s="609"/>
      <c r="DU17" s="609"/>
      <c r="DV17" s="609"/>
      <c r="DW17" s="609"/>
      <c r="DX17" s="609"/>
      <c r="DY17" s="609"/>
      <c r="DZ17" s="609"/>
      <c r="EA17" s="609"/>
      <c r="EB17" s="609"/>
      <c r="EC17" s="645"/>
    </row>
    <row r="18" spans="2:133" ht="11.25" customHeight="1" x14ac:dyDescent="0.15">
      <c r="B18" s="605" t="s">
        <v>275</v>
      </c>
      <c r="C18" s="606"/>
      <c r="D18" s="606"/>
      <c r="E18" s="606"/>
      <c r="F18" s="606"/>
      <c r="G18" s="606"/>
      <c r="H18" s="606"/>
      <c r="I18" s="606"/>
      <c r="J18" s="606"/>
      <c r="K18" s="606"/>
      <c r="L18" s="606"/>
      <c r="M18" s="606"/>
      <c r="N18" s="606"/>
      <c r="O18" s="606"/>
      <c r="P18" s="606"/>
      <c r="Q18" s="607"/>
      <c r="R18" s="608">
        <v>144</v>
      </c>
      <c r="S18" s="609"/>
      <c r="T18" s="609"/>
      <c r="U18" s="609"/>
      <c r="V18" s="609"/>
      <c r="W18" s="609"/>
      <c r="X18" s="609"/>
      <c r="Y18" s="610"/>
      <c r="Z18" s="646">
        <v>0</v>
      </c>
      <c r="AA18" s="646"/>
      <c r="AB18" s="646"/>
      <c r="AC18" s="646"/>
      <c r="AD18" s="647">
        <v>144</v>
      </c>
      <c r="AE18" s="647"/>
      <c r="AF18" s="647"/>
      <c r="AG18" s="647"/>
      <c r="AH18" s="647"/>
      <c r="AI18" s="647"/>
      <c r="AJ18" s="647"/>
      <c r="AK18" s="647"/>
      <c r="AL18" s="611">
        <v>0</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2"/>
      <c r="CD18" s="605" t="s">
        <v>277</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130</v>
      </c>
      <c r="DA18" s="646"/>
      <c r="DB18" s="646"/>
      <c r="DC18" s="646"/>
      <c r="DD18" s="614" t="s">
        <v>240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15">
      <c r="B19" s="605" t="s">
        <v>278</v>
      </c>
      <c r="C19" s="606"/>
      <c r="D19" s="606"/>
      <c r="E19" s="606"/>
      <c r="F19" s="606"/>
      <c r="G19" s="606"/>
      <c r="H19" s="606"/>
      <c r="I19" s="606"/>
      <c r="J19" s="606"/>
      <c r="K19" s="606"/>
      <c r="L19" s="606"/>
      <c r="M19" s="606"/>
      <c r="N19" s="606"/>
      <c r="O19" s="606"/>
      <c r="P19" s="606"/>
      <c r="Q19" s="607"/>
      <c r="R19" s="608">
        <v>144</v>
      </c>
      <c r="S19" s="609"/>
      <c r="T19" s="609"/>
      <c r="U19" s="609"/>
      <c r="V19" s="609"/>
      <c r="W19" s="609"/>
      <c r="X19" s="609"/>
      <c r="Y19" s="610"/>
      <c r="Z19" s="646">
        <v>0</v>
      </c>
      <c r="AA19" s="646"/>
      <c r="AB19" s="646"/>
      <c r="AC19" s="646"/>
      <c r="AD19" s="647">
        <v>144</v>
      </c>
      <c r="AE19" s="647"/>
      <c r="AF19" s="647"/>
      <c r="AG19" s="647"/>
      <c r="AH19" s="647"/>
      <c r="AI19" s="647"/>
      <c r="AJ19" s="647"/>
      <c r="AK19" s="647"/>
      <c r="AL19" s="611">
        <v>0</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t="s">
        <v>130</v>
      </c>
      <c r="BH19" s="609"/>
      <c r="BI19" s="609"/>
      <c r="BJ19" s="609"/>
      <c r="BK19" s="609"/>
      <c r="BL19" s="609"/>
      <c r="BM19" s="609"/>
      <c r="BN19" s="610"/>
      <c r="BO19" s="646" t="s">
        <v>130</v>
      </c>
      <c r="BP19" s="646"/>
      <c r="BQ19" s="646"/>
      <c r="BR19" s="646"/>
      <c r="BS19" s="647" t="s">
        <v>240</v>
      </c>
      <c r="BT19" s="647"/>
      <c r="BU19" s="647"/>
      <c r="BV19" s="647"/>
      <c r="BW19" s="647"/>
      <c r="BX19" s="647"/>
      <c r="BY19" s="647"/>
      <c r="BZ19" s="647"/>
      <c r="CA19" s="647"/>
      <c r="CB19" s="682"/>
      <c r="CD19" s="605" t="s">
        <v>280</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240</v>
      </c>
      <c r="DA19" s="646"/>
      <c r="DB19" s="646"/>
      <c r="DC19" s="646"/>
      <c r="DD19" s="614" t="s">
        <v>130</v>
      </c>
      <c r="DE19" s="609"/>
      <c r="DF19" s="609"/>
      <c r="DG19" s="609"/>
      <c r="DH19" s="609"/>
      <c r="DI19" s="609"/>
      <c r="DJ19" s="609"/>
      <c r="DK19" s="609"/>
      <c r="DL19" s="609"/>
      <c r="DM19" s="609"/>
      <c r="DN19" s="609"/>
      <c r="DO19" s="609"/>
      <c r="DP19" s="610"/>
      <c r="DQ19" s="614" t="s">
        <v>178</v>
      </c>
      <c r="DR19" s="609"/>
      <c r="DS19" s="609"/>
      <c r="DT19" s="609"/>
      <c r="DU19" s="609"/>
      <c r="DV19" s="609"/>
      <c r="DW19" s="609"/>
      <c r="DX19" s="609"/>
      <c r="DY19" s="609"/>
      <c r="DZ19" s="609"/>
      <c r="EA19" s="609"/>
      <c r="EB19" s="609"/>
      <c r="EC19" s="645"/>
    </row>
    <row r="20" spans="2:133" ht="11.25" customHeight="1" x14ac:dyDescent="0.15">
      <c r="B20" s="683" t="s">
        <v>281</v>
      </c>
      <c r="C20" s="684"/>
      <c r="D20" s="684"/>
      <c r="E20" s="684"/>
      <c r="F20" s="684"/>
      <c r="G20" s="684"/>
      <c r="H20" s="684"/>
      <c r="I20" s="684"/>
      <c r="J20" s="684"/>
      <c r="K20" s="684"/>
      <c r="L20" s="684"/>
      <c r="M20" s="684"/>
      <c r="N20" s="684"/>
      <c r="O20" s="684"/>
      <c r="P20" s="684"/>
      <c r="Q20" s="685"/>
      <c r="R20" s="608" t="s">
        <v>130</v>
      </c>
      <c r="S20" s="609"/>
      <c r="T20" s="609"/>
      <c r="U20" s="609"/>
      <c r="V20" s="609"/>
      <c r="W20" s="609"/>
      <c r="X20" s="609"/>
      <c r="Y20" s="610"/>
      <c r="Z20" s="646" t="s">
        <v>240</v>
      </c>
      <c r="AA20" s="646"/>
      <c r="AB20" s="646"/>
      <c r="AC20" s="646"/>
      <c r="AD20" s="647" t="s">
        <v>130</v>
      </c>
      <c r="AE20" s="647"/>
      <c r="AF20" s="647"/>
      <c r="AG20" s="647"/>
      <c r="AH20" s="647"/>
      <c r="AI20" s="647"/>
      <c r="AJ20" s="647"/>
      <c r="AK20" s="647"/>
      <c r="AL20" s="611" t="s">
        <v>130</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t="s">
        <v>130</v>
      </c>
      <c r="BH20" s="609"/>
      <c r="BI20" s="609"/>
      <c r="BJ20" s="609"/>
      <c r="BK20" s="609"/>
      <c r="BL20" s="609"/>
      <c r="BM20" s="609"/>
      <c r="BN20" s="610"/>
      <c r="BO20" s="646" t="s">
        <v>130</v>
      </c>
      <c r="BP20" s="646"/>
      <c r="BQ20" s="646"/>
      <c r="BR20" s="646"/>
      <c r="BS20" s="647" t="s">
        <v>240</v>
      </c>
      <c r="BT20" s="647"/>
      <c r="BU20" s="647"/>
      <c r="BV20" s="647"/>
      <c r="BW20" s="647"/>
      <c r="BX20" s="647"/>
      <c r="BY20" s="647"/>
      <c r="BZ20" s="647"/>
      <c r="CA20" s="647"/>
      <c r="CB20" s="682"/>
      <c r="CD20" s="605" t="s">
        <v>283</v>
      </c>
      <c r="CE20" s="606"/>
      <c r="CF20" s="606"/>
      <c r="CG20" s="606"/>
      <c r="CH20" s="606"/>
      <c r="CI20" s="606"/>
      <c r="CJ20" s="606"/>
      <c r="CK20" s="606"/>
      <c r="CL20" s="606"/>
      <c r="CM20" s="606"/>
      <c r="CN20" s="606"/>
      <c r="CO20" s="606"/>
      <c r="CP20" s="606"/>
      <c r="CQ20" s="607"/>
      <c r="CR20" s="608">
        <v>2722309</v>
      </c>
      <c r="CS20" s="609"/>
      <c r="CT20" s="609"/>
      <c r="CU20" s="609"/>
      <c r="CV20" s="609"/>
      <c r="CW20" s="609"/>
      <c r="CX20" s="609"/>
      <c r="CY20" s="610"/>
      <c r="CZ20" s="646">
        <v>100</v>
      </c>
      <c r="DA20" s="646"/>
      <c r="DB20" s="646"/>
      <c r="DC20" s="646"/>
      <c r="DD20" s="614">
        <v>337104</v>
      </c>
      <c r="DE20" s="609"/>
      <c r="DF20" s="609"/>
      <c r="DG20" s="609"/>
      <c r="DH20" s="609"/>
      <c r="DI20" s="609"/>
      <c r="DJ20" s="609"/>
      <c r="DK20" s="609"/>
      <c r="DL20" s="609"/>
      <c r="DM20" s="609"/>
      <c r="DN20" s="609"/>
      <c r="DO20" s="609"/>
      <c r="DP20" s="610"/>
      <c r="DQ20" s="614">
        <v>1928277</v>
      </c>
      <c r="DR20" s="609"/>
      <c r="DS20" s="609"/>
      <c r="DT20" s="609"/>
      <c r="DU20" s="609"/>
      <c r="DV20" s="609"/>
      <c r="DW20" s="609"/>
      <c r="DX20" s="609"/>
      <c r="DY20" s="609"/>
      <c r="DZ20" s="609"/>
      <c r="EA20" s="609"/>
      <c r="EB20" s="609"/>
      <c r="EC20" s="645"/>
    </row>
    <row r="21" spans="2:133" ht="11.25" customHeight="1" x14ac:dyDescent="0.15">
      <c r="B21" s="605" t="s">
        <v>284</v>
      </c>
      <c r="C21" s="606"/>
      <c r="D21" s="606"/>
      <c r="E21" s="606"/>
      <c r="F21" s="606"/>
      <c r="G21" s="606"/>
      <c r="H21" s="606"/>
      <c r="I21" s="606"/>
      <c r="J21" s="606"/>
      <c r="K21" s="606"/>
      <c r="L21" s="606"/>
      <c r="M21" s="606"/>
      <c r="N21" s="606"/>
      <c r="O21" s="606"/>
      <c r="P21" s="606"/>
      <c r="Q21" s="607"/>
      <c r="R21" s="608">
        <v>1233259</v>
      </c>
      <c r="S21" s="609"/>
      <c r="T21" s="609"/>
      <c r="U21" s="609"/>
      <c r="V21" s="609"/>
      <c r="W21" s="609"/>
      <c r="X21" s="609"/>
      <c r="Y21" s="610"/>
      <c r="Z21" s="646">
        <v>43.5</v>
      </c>
      <c r="AA21" s="646"/>
      <c r="AB21" s="646"/>
      <c r="AC21" s="646"/>
      <c r="AD21" s="647">
        <v>1025652</v>
      </c>
      <c r="AE21" s="647"/>
      <c r="AF21" s="647"/>
      <c r="AG21" s="647"/>
      <c r="AH21" s="647"/>
      <c r="AI21" s="647"/>
      <c r="AJ21" s="647"/>
      <c r="AK21" s="647"/>
      <c r="AL21" s="611">
        <v>62.1</v>
      </c>
      <c r="AM21" s="612"/>
      <c r="AN21" s="612"/>
      <c r="AO21" s="648"/>
      <c r="AP21" s="605" t="s">
        <v>285</v>
      </c>
      <c r="AQ21" s="686"/>
      <c r="AR21" s="686"/>
      <c r="AS21" s="686"/>
      <c r="AT21" s="686"/>
      <c r="AU21" s="686"/>
      <c r="AV21" s="686"/>
      <c r="AW21" s="686"/>
      <c r="AX21" s="686"/>
      <c r="AY21" s="686"/>
      <c r="AZ21" s="686"/>
      <c r="BA21" s="686"/>
      <c r="BB21" s="686"/>
      <c r="BC21" s="686"/>
      <c r="BD21" s="686"/>
      <c r="BE21" s="686"/>
      <c r="BF21" s="687"/>
      <c r="BG21" s="608" t="s">
        <v>130</v>
      </c>
      <c r="BH21" s="609"/>
      <c r="BI21" s="609"/>
      <c r="BJ21" s="609"/>
      <c r="BK21" s="609"/>
      <c r="BL21" s="609"/>
      <c r="BM21" s="609"/>
      <c r="BN21" s="610"/>
      <c r="BO21" s="646" t="s">
        <v>178</v>
      </c>
      <c r="BP21" s="646"/>
      <c r="BQ21" s="646"/>
      <c r="BR21" s="646"/>
      <c r="BS21" s="647" t="s">
        <v>240</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286</v>
      </c>
      <c r="C22" s="606"/>
      <c r="D22" s="606"/>
      <c r="E22" s="606"/>
      <c r="F22" s="606"/>
      <c r="G22" s="606"/>
      <c r="H22" s="606"/>
      <c r="I22" s="606"/>
      <c r="J22" s="606"/>
      <c r="K22" s="606"/>
      <c r="L22" s="606"/>
      <c r="M22" s="606"/>
      <c r="N22" s="606"/>
      <c r="O22" s="606"/>
      <c r="P22" s="606"/>
      <c r="Q22" s="607"/>
      <c r="R22" s="608">
        <v>1025652</v>
      </c>
      <c r="S22" s="609"/>
      <c r="T22" s="609"/>
      <c r="U22" s="609"/>
      <c r="V22" s="609"/>
      <c r="W22" s="609"/>
      <c r="X22" s="609"/>
      <c r="Y22" s="610"/>
      <c r="Z22" s="646">
        <v>36.1</v>
      </c>
      <c r="AA22" s="646"/>
      <c r="AB22" s="646"/>
      <c r="AC22" s="646"/>
      <c r="AD22" s="647">
        <v>1025652</v>
      </c>
      <c r="AE22" s="647"/>
      <c r="AF22" s="647"/>
      <c r="AG22" s="647"/>
      <c r="AH22" s="647"/>
      <c r="AI22" s="647"/>
      <c r="AJ22" s="647"/>
      <c r="AK22" s="647"/>
      <c r="AL22" s="611">
        <v>62.1</v>
      </c>
      <c r="AM22" s="612"/>
      <c r="AN22" s="612"/>
      <c r="AO22" s="648"/>
      <c r="AP22" s="605" t="s">
        <v>287</v>
      </c>
      <c r="AQ22" s="686"/>
      <c r="AR22" s="686"/>
      <c r="AS22" s="686"/>
      <c r="AT22" s="686"/>
      <c r="AU22" s="686"/>
      <c r="AV22" s="686"/>
      <c r="AW22" s="686"/>
      <c r="AX22" s="686"/>
      <c r="AY22" s="686"/>
      <c r="AZ22" s="686"/>
      <c r="BA22" s="686"/>
      <c r="BB22" s="686"/>
      <c r="BC22" s="686"/>
      <c r="BD22" s="686"/>
      <c r="BE22" s="686"/>
      <c r="BF22" s="687"/>
      <c r="BG22" s="608" t="s">
        <v>130</v>
      </c>
      <c r="BH22" s="609"/>
      <c r="BI22" s="609"/>
      <c r="BJ22" s="609"/>
      <c r="BK22" s="609"/>
      <c r="BL22" s="609"/>
      <c r="BM22" s="609"/>
      <c r="BN22" s="610"/>
      <c r="BO22" s="646" t="s">
        <v>130</v>
      </c>
      <c r="BP22" s="646"/>
      <c r="BQ22" s="646"/>
      <c r="BR22" s="646"/>
      <c r="BS22" s="647" t="s">
        <v>240</v>
      </c>
      <c r="BT22" s="647"/>
      <c r="BU22" s="647"/>
      <c r="BV22" s="647"/>
      <c r="BW22" s="647"/>
      <c r="BX22" s="647"/>
      <c r="BY22" s="647"/>
      <c r="BZ22" s="647"/>
      <c r="CA22" s="647"/>
      <c r="CB22" s="682"/>
      <c r="CD22" s="666" t="s">
        <v>288</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289</v>
      </c>
      <c r="C23" s="606"/>
      <c r="D23" s="606"/>
      <c r="E23" s="606"/>
      <c r="F23" s="606"/>
      <c r="G23" s="606"/>
      <c r="H23" s="606"/>
      <c r="I23" s="606"/>
      <c r="J23" s="606"/>
      <c r="K23" s="606"/>
      <c r="L23" s="606"/>
      <c r="M23" s="606"/>
      <c r="N23" s="606"/>
      <c r="O23" s="606"/>
      <c r="P23" s="606"/>
      <c r="Q23" s="607"/>
      <c r="R23" s="608">
        <v>207607</v>
      </c>
      <c r="S23" s="609"/>
      <c r="T23" s="609"/>
      <c r="U23" s="609"/>
      <c r="V23" s="609"/>
      <c r="W23" s="609"/>
      <c r="X23" s="609"/>
      <c r="Y23" s="610"/>
      <c r="Z23" s="646">
        <v>7.3</v>
      </c>
      <c r="AA23" s="646"/>
      <c r="AB23" s="646"/>
      <c r="AC23" s="646"/>
      <c r="AD23" s="647" t="s">
        <v>240</v>
      </c>
      <c r="AE23" s="647"/>
      <c r="AF23" s="647"/>
      <c r="AG23" s="647"/>
      <c r="AH23" s="647"/>
      <c r="AI23" s="647"/>
      <c r="AJ23" s="647"/>
      <c r="AK23" s="647"/>
      <c r="AL23" s="611" t="s">
        <v>130</v>
      </c>
      <c r="AM23" s="612"/>
      <c r="AN23" s="612"/>
      <c r="AO23" s="648"/>
      <c r="AP23" s="605" t="s">
        <v>290</v>
      </c>
      <c r="AQ23" s="686"/>
      <c r="AR23" s="686"/>
      <c r="AS23" s="686"/>
      <c r="AT23" s="686"/>
      <c r="AU23" s="686"/>
      <c r="AV23" s="686"/>
      <c r="AW23" s="686"/>
      <c r="AX23" s="686"/>
      <c r="AY23" s="686"/>
      <c r="AZ23" s="686"/>
      <c r="BA23" s="686"/>
      <c r="BB23" s="686"/>
      <c r="BC23" s="686"/>
      <c r="BD23" s="686"/>
      <c r="BE23" s="686"/>
      <c r="BF23" s="687"/>
      <c r="BG23" s="608" t="s">
        <v>240</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2"/>
      <c r="CD23" s="666" t="s">
        <v>229</v>
      </c>
      <c r="CE23" s="667"/>
      <c r="CF23" s="667"/>
      <c r="CG23" s="667"/>
      <c r="CH23" s="667"/>
      <c r="CI23" s="667"/>
      <c r="CJ23" s="667"/>
      <c r="CK23" s="667"/>
      <c r="CL23" s="667"/>
      <c r="CM23" s="667"/>
      <c r="CN23" s="667"/>
      <c r="CO23" s="667"/>
      <c r="CP23" s="667"/>
      <c r="CQ23" s="668"/>
      <c r="CR23" s="666" t="s">
        <v>291</v>
      </c>
      <c r="CS23" s="667"/>
      <c r="CT23" s="667"/>
      <c r="CU23" s="667"/>
      <c r="CV23" s="667"/>
      <c r="CW23" s="667"/>
      <c r="CX23" s="667"/>
      <c r="CY23" s="668"/>
      <c r="CZ23" s="666" t="s">
        <v>292</v>
      </c>
      <c r="DA23" s="667"/>
      <c r="DB23" s="667"/>
      <c r="DC23" s="668"/>
      <c r="DD23" s="666" t="s">
        <v>293</v>
      </c>
      <c r="DE23" s="667"/>
      <c r="DF23" s="667"/>
      <c r="DG23" s="667"/>
      <c r="DH23" s="667"/>
      <c r="DI23" s="667"/>
      <c r="DJ23" s="667"/>
      <c r="DK23" s="668"/>
      <c r="DL23" s="698" t="s">
        <v>294</v>
      </c>
      <c r="DM23" s="699"/>
      <c r="DN23" s="699"/>
      <c r="DO23" s="699"/>
      <c r="DP23" s="699"/>
      <c r="DQ23" s="699"/>
      <c r="DR23" s="699"/>
      <c r="DS23" s="699"/>
      <c r="DT23" s="699"/>
      <c r="DU23" s="699"/>
      <c r="DV23" s="700"/>
      <c r="DW23" s="666" t="s">
        <v>295</v>
      </c>
      <c r="DX23" s="667"/>
      <c r="DY23" s="667"/>
      <c r="DZ23" s="667"/>
      <c r="EA23" s="667"/>
      <c r="EB23" s="667"/>
      <c r="EC23" s="668"/>
    </row>
    <row r="24" spans="2:133" ht="11.25" customHeight="1" x14ac:dyDescent="0.15">
      <c r="B24" s="605" t="s">
        <v>296</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240</v>
      </c>
      <c r="AA24" s="646"/>
      <c r="AB24" s="646"/>
      <c r="AC24" s="646"/>
      <c r="AD24" s="647" t="s">
        <v>240</v>
      </c>
      <c r="AE24" s="647"/>
      <c r="AF24" s="647"/>
      <c r="AG24" s="647"/>
      <c r="AH24" s="647"/>
      <c r="AI24" s="647"/>
      <c r="AJ24" s="647"/>
      <c r="AK24" s="647"/>
      <c r="AL24" s="611" t="s">
        <v>130</v>
      </c>
      <c r="AM24" s="612"/>
      <c r="AN24" s="612"/>
      <c r="AO24" s="648"/>
      <c r="AP24" s="605" t="s">
        <v>297</v>
      </c>
      <c r="AQ24" s="686"/>
      <c r="AR24" s="686"/>
      <c r="AS24" s="686"/>
      <c r="AT24" s="686"/>
      <c r="AU24" s="686"/>
      <c r="AV24" s="686"/>
      <c r="AW24" s="686"/>
      <c r="AX24" s="686"/>
      <c r="AY24" s="686"/>
      <c r="AZ24" s="686"/>
      <c r="BA24" s="686"/>
      <c r="BB24" s="686"/>
      <c r="BC24" s="686"/>
      <c r="BD24" s="686"/>
      <c r="BE24" s="686"/>
      <c r="BF24" s="687"/>
      <c r="BG24" s="608" t="s">
        <v>130</v>
      </c>
      <c r="BH24" s="609"/>
      <c r="BI24" s="609"/>
      <c r="BJ24" s="609"/>
      <c r="BK24" s="609"/>
      <c r="BL24" s="609"/>
      <c r="BM24" s="609"/>
      <c r="BN24" s="610"/>
      <c r="BO24" s="646" t="s">
        <v>178</v>
      </c>
      <c r="BP24" s="646"/>
      <c r="BQ24" s="646"/>
      <c r="BR24" s="646"/>
      <c r="BS24" s="647" t="s">
        <v>178</v>
      </c>
      <c r="BT24" s="647"/>
      <c r="BU24" s="647"/>
      <c r="BV24" s="647"/>
      <c r="BW24" s="647"/>
      <c r="BX24" s="647"/>
      <c r="BY24" s="647"/>
      <c r="BZ24" s="647"/>
      <c r="CA24" s="647"/>
      <c r="CB24" s="682"/>
      <c r="CD24" s="663" t="s">
        <v>298</v>
      </c>
      <c r="CE24" s="664"/>
      <c r="CF24" s="664"/>
      <c r="CG24" s="664"/>
      <c r="CH24" s="664"/>
      <c r="CI24" s="664"/>
      <c r="CJ24" s="664"/>
      <c r="CK24" s="664"/>
      <c r="CL24" s="664"/>
      <c r="CM24" s="664"/>
      <c r="CN24" s="664"/>
      <c r="CO24" s="664"/>
      <c r="CP24" s="664"/>
      <c r="CQ24" s="665"/>
      <c r="CR24" s="660">
        <v>831053</v>
      </c>
      <c r="CS24" s="661"/>
      <c r="CT24" s="661"/>
      <c r="CU24" s="661"/>
      <c r="CV24" s="661"/>
      <c r="CW24" s="661"/>
      <c r="CX24" s="661"/>
      <c r="CY24" s="689"/>
      <c r="CZ24" s="690">
        <v>30.5</v>
      </c>
      <c r="DA24" s="672"/>
      <c r="DB24" s="672"/>
      <c r="DC24" s="692"/>
      <c r="DD24" s="688">
        <v>763397</v>
      </c>
      <c r="DE24" s="661"/>
      <c r="DF24" s="661"/>
      <c r="DG24" s="661"/>
      <c r="DH24" s="661"/>
      <c r="DI24" s="661"/>
      <c r="DJ24" s="661"/>
      <c r="DK24" s="689"/>
      <c r="DL24" s="688">
        <v>747333</v>
      </c>
      <c r="DM24" s="661"/>
      <c r="DN24" s="661"/>
      <c r="DO24" s="661"/>
      <c r="DP24" s="661"/>
      <c r="DQ24" s="661"/>
      <c r="DR24" s="661"/>
      <c r="DS24" s="661"/>
      <c r="DT24" s="661"/>
      <c r="DU24" s="661"/>
      <c r="DV24" s="689"/>
      <c r="DW24" s="690">
        <v>44.7</v>
      </c>
      <c r="DX24" s="672"/>
      <c r="DY24" s="672"/>
      <c r="DZ24" s="672"/>
      <c r="EA24" s="672"/>
      <c r="EB24" s="672"/>
      <c r="EC24" s="691"/>
    </row>
    <row r="25" spans="2:133" ht="11.25" customHeight="1" x14ac:dyDescent="0.15">
      <c r="B25" s="605" t="s">
        <v>299</v>
      </c>
      <c r="C25" s="606"/>
      <c r="D25" s="606"/>
      <c r="E25" s="606"/>
      <c r="F25" s="606"/>
      <c r="G25" s="606"/>
      <c r="H25" s="606"/>
      <c r="I25" s="606"/>
      <c r="J25" s="606"/>
      <c r="K25" s="606"/>
      <c r="L25" s="606"/>
      <c r="M25" s="606"/>
      <c r="N25" s="606"/>
      <c r="O25" s="606"/>
      <c r="P25" s="606"/>
      <c r="Q25" s="607"/>
      <c r="R25" s="608">
        <v>1841983</v>
      </c>
      <c r="S25" s="609"/>
      <c r="T25" s="609"/>
      <c r="U25" s="609"/>
      <c r="V25" s="609"/>
      <c r="W25" s="609"/>
      <c r="X25" s="609"/>
      <c r="Y25" s="610"/>
      <c r="Z25" s="646">
        <v>64.900000000000006</v>
      </c>
      <c r="AA25" s="646"/>
      <c r="AB25" s="646"/>
      <c r="AC25" s="646"/>
      <c r="AD25" s="647">
        <v>1634376</v>
      </c>
      <c r="AE25" s="647"/>
      <c r="AF25" s="647"/>
      <c r="AG25" s="647"/>
      <c r="AH25" s="647"/>
      <c r="AI25" s="647"/>
      <c r="AJ25" s="647"/>
      <c r="AK25" s="647"/>
      <c r="AL25" s="611">
        <v>98.9</v>
      </c>
      <c r="AM25" s="612"/>
      <c r="AN25" s="612"/>
      <c r="AO25" s="648"/>
      <c r="AP25" s="605" t="s">
        <v>300</v>
      </c>
      <c r="AQ25" s="686"/>
      <c r="AR25" s="686"/>
      <c r="AS25" s="686"/>
      <c r="AT25" s="686"/>
      <c r="AU25" s="686"/>
      <c r="AV25" s="686"/>
      <c r="AW25" s="686"/>
      <c r="AX25" s="686"/>
      <c r="AY25" s="686"/>
      <c r="AZ25" s="686"/>
      <c r="BA25" s="686"/>
      <c r="BB25" s="686"/>
      <c r="BC25" s="686"/>
      <c r="BD25" s="686"/>
      <c r="BE25" s="686"/>
      <c r="BF25" s="687"/>
      <c r="BG25" s="608" t="s">
        <v>130</v>
      </c>
      <c r="BH25" s="609"/>
      <c r="BI25" s="609"/>
      <c r="BJ25" s="609"/>
      <c r="BK25" s="609"/>
      <c r="BL25" s="609"/>
      <c r="BM25" s="609"/>
      <c r="BN25" s="610"/>
      <c r="BO25" s="646" t="s">
        <v>130</v>
      </c>
      <c r="BP25" s="646"/>
      <c r="BQ25" s="646"/>
      <c r="BR25" s="646"/>
      <c r="BS25" s="647" t="s">
        <v>130</v>
      </c>
      <c r="BT25" s="647"/>
      <c r="BU25" s="647"/>
      <c r="BV25" s="647"/>
      <c r="BW25" s="647"/>
      <c r="BX25" s="647"/>
      <c r="BY25" s="647"/>
      <c r="BZ25" s="647"/>
      <c r="CA25" s="647"/>
      <c r="CB25" s="682"/>
      <c r="CD25" s="605" t="s">
        <v>301</v>
      </c>
      <c r="CE25" s="606"/>
      <c r="CF25" s="606"/>
      <c r="CG25" s="606"/>
      <c r="CH25" s="606"/>
      <c r="CI25" s="606"/>
      <c r="CJ25" s="606"/>
      <c r="CK25" s="606"/>
      <c r="CL25" s="606"/>
      <c r="CM25" s="606"/>
      <c r="CN25" s="606"/>
      <c r="CO25" s="606"/>
      <c r="CP25" s="606"/>
      <c r="CQ25" s="607"/>
      <c r="CR25" s="608">
        <v>523257</v>
      </c>
      <c r="CS25" s="621"/>
      <c r="CT25" s="621"/>
      <c r="CU25" s="621"/>
      <c r="CV25" s="621"/>
      <c r="CW25" s="621"/>
      <c r="CX25" s="621"/>
      <c r="CY25" s="622"/>
      <c r="CZ25" s="611">
        <v>19.2</v>
      </c>
      <c r="DA25" s="623"/>
      <c r="DB25" s="623"/>
      <c r="DC25" s="624"/>
      <c r="DD25" s="614">
        <v>496603</v>
      </c>
      <c r="DE25" s="621"/>
      <c r="DF25" s="621"/>
      <c r="DG25" s="621"/>
      <c r="DH25" s="621"/>
      <c r="DI25" s="621"/>
      <c r="DJ25" s="621"/>
      <c r="DK25" s="622"/>
      <c r="DL25" s="614">
        <v>494192</v>
      </c>
      <c r="DM25" s="621"/>
      <c r="DN25" s="621"/>
      <c r="DO25" s="621"/>
      <c r="DP25" s="621"/>
      <c r="DQ25" s="621"/>
      <c r="DR25" s="621"/>
      <c r="DS25" s="621"/>
      <c r="DT25" s="621"/>
      <c r="DU25" s="621"/>
      <c r="DV25" s="622"/>
      <c r="DW25" s="611">
        <v>29.6</v>
      </c>
      <c r="DX25" s="623"/>
      <c r="DY25" s="623"/>
      <c r="DZ25" s="623"/>
      <c r="EA25" s="623"/>
      <c r="EB25" s="623"/>
      <c r="EC25" s="635"/>
    </row>
    <row r="26" spans="2:133" ht="11.25" customHeight="1" x14ac:dyDescent="0.15">
      <c r="B26" s="605" t="s">
        <v>302</v>
      </c>
      <c r="C26" s="606"/>
      <c r="D26" s="606"/>
      <c r="E26" s="606"/>
      <c r="F26" s="606"/>
      <c r="G26" s="606"/>
      <c r="H26" s="606"/>
      <c r="I26" s="606"/>
      <c r="J26" s="606"/>
      <c r="K26" s="606"/>
      <c r="L26" s="606"/>
      <c r="M26" s="606"/>
      <c r="N26" s="606"/>
      <c r="O26" s="606"/>
      <c r="P26" s="606"/>
      <c r="Q26" s="607"/>
      <c r="R26" s="608" t="s">
        <v>130</v>
      </c>
      <c r="S26" s="609"/>
      <c r="T26" s="609"/>
      <c r="U26" s="609"/>
      <c r="V26" s="609"/>
      <c r="W26" s="609"/>
      <c r="X26" s="609"/>
      <c r="Y26" s="610"/>
      <c r="Z26" s="646" t="s">
        <v>130</v>
      </c>
      <c r="AA26" s="646"/>
      <c r="AB26" s="646"/>
      <c r="AC26" s="646"/>
      <c r="AD26" s="647" t="s">
        <v>240</v>
      </c>
      <c r="AE26" s="647"/>
      <c r="AF26" s="647"/>
      <c r="AG26" s="647"/>
      <c r="AH26" s="647"/>
      <c r="AI26" s="647"/>
      <c r="AJ26" s="647"/>
      <c r="AK26" s="647"/>
      <c r="AL26" s="611" t="s">
        <v>130</v>
      </c>
      <c r="AM26" s="612"/>
      <c r="AN26" s="612"/>
      <c r="AO26" s="648"/>
      <c r="AP26" s="605" t="s">
        <v>303</v>
      </c>
      <c r="AQ26" s="686"/>
      <c r="AR26" s="686"/>
      <c r="AS26" s="686"/>
      <c r="AT26" s="686"/>
      <c r="AU26" s="686"/>
      <c r="AV26" s="686"/>
      <c r="AW26" s="686"/>
      <c r="AX26" s="686"/>
      <c r="AY26" s="686"/>
      <c r="AZ26" s="686"/>
      <c r="BA26" s="686"/>
      <c r="BB26" s="686"/>
      <c r="BC26" s="686"/>
      <c r="BD26" s="686"/>
      <c r="BE26" s="686"/>
      <c r="BF26" s="687"/>
      <c r="BG26" s="608" t="s">
        <v>130</v>
      </c>
      <c r="BH26" s="609"/>
      <c r="BI26" s="609"/>
      <c r="BJ26" s="609"/>
      <c r="BK26" s="609"/>
      <c r="BL26" s="609"/>
      <c r="BM26" s="609"/>
      <c r="BN26" s="610"/>
      <c r="BO26" s="646" t="s">
        <v>130</v>
      </c>
      <c r="BP26" s="646"/>
      <c r="BQ26" s="646"/>
      <c r="BR26" s="646"/>
      <c r="BS26" s="647" t="s">
        <v>240</v>
      </c>
      <c r="BT26" s="647"/>
      <c r="BU26" s="647"/>
      <c r="BV26" s="647"/>
      <c r="BW26" s="647"/>
      <c r="BX26" s="647"/>
      <c r="BY26" s="647"/>
      <c r="BZ26" s="647"/>
      <c r="CA26" s="647"/>
      <c r="CB26" s="682"/>
      <c r="CD26" s="605" t="s">
        <v>304</v>
      </c>
      <c r="CE26" s="606"/>
      <c r="CF26" s="606"/>
      <c r="CG26" s="606"/>
      <c r="CH26" s="606"/>
      <c r="CI26" s="606"/>
      <c r="CJ26" s="606"/>
      <c r="CK26" s="606"/>
      <c r="CL26" s="606"/>
      <c r="CM26" s="606"/>
      <c r="CN26" s="606"/>
      <c r="CO26" s="606"/>
      <c r="CP26" s="606"/>
      <c r="CQ26" s="607"/>
      <c r="CR26" s="608">
        <v>307069</v>
      </c>
      <c r="CS26" s="609"/>
      <c r="CT26" s="609"/>
      <c r="CU26" s="609"/>
      <c r="CV26" s="609"/>
      <c r="CW26" s="609"/>
      <c r="CX26" s="609"/>
      <c r="CY26" s="610"/>
      <c r="CZ26" s="611">
        <v>11.3</v>
      </c>
      <c r="DA26" s="623"/>
      <c r="DB26" s="623"/>
      <c r="DC26" s="624"/>
      <c r="DD26" s="614">
        <v>284094</v>
      </c>
      <c r="DE26" s="609"/>
      <c r="DF26" s="609"/>
      <c r="DG26" s="609"/>
      <c r="DH26" s="609"/>
      <c r="DI26" s="609"/>
      <c r="DJ26" s="609"/>
      <c r="DK26" s="610"/>
      <c r="DL26" s="614" t="s">
        <v>240</v>
      </c>
      <c r="DM26" s="609"/>
      <c r="DN26" s="609"/>
      <c r="DO26" s="609"/>
      <c r="DP26" s="609"/>
      <c r="DQ26" s="609"/>
      <c r="DR26" s="609"/>
      <c r="DS26" s="609"/>
      <c r="DT26" s="609"/>
      <c r="DU26" s="609"/>
      <c r="DV26" s="610"/>
      <c r="DW26" s="611" t="s">
        <v>240</v>
      </c>
      <c r="DX26" s="623"/>
      <c r="DY26" s="623"/>
      <c r="DZ26" s="623"/>
      <c r="EA26" s="623"/>
      <c r="EB26" s="623"/>
      <c r="EC26" s="635"/>
    </row>
    <row r="27" spans="2:133" ht="11.25" customHeight="1" x14ac:dyDescent="0.15">
      <c r="B27" s="605" t="s">
        <v>305</v>
      </c>
      <c r="C27" s="606"/>
      <c r="D27" s="606"/>
      <c r="E27" s="606"/>
      <c r="F27" s="606"/>
      <c r="G27" s="606"/>
      <c r="H27" s="606"/>
      <c r="I27" s="606"/>
      <c r="J27" s="606"/>
      <c r="K27" s="606"/>
      <c r="L27" s="606"/>
      <c r="M27" s="606"/>
      <c r="N27" s="606"/>
      <c r="O27" s="606"/>
      <c r="P27" s="606"/>
      <c r="Q27" s="607"/>
      <c r="R27" s="608">
        <v>38</v>
      </c>
      <c r="S27" s="609"/>
      <c r="T27" s="609"/>
      <c r="U27" s="609"/>
      <c r="V27" s="609"/>
      <c r="W27" s="609"/>
      <c r="X27" s="609"/>
      <c r="Y27" s="610"/>
      <c r="Z27" s="646">
        <v>0</v>
      </c>
      <c r="AA27" s="646"/>
      <c r="AB27" s="646"/>
      <c r="AC27" s="646"/>
      <c r="AD27" s="647" t="s">
        <v>240</v>
      </c>
      <c r="AE27" s="647"/>
      <c r="AF27" s="647"/>
      <c r="AG27" s="647"/>
      <c r="AH27" s="647"/>
      <c r="AI27" s="647"/>
      <c r="AJ27" s="647"/>
      <c r="AK27" s="647"/>
      <c r="AL27" s="611" t="s">
        <v>240</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524641</v>
      </c>
      <c r="BH27" s="609"/>
      <c r="BI27" s="609"/>
      <c r="BJ27" s="609"/>
      <c r="BK27" s="609"/>
      <c r="BL27" s="609"/>
      <c r="BM27" s="609"/>
      <c r="BN27" s="610"/>
      <c r="BO27" s="646">
        <v>100</v>
      </c>
      <c r="BP27" s="646"/>
      <c r="BQ27" s="646"/>
      <c r="BR27" s="646"/>
      <c r="BS27" s="647" t="s">
        <v>178</v>
      </c>
      <c r="BT27" s="647"/>
      <c r="BU27" s="647"/>
      <c r="BV27" s="647"/>
      <c r="BW27" s="647"/>
      <c r="BX27" s="647"/>
      <c r="BY27" s="647"/>
      <c r="BZ27" s="647"/>
      <c r="CA27" s="647"/>
      <c r="CB27" s="682"/>
      <c r="CD27" s="605" t="s">
        <v>307</v>
      </c>
      <c r="CE27" s="606"/>
      <c r="CF27" s="606"/>
      <c r="CG27" s="606"/>
      <c r="CH27" s="606"/>
      <c r="CI27" s="606"/>
      <c r="CJ27" s="606"/>
      <c r="CK27" s="606"/>
      <c r="CL27" s="606"/>
      <c r="CM27" s="606"/>
      <c r="CN27" s="606"/>
      <c r="CO27" s="606"/>
      <c r="CP27" s="606"/>
      <c r="CQ27" s="607"/>
      <c r="CR27" s="608">
        <v>70194</v>
      </c>
      <c r="CS27" s="621"/>
      <c r="CT27" s="621"/>
      <c r="CU27" s="621"/>
      <c r="CV27" s="621"/>
      <c r="CW27" s="621"/>
      <c r="CX27" s="621"/>
      <c r="CY27" s="622"/>
      <c r="CZ27" s="611">
        <v>2.6</v>
      </c>
      <c r="DA27" s="623"/>
      <c r="DB27" s="623"/>
      <c r="DC27" s="624"/>
      <c r="DD27" s="614">
        <v>32650</v>
      </c>
      <c r="DE27" s="621"/>
      <c r="DF27" s="621"/>
      <c r="DG27" s="621"/>
      <c r="DH27" s="621"/>
      <c r="DI27" s="621"/>
      <c r="DJ27" s="621"/>
      <c r="DK27" s="622"/>
      <c r="DL27" s="614">
        <v>18997</v>
      </c>
      <c r="DM27" s="621"/>
      <c r="DN27" s="621"/>
      <c r="DO27" s="621"/>
      <c r="DP27" s="621"/>
      <c r="DQ27" s="621"/>
      <c r="DR27" s="621"/>
      <c r="DS27" s="621"/>
      <c r="DT27" s="621"/>
      <c r="DU27" s="621"/>
      <c r="DV27" s="622"/>
      <c r="DW27" s="611">
        <v>1.1000000000000001</v>
      </c>
      <c r="DX27" s="623"/>
      <c r="DY27" s="623"/>
      <c r="DZ27" s="623"/>
      <c r="EA27" s="623"/>
      <c r="EB27" s="623"/>
      <c r="EC27" s="635"/>
    </row>
    <row r="28" spans="2:133" ht="11.25" customHeight="1" x14ac:dyDescent="0.15">
      <c r="B28" s="605" t="s">
        <v>308</v>
      </c>
      <c r="C28" s="606"/>
      <c r="D28" s="606"/>
      <c r="E28" s="606"/>
      <c r="F28" s="606"/>
      <c r="G28" s="606"/>
      <c r="H28" s="606"/>
      <c r="I28" s="606"/>
      <c r="J28" s="606"/>
      <c r="K28" s="606"/>
      <c r="L28" s="606"/>
      <c r="M28" s="606"/>
      <c r="N28" s="606"/>
      <c r="O28" s="606"/>
      <c r="P28" s="606"/>
      <c r="Q28" s="607"/>
      <c r="R28" s="608">
        <v>29845</v>
      </c>
      <c r="S28" s="609"/>
      <c r="T28" s="609"/>
      <c r="U28" s="609"/>
      <c r="V28" s="609"/>
      <c r="W28" s="609"/>
      <c r="X28" s="609"/>
      <c r="Y28" s="610"/>
      <c r="Z28" s="646">
        <v>1.1000000000000001</v>
      </c>
      <c r="AA28" s="646"/>
      <c r="AB28" s="646"/>
      <c r="AC28" s="646"/>
      <c r="AD28" s="647">
        <v>7717</v>
      </c>
      <c r="AE28" s="647"/>
      <c r="AF28" s="647"/>
      <c r="AG28" s="647"/>
      <c r="AH28" s="647"/>
      <c r="AI28" s="647"/>
      <c r="AJ28" s="647"/>
      <c r="AK28" s="647"/>
      <c r="AL28" s="611">
        <v>0.5</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237602</v>
      </c>
      <c r="CS28" s="609"/>
      <c r="CT28" s="609"/>
      <c r="CU28" s="609"/>
      <c r="CV28" s="609"/>
      <c r="CW28" s="609"/>
      <c r="CX28" s="609"/>
      <c r="CY28" s="610"/>
      <c r="CZ28" s="611">
        <v>8.6999999999999993</v>
      </c>
      <c r="DA28" s="623"/>
      <c r="DB28" s="623"/>
      <c r="DC28" s="624"/>
      <c r="DD28" s="614">
        <v>234144</v>
      </c>
      <c r="DE28" s="609"/>
      <c r="DF28" s="609"/>
      <c r="DG28" s="609"/>
      <c r="DH28" s="609"/>
      <c r="DI28" s="609"/>
      <c r="DJ28" s="609"/>
      <c r="DK28" s="610"/>
      <c r="DL28" s="614">
        <v>234144</v>
      </c>
      <c r="DM28" s="609"/>
      <c r="DN28" s="609"/>
      <c r="DO28" s="609"/>
      <c r="DP28" s="609"/>
      <c r="DQ28" s="609"/>
      <c r="DR28" s="609"/>
      <c r="DS28" s="609"/>
      <c r="DT28" s="609"/>
      <c r="DU28" s="609"/>
      <c r="DV28" s="610"/>
      <c r="DW28" s="611">
        <v>14</v>
      </c>
      <c r="DX28" s="623"/>
      <c r="DY28" s="623"/>
      <c r="DZ28" s="623"/>
      <c r="EA28" s="623"/>
      <c r="EB28" s="623"/>
      <c r="EC28" s="635"/>
    </row>
    <row r="29" spans="2:133" ht="11.25" customHeight="1" x14ac:dyDescent="0.15">
      <c r="B29" s="605" t="s">
        <v>310</v>
      </c>
      <c r="C29" s="606"/>
      <c r="D29" s="606"/>
      <c r="E29" s="606"/>
      <c r="F29" s="606"/>
      <c r="G29" s="606"/>
      <c r="H29" s="606"/>
      <c r="I29" s="606"/>
      <c r="J29" s="606"/>
      <c r="K29" s="606"/>
      <c r="L29" s="606"/>
      <c r="M29" s="606"/>
      <c r="N29" s="606"/>
      <c r="O29" s="606"/>
      <c r="P29" s="606"/>
      <c r="Q29" s="607"/>
      <c r="R29" s="608">
        <v>1233</v>
      </c>
      <c r="S29" s="609"/>
      <c r="T29" s="609"/>
      <c r="U29" s="609"/>
      <c r="V29" s="609"/>
      <c r="W29" s="609"/>
      <c r="X29" s="609"/>
      <c r="Y29" s="610"/>
      <c r="Z29" s="646">
        <v>0</v>
      </c>
      <c r="AA29" s="646"/>
      <c r="AB29" s="646"/>
      <c r="AC29" s="646"/>
      <c r="AD29" s="647" t="s">
        <v>130</v>
      </c>
      <c r="AE29" s="647"/>
      <c r="AF29" s="647"/>
      <c r="AG29" s="647"/>
      <c r="AH29" s="647"/>
      <c r="AI29" s="647"/>
      <c r="AJ29" s="647"/>
      <c r="AK29" s="647"/>
      <c r="AL29" s="611" t="s">
        <v>240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311</v>
      </c>
      <c r="CE29" s="628"/>
      <c r="CF29" s="605" t="s">
        <v>312</v>
      </c>
      <c r="CG29" s="606"/>
      <c r="CH29" s="606"/>
      <c r="CI29" s="606"/>
      <c r="CJ29" s="606"/>
      <c r="CK29" s="606"/>
      <c r="CL29" s="606"/>
      <c r="CM29" s="606"/>
      <c r="CN29" s="606"/>
      <c r="CO29" s="606"/>
      <c r="CP29" s="606"/>
      <c r="CQ29" s="607"/>
      <c r="CR29" s="608">
        <v>237602</v>
      </c>
      <c r="CS29" s="621"/>
      <c r="CT29" s="621"/>
      <c r="CU29" s="621"/>
      <c r="CV29" s="621"/>
      <c r="CW29" s="621"/>
      <c r="CX29" s="621"/>
      <c r="CY29" s="622"/>
      <c r="CZ29" s="611">
        <v>8.6999999999999993</v>
      </c>
      <c r="DA29" s="623"/>
      <c r="DB29" s="623"/>
      <c r="DC29" s="624"/>
      <c r="DD29" s="614">
        <v>234144</v>
      </c>
      <c r="DE29" s="621"/>
      <c r="DF29" s="621"/>
      <c r="DG29" s="621"/>
      <c r="DH29" s="621"/>
      <c r="DI29" s="621"/>
      <c r="DJ29" s="621"/>
      <c r="DK29" s="622"/>
      <c r="DL29" s="614">
        <v>234144</v>
      </c>
      <c r="DM29" s="621"/>
      <c r="DN29" s="621"/>
      <c r="DO29" s="621"/>
      <c r="DP29" s="621"/>
      <c r="DQ29" s="621"/>
      <c r="DR29" s="621"/>
      <c r="DS29" s="621"/>
      <c r="DT29" s="621"/>
      <c r="DU29" s="621"/>
      <c r="DV29" s="622"/>
      <c r="DW29" s="611">
        <v>14</v>
      </c>
      <c r="DX29" s="623"/>
      <c r="DY29" s="623"/>
      <c r="DZ29" s="623"/>
      <c r="EA29" s="623"/>
      <c r="EB29" s="623"/>
      <c r="EC29" s="635"/>
    </row>
    <row r="30" spans="2:133" ht="11.25" customHeight="1" x14ac:dyDescent="0.15">
      <c r="B30" s="605" t="s">
        <v>313</v>
      </c>
      <c r="C30" s="606"/>
      <c r="D30" s="606"/>
      <c r="E30" s="606"/>
      <c r="F30" s="606"/>
      <c r="G30" s="606"/>
      <c r="H30" s="606"/>
      <c r="I30" s="606"/>
      <c r="J30" s="606"/>
      <c r="K30" s="606"/>
      <c r="L30" s="606"/>
      <c r="M30" s="606"/>
      <c r="N30" s="606"/>
      <c r="O30" s="606"/>
      <c r="P30" s="606"/>
      <c r="Q30" s="607"/>
      <c r="R30" s="608">
        <v>223743</v>
      </c>
      <c r="S30" s="609"/>
      <c r="T30" s="609"/>
      <c r="U30" s="609"/>
      <c r="V30" s="609"/>
      <c r="W30" s="609"/>
      <c r="X30" s="609"/>
      <c r="Y30" s="610"/>
      <c r="Z30" s="646">
        <v>7.9</v>
      </c>
      <c r="AA30" s="646"/>
      <c r="AB30" s="646"/>
      <c r="AC30" s="646"/>
      <c r="AD30" s="647" t="s">
        <v>240</v>
      </c>
      <c r="AE30" s="647"/>
      <c r="AF30" s="647"/>
      <c r="AG30" s="647"/>
      <c r="AH30" s="647"/>
      <c r="AI30" s="647"/>
      <c r="AJ30" s="647"/>
      <c r="AK30" s="647"/>
      <c r="AL30" s="611" t="s">
        <v>240</v>
      </c>
      <c r="AM30" s="612"/>
      <c r="AN30" s="612"/>
      <c r="AO30" s="648"/>
      <c r="AP30" s="666" t="s">
        <v>229</v>
      </c>
      <c r="AQ30" s="667"/>
      <c r="AR30" s="667"/>
      <c r="AS30" s="667"/>
      <c r="AT30" s="667"/>
      <c r="AU30" s="667"/>
      <c r="AV30" s="667"/>
      <c r="AW30" s="667"/>
      <c r="AX30" s="667"/>
      <c r="AY30" s="667"/>
      <c r="AZ30" s="667"/>
      <c r="BA30" s="667"/>
      <c r="BB30" s="667"/>
      <c r="BC30" s="667"/>
      <c r="BD30" s="667"/>
      <c r="BE30" s="667"/>
      <c r="BF30" s="668"/>
      <c r="BG30" s="666" t="s">
        <v>314</v>
      </c>
      <c r="BH30" s="680"/>
      <c r="BI30" s="680"/>
      <c r="BJ30" s="680"/>
      <c r="BK30" s="680"/>
      <c r="BL30" s="680"/>
      <c r="BM30" s="680"/>
      <c r="BN30" s="680"/>
      <c r="BO30" s="680"/>
      <c r="BP30" s="680"/>
      <c r="BQ30" s="681"/>
      <c r="BR30" s="666" t="s">
        <v>315</v>
      </c>
      <c r="BS30" s="680"/>
      <c r="BT30" s="680"/>
      <c r="BU30" s="680"/>
      <c r="BV30" s="680"/>
      <c r="BW30" s="680"/>
      <c r="BX30" s="680"/>
      <c r="BY30" s="680"/>
      <c r="BZ30" s="680"/>
      <c r="CA30" s="680"/>
      <c r="CB30" s="681"/>
      <c r="CD30" s="629"/>
      <c r="CE30" s="630"/>
      <c r="CF30" s="605" t="s">
        <v>316</v>
      </c>
      <c r="CG30" s="606"/>
      <c r="CH30" s="606"/>
      <c r="CI30" s="606"/>
      <c r="CJ30" s="606"/>
      <c r="CK30" s="606"/>
      <c r="CL30" s="606"/>
      <c r="CM30" s="606"/>
      <c r="CN30" s="606"/>
      <c r="CO30" s="606"/>
      <c r="CP30" s="606"/>
      <c r="CQ30" s="607"/>
      <c r="CR30" s="608">
        <v>233301</v>
      </c>
      <c r="CS30" s="609"/>
      <c r="CT30" s="609"/>
      <c r="CU30" s="609"/>
      <c r="CV30" s="609"/>
      <c r="CW30" s="609"/>
      <c r="CX30" s="609"/>
      <c r="CY30" s="610"/>
      <c r="CZ30" s="611">
        <v>8.6</v>
      </c>
      <c r="DA30" s="623"/>
      <c r="DB30" s="623"/>
      <c r="DC30" s="624"/>
      <c r="DD30" s="614">
        <v>230074</v>
      </c>
      <c r="DE30" s="609"/>
      <c r="DF30" s="609"/>
      <c r="DG30" s="609"/>
      <c r="DH30" s="609"/>
      <c r="DI30" s="609"/>
      <c r="DJ30" s="609"/>
      <c r="DK30" s="610"/>
      <c r="DL30" s="614">
        <v>230074</v>
      </c>
      <c r="DM30" s="609"/>
      <c r="DN30" s="609"/>
      <c r="DO30" s="609"/>
      <c r="DP30" s="609"/>
      <c r="DQ30" s="609"/>
      <c r="DR30" s="609"/>
      <c r="DS30" s="609"/>
      <c r="DT30" s="609"/>
      <c r="DU30" s="609"/>
      <c r="DV30" s="610"/>
      <c r="DW30" s="611">
        <v>13.8</v>
      </c>
      <c r="DX30" s="623"/>
      <c r="DY30" s="623"/>
      <c r="DZ30" s="623"/>
      <c r="EA30" s="623"/>
      <c r="EB30" s="623"/>
      <c r="EC30" s="635"/>
    </row>
    <row r="31" spans="2:133" ht="11.25" customHeight="1" x14ac:dyDescent="0.15">
      <c r="B31" s="683" t="s">
        <v>317</v>
      </c>
      <c r="C31" s="684"/>
      <c r="D31" s="684"/>
      <c r="E31" s="684"/>
      <c r="F31" s="684"/>
      <c r="G31" s="684"/>
      <c r="H31" s="684"/>
      <c r="I31" s="684"/>
      <c r="J31" s="684"/>
      <c r="K31" s="684"/>
      <c r="L31" s="684"/>
      <c r="M31" s="684"/>
      <c r="N31" s="684"/>
      <c r="O31" s="684"/>
      <c r="P31" s="684"/>
      <c r="Q31" s="685"/>
      <c r="R31" s="608" t="s">
        <v>240</v>
      </c>
      <c r="S31" s="609"/>
      <c r="T31" s="609"/>
      <c r="U31" s="609"/>
      <c r="V31" s="609"/>
      <c r="W31" s="609"/>
      <c r="X31" s="609"/>
      <c r="Y31" s="610"/>
      <c r="Z31" s="646" t="s">
        <v>130</v>
      </c>
      <c r="AA31" s="646"/>
      <c r="AB31" s="646"/>
      <c r="AC31" s="646"/>
      <c r="AD31" s="647" t="s">
        <v>240</v>
      </c>
      <c r="AE31" s="647"/>
      <c r="AF31" s="647"/>
      <c r="AG31" s="647"/>
      <c r="AH31" s="647"/>
      <c r="AI31" s="647"/>
      <c r="AJ31" s="647"/>
      <c r="AK31" s="647"/>
      <c r="AL31" s="611" t="s">
        <v>178</v>
      </c>
      <c r="AM31" s="612"/>
      <c r="AN31" s="612"/>
      <c r="AO31" s="648"/>
      <c r="AP31" s="674" t="s">
        <v>318</v>
      </c>
      <c r="AQ31" s="675"/>
      <c r="AR31" s="675"/>
      <c r="AS31" s="675"/>
      <c r="AT31" s="676" t="s">
        <v>319</v>
      </c>
      <c r="AU31" s="212"/>
      <c r="AV31" s="212"/>
      <c r="AW31" s="212"/>
      <c r="AX31" s="663" t="s">
        <v>194</v>
      </c>
      <c r="AY31" s="664"/>
      <c r="AZ31" s="664"/>
      <c r="BA31" s="664"/>
      <c r="BB31" s="664"/>
      <c r="BC31" s="664"/>
      <c r="BD31" s="664"/>
      <c r="BE31" s="664"/>
      <c r="BF31" s="665"/>
      <c r="BG31" s="670">
        <v>99.9</v>
      </c>
      <c r="BH31" s="671"/>
      <c r="BI31" s="671"/>
      <c r="BJ31" s="671"/>
      <c r="BK31" s="671"/>
      <c r="BL31" s="671"/>
      <c r="BM31" s="672">
        <v>99.4</v>
      </c>
      <c r="BN31" s="671"/>
      <c r="BO31" s="671"/>
      <c r="BP31" s="671"/>
      <c r="BQ31" s="673"/>
      <c r="BR31" s="670">
        <v>99.8</v>
      </c>
      <c r="BS31" s="671"/>
      <c r="BT31" s="671"/>
      <c r="BU31" s="671"/>
      <c r="BV31" s="671"/>
      <c r="BW31" s="671"/>
      <c r="BX31" s="672">
        <v>99.4</v>
      </c>
      <c r="BY31" s="671"/>
      <c r="BZ31" s="671"/>
      <c r="CA31" s="671"/>
      <c r="CB31" s="673"/>
      <c r="CD31" s="629"/>
      <c r="CE31" s="630"/>
      <c r="CF31" s="605" t="s">
        <v>320</v>
      </c>
      <c r="CG31" s="606"/>
      <c r="CH31" s="606"/>
      <c r="CI31" s="606"/>
      <c r="CJ31" s="606"/>
      <c r="CK31" s="606"/>
      <c r="CL31" s="606"/>
      <c r="CM31" s="606"/>
      <c r="CN31" s="606"/>
      <c r="CO31" s="606"/>
      <c r="CP31" s="606"/>
      <c r="CQ31" s="607"/>
      <c r="CR31" s="608">
        <v>4301</v>
      </c>
      <c r="CS31" s="621"/>
      <c r="CT31" s="621"/>
      <c r="CU31" s="621"/>
      <c r="CV31" s="621"/>
      <c r="CW31" s="621"/>
      <c r="CX31" s="621"/>
      <c r="CY31" s="622"/>
      <c r="CZ31" s="611">
        <v>0.2</v>
      </c>
      <c r="DA31" s="623"/>
      <c r="DB31" s="623"/>
      <c r="DC31" s="624"/>
      <c r="DD31" s="614">
        <v>4070</v>
      </c>
      <c r="DE31" s="621"/>
      <c r="DF31" s="621"/>
      <c r="DG31" s="621"/>
      <c r="DH31" s="621"/>
      <c r="DI31" s="621"/>
      <c r="DJ31" s="621"/>
      <c r="DK31" s="622"/>
      <c r="DL31" s="614">
        <v>4070</v>
      </c>
      <c r="DM31" s="621"/>
      <c r="DN31" s="621"/>
      <c r="DO31" s="621"/>
      <c r="DP31" s="621"/>
      <c r="DQ31" s="621"/>
      <c r="DR31" s="621"/>
      <c r="DS31" s="621"/>
      <c r="DT31" s="621"/>
      <c r="DU31" s="621"/>
      <c r="DV31" s="622"/>
      <c r="DW31" s="611">
        <v>0.2</v>
      </c>
      <c r="DX31" s="623"/>
      <c r="DY31" s="623"/>
      <c r="DZ31" s="623"/>
      <c r="EA31" s="623"/>
      <c r="EB31" s="623"/>
      <c r="EC31" s="635"/>
    </row>
    <row r="32" spans="2:133" ht="11.25" customHeight="1" x14ac:dyDescent="0.15">
      <c r="B32" s="605" t="s">
        <v>321</v>
      </c>
      <c r="C32" s="606"/>
      <c r="D32" s="606"/>
      <c r="E32" s="606"/>
      <c r="F32" s="606"/>
      <c r="G32" s="606"/>
      <c r="H32" s="606"/>
      <c r="I32" s="606"/>
      <c r="J32" s="606"/>
      <c r="K32" s="606"/>
      <c r="L32" s="606"/>
      <c r="M32" s="606"/>
      <c r="N32" s="606"/>
      <c r="O32" s="606"/>
      <c r="P32" s="606"/>
      <c r="Q32" s="607"/>
      <c r="R32" s="608">
        <v>109213</v>
      </c>
      <c r="S32" s="609"/>
      <c r="T32" s="609"/>
      <c r="U32" s="609"/>
      <c r="V32" s="609"/>
      <c r="W32" s="609"/>
      <c r="X32" s="609"/>
      <c r="Y32" s="610"/>
      <c r="Z32" s="646">
        <v>3.8</v>
      </c>
      <c r="AA32" s="646"/>
      <c r="AB32" s="646"/>
      <c r="AC32" s="646"/>
      <c r="AD32" s="647" t="s">
        <v>178</v>
      </c>
      <c r="AE32" s="647"/>
      <c r="AF32" s="647"/>
      <c r="AG32" s="647"/>
      <c r="AH32" s="647"/>
      <c r="AI32" s="647"/>
      <c r="AJ32" s="647"/>
      <c r="AK32" s="647"/>
      <c r="AL32" s="611" t="s">
        <v>240</v>
      </c>
      <c r="AM32" s="612"/>
      <c r="AN32" s="612"/>
      <c r="AO32" s="648"/>
      <c r="AP32" s="649"/>
      <c r="AQ32" s="650"/>
      <c r="AR32" s="650"/>
      <c r="AS32" s="650"/>
      <c r="AT32" s="677"/>
      <c r="AU32" s="208" t="s">
        <v>322</v>
      </c>
      <c r="AX32" s="605" t="s">
        <v>323</v>
      </c>
      <c r="AY32" s="606"/>
      <c r="AZ32" s="606"/>
      <c r="BA32" s="606"/>
      <c r="BB32" s="606"/>
      <c r="BC32" s="606"/>
      <c r="BD32" s="606"/>
      <c r="BE32" s="606"/>
      <c r="BF32" s="607"/>
      <c r="BG32" s="679">
        <v>99.3</v>
      </c>
      <c r="BH32" s="621"/>
      <c r="BI32" s="621"/>
      <c r="BJ32" s="621"/>
      <c r="BK32" s="621"/>
      <c r="BL32" s="621"/>
      <c r="BM32" s="612">
        <v>97</v>
      </c>
      <c r="BN32" s="621"/>
      <c r="BO32" s="621"/>
      <c r="BP32" s="621"/>
      <c r="BQ32" s="644"/>
      <c r="BR32" s="679">
        <v>99.1</v>
      </c>
      <c r="BS32" s="621"/>
      <c r="BT32" s="621"/>
      <c r="BU32" s="621"/>
      <c r="BV32" s="621"/>
      <c r="BW32" s="621"/>
      <c r="BX32" s="612">
        <v>97.2</v>
      </c>
      <c r="BY32" s="621"/>
      <c r="BZ32" s="621"/>
      <c r="CA32" s="621"/>
      <c r="CB32" s="644"/>
      <c r="CD32" s="631"/>
      <c r="CE32" s="632"/>
      <c r="CF32" s="605" t="s">
        <v>324</v>
      </c>
      <c r="CG32" s="606"/>
      <c r="CH32" s="606"/>
      <c r="CI32" s="606"/>
      <c r="CJ32" s="606"/>
      <c r="CK32" s="606"/>
      <c r="CL32" s="606"/>
      <c r="CM32" s="606"/>
      <c r="CN32" s="606"/>
      <c r="CO32" s="606"/>
      <c r="CP32" s="606"/>
      <c r="CQ32" s="607"/>
      <c r="CR32" s="608" t="s">
        <v>178</v>
      </c>
      <c r="CS32" s="609"/>
      <c r="CT32" s="609"/>
      <c r="CU32" s="609"/>
      <c r="CV32" s="609"/>
      <c r="CW32" s="609"/>
      <c r="CX32" s="609"/>
      <c r="CY32" s="610"/>
      <c r="CZ32" s="611" t="s">
        <v>130</v>
      </c>
      <c r="DA32" s="623"/>
      <c r="DB32" s="623"/>
      <c r="DC32" s="624"/>
      <c r="DD32" s="614" t="s">
        <v>130</v>
      </c>
      <c r="DE32" s="609"/>
      <c r="DF32" s="609"/>
      <c r="DG32" s="609"/>
      <c r="DH32" s="609"/>
      <c r="DI32" s="609"/>
      <c r="DJ32" s="609"/>
      <c r="DK32" s="610"/>
      <c r="DL32" s="614" t="s">
        <v>240</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15">
      <c r="B33" s="605" t="s">
        <v>325</v>
      </c>
      <c r="C33" s="606"/>
      <c r="D33" s="606"/>
      <c r="E33" s="606"/>
      <c r="F33" s="606"/>
      <c r="G33" s="606"/>
      <c r="H33" s="606"/>
      <c r="I33" s="606"/>
      <c r="J33" s="606"/>
      <c r="K33" s="606"/>
      <c r="L33" s="606"/>
      <c r="M33" s="606"/>
      <c r="N33" s="606"/>
      <c r="O33" s="606"/>
      <c r="P33" s="606"/>
      <c r="Q33" s="607"/>
      <c r="R33" s="608">
        <v>30250</v>
      </c>
      <c r="S33" s="609"/>
      <c r="T33" s="609"/>
      <c r="U33" s="609"/>
      <c r="V33" s="609"/>
      <c r="W33" s="609"/>
      <c r="X33" s="609"/>
      <c r="Y33" s="610"/>
      <c r="Z33" s="646">
        <v>1.1000000000000001</v>
      </c>
      <c r="AA33" s="646"/>
      <c r="AB33" s="646"/>
      <c r="AC33" s="646"/>
      <c r="AD33" s="647" t="s">
        <v>178</v>
      </c>
      <c r="AE33" s="647"/>
      <c r="AF33" s="647"/>
      <c r="AG33" s="647"/>
      <c r="AH33" s="647"/>
      <c r="AI33" s="647"/>
      <c r="AJ33" s="647"/>
      <c r="AK33" s="647"/>
      <c r="AL33" s="611" t="s">
        <v>240</v>
      </c>
      <c r="AM33" s="612"/>
      <c r="AN33" s="612"/>
      <c r="AO33" s="648"/>
      <c r="AP33" s="651"/>
      <c r="AQ33" s="652"/>
      <c r="AR33" s="652"/>
      <c r="AS33" s="652"/>
      <c r="AT33" s="678"/>
      <c r="AU33" s="213"/>
      <c r="AV33" s="213"/>
      <c r="AW33" s="213"/>
      <c r="AX33" s="589" t="s">
        <v>326</v>
      </c>
      <c r="AY33" s="590"/>
      <c r="AZ33" s="590"/>
      <c r="BA33" s="590"/>
      <c r="BB33" s="590"/>
      <c r="BC33" s="590"/>
      <c r="BD33" s="590"/>
      <c r="BE33" s="590"/>
      <c r="BF33" s="591"/>
      <c r="BG33" s="669">
        <v>99.8</v>
      </c>
      <c r="BH33" s="593"/>
      <c r="BI33" s="593"/>
      <c r="BJ33" s="593"/>
      <c r="BK33" s="593"/>
      <c r="BL33" s="593"/>
      <c r="BM33" s="639">
        <v>98.9</v>
      </c>
      <c r="BN33" s="593"/>
      <c r="BO33" s="593"/>
      <c r="BP33" s="593"/>
      <c r="BQ33" s="656"/>
      <c r="BR33" s="669">
        <v>99.7</v>
      </c>
      <c r="BS33" s="593"/>
      <c r="BT33" s="593"/>
      <c r="BU33" s="593"/>
      <c r="BV33" s="593"/>
      <c r="BW33" s="593"/>
      <c r="BX33" s="639">
        <v>98.6</v>
      </c>
      <c r="BY33" s="593"/>
      <c r="BZ33" s="593"/>
      <c r="CA33" s="593"/>
      <c r="CB33" s="656"/>
      <c r="CD33" s="605" t="s">
        <v>327</v>
      </c>
      <c r="CE33" s="606"/>
      <c r="CF33" s="606"/>
      <c r="CG33" s="606"/>
      <c r="CH33" s="606"/>
      <c r="CI33" s="606"/>
      <c r="CJ33" s="606"/>
      <c r="CK33" s="606"/>
      <c r="CL33" s="606"/>
      <c r="CM33" s="606"/>
      <c r="CN33" s="606"/>
      <c r="CO33" s="606"/>
      <c r="CP33" s="606"/>
      <c r="CQ33" s="607"/>
      <c r="CR33" s="608">
        <v>1547560</v>
      </c>
      <c r="CS33" s="621"/>
      <c r="CT33" s="621"/>
      <c r="CU33" s="621"/>
      <c r="CV33" s="621"/>
      <c r="CW33" s="621"/>
      <c r="CX33" s="621"/>
      <c r="CY33" s="622"/>
      <c r="CZ33" s="611">
        <v>56.8</v>
      </c>
      <c r="DA33" s="623"/>
      <c r="DB33" s="623"/>
      <c r="DC33" s="624"/>
      <c r="DD33" s="614">
        <v>1100150</v>
      </c>
      <c r="DE33" s="621"/>
      <c r="DF33" s="621"/>
      <c r="DG33" s="621"/>
      <c r="DH33" s="621"/>
      <c r="DI33" s="621"/>
      <c r="DJ33" s="621"/>
      <c r="DK33" s="622"/>
      <c r="DL33" s="614">
        <v>680090</v>
      </c>
      <c r="DM33" s="621"/>
      <c r="DN33" s="621"/>
      <c r="DO33" s="621"/>
      <c r="DP33" s="621"/>
      <c r="DQ33" s="621"/>
      <c r="DR33" s="621"/>
      <c r="DS33" s="621"/>
      <c r="DT33" s="621"/>
      <c r="DU33" s="621"/>
      <c r="DV33" s="622"/>
      <c r="DW33" s="611">
        <v>40.700000000000003</v>
      </c>
      <c r="DX33" s="623"/>
      <c r="DY33" s="623"/>
      <c r="DZ33" s="623"/>
      <c r="EA33" s="623"/>
      <c r="EB33" s="623"/>
      <c r="EC33" s="635"/>
    </row>
    <row r="34" spans="2:133" ht="11.25" customHeight="1" x14ac:dyDescent="0.15">
      <c r="B34" s="605" t="s">
        <v>328</v>
      </c>
      <c r="C34" s="606"/>
      <c r="D34" s="606"/>
      <c r="E34" s="606"/>
      <c r="F34" s="606"/>
      <c r="G34" s="606"/>
      <c r="H34" s="606"/>
      <c r="I34" s="606"/>
      <c r="J34" s="606"/>
      <c r="K34" s="606"/>
      <c r="L34" s="606"/>
      <c r="M34" s="606"/>
      <c r="N34" s="606"/>
      <c r="O34" s="606"/>
      <c r="P34" s="606"/>
      <c r="Q34" s="607"/>
      <c r="R34" s="608">
        <v>3746</v>
      </c>
      <c r="S34" s="609"/>
      <c r="T34" s="609"/>
      <c r="U34" s="609"/>
      <c r="V34" s="609"/>
      <c r="W34" s="609"/>
      <c r="X34" s="609"/>
      <c r="Y34" s="610"/>
      <c r="Z34" s="646">
        <v>0.1</v>
      </c>
      <c r="AA34" s="646"/>
      <c r="AB34" s="646"/>
      <c r="AC34" s="646"/>
      <c r="AD34" s="647" t="s">
        <v>130</v>
      </c>
      <c r="AE34" s="647"/>
      <c r="AF34" s="647"/>
      <c r="AG34" s="647"/>
      <c r="AH34" s="647"/>
      <c r="AI34" s="647"/>
      <c r="AJ34" s="647"/>
      <c r="AK34" s="647"/>
      <c r="AL34" s="611" t="s">
        <v>130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329</v>
      </c>
      <c r="CE34" s="606"/>
      <c r="CF34" s="606"/>
      <c r="CG34" s="606"/>
      <c r="CH34" s="606"/>
      <c r="CI34" s="606"/>
      <c r="CJ34" s="606"/>
      <c r="CK34" s="606"/>
      <c r="CL34" s="606"/>
      <c r="CM34" s="606"/>
      <c r="CN34" s="606"/>
      <c r="CO34" s="606"/>
      <c r="CP34" s="606"/>
      <c r="CQ34" s="607"/>
      <c r="CR34" s="608">
        <v>619556</v>
      </c>
      <c r="CS34" s="609"/>
      <c r="CT34" s="609"/>
      <c r="CU34" s="609"/>
      <c r="CV34" s="609"/>
      <c r="CW34" s="609"/>
      <c r="CX34" s="609"/>
      <c r="CY34" s="610"/>
      <c r="CZ34" s="611">
        <v>22.8</v>
      </c>
      <c r="DA34" s="623"/>
      <c r="DB34" s="623"/>
      <c r="DC34" s="624"/>
      <c r="DD34" s="614">
        <v>451124</v>
      </c>
      <c r="DE34" s="609"/>
      <c r="DF34" s="609"/>
      <c r="DG34" s="609"/>
      <c r="DH34" s="609"/>
      <c r="DI34" s="609"/>
      <c r="DJ34" s="609"/>
      <c r="DK34" s="610"/>
      <c r="DL34" s="614">
        <v>341662</v>
      </c>
      <c r="DM34" s="609"/>
      <c r="DN34" s="609"/>
      <c r="DO34" s="609"/>
      <c r="DP34" s="609"/>
      <c r="DQ34" s="609"/>
      <c r="DR34" s="609"/>
      <c r="DS34" s="609"/>
      <c r="DT34" s="609"/>
      <c r="DU34" s="609"/>
      <c r="DV34" s="610"/>
      <c r="DW34" s="611">
        <v>20.5</v>
      </c>
      <c r="DX34" s="623"/>
      <c r="DY34" s="623"/>
      <c r="DZ34" s="623"/>
      <c r="EA34" s="623"/>
      <c r="EB34" s="623"/>
      <c r="EC34" s="635"/>
    </row>
    <row r="35" spans="2:133" ht="11.25" customHeight="1" x14ac:dyDescent="0.15">
      <c r="B35" s="605" t="s">
        <v>330</v>
      </c>
      <c r="C35" s="606"/>
      <c r="D35" s="606"/>
      <c r="E35" s="606"/>
      <c r="F35" s="606"/>
      <c r="G35" s="606"/>
      <c r="H35" s="606"/>
      <c r="I35" s="606"/>
      <c r="J35" s="606"/>
      <c r="K35" s="606"/>
      <c r="L35" s="606"/>
      <c r="M35" s="606"/>
      <c r="N35" s="606"/>
      <c r="O35" s="606"/>
      <c r="P35" s="606"/>
      <c r="Q35" s="607"/>
      <c r="R35" s="608">
        <v>203410</v>
      </c>
      <c r="S35" s="609"/>
      <c r="T35" s="609"/>
      <c r="U35" s="609"/>
      <c r="V35" s="609"/>
      <c r="W35" s="609"/>
      <c r="X35" s="609"/>
      <c r="Y35" s="610"/>
      <c r="Z35" s="646">
        <v>7.2</v>
      </c>
      <c r="AA35" s="646"/>
      <c r="AB35" s="646"/>
      <c r="AC35" s="646"/>
      <c r="AD35" s="647" t="s">
        <v>240</v>
      </c>
      <c r="AE35" s="647"/>
      <c r="AF35" s="647"/>
      <c r="AG35" s="647"/>
      <c r="AH35" s="647"/>
      <c r="AI35" s="647"/>
      <c r="AJ35" s="647"/>
      <c r="AK35" s="647"/>
      <c r="AL35" s="611" t="s">
        <v>240</v>
      </c>
      <c r="AM35" s="612"/>
      <c r="AN35" s="612"/>
      <c r="AO35" s="648"/>
      <c r="AP35" s="218"/>
      <c r="AQ35" s="666" t="s">
        <v>331</v>
      </c>
      <c r="AR35" s="667"/>
      <c r="AS35" s="667"/>
      <c r="AT35" s="667"/>
      <c r="AU35" s="667"/>
      <c r="AV35" s="667"/>
      <c r="AW35" s="667"/>
      <c r="AX35" s="667"/>
      <c r="AY35" s="667"/>
      <c r="AZ35" s="667"/>
      <c r="BA35" s="667"/>
      <c r="BB35" s="667"/>
      <c r="BC35" s="667"/>
      <c r="BD35" s="667"/>
      <c r="BE35" s="667"/>
      <c r="BF35" s="668"/>
      <c r="BG35" s="666" t="s">
        <v>332</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333</v>
      </c>
      <c r="CE35" s="606"/>
      <c r="CF35" s="606"/>
      <c r="CG35" s="606"/>
      <c r="CH35" s="606"/>
      <c r="CI35" s="606"/>
      <c r="CJ35" s="606"/>
      <c r="CK35" s="606"/>
      <c r="CL35" s="606"/>
      <c r="CM35" s="606"/>
      <c r="CN35" s="606"/>
      <c r="CO35" s="606"/>
      <c r="CP35" s="606"/>
      <c r="CQ35" s="607"/>
      <c r="CR35" s="608">
        <v>35262</v>
      </c>
      <c r="CS35" s="621"/>
      <c r="CT35" s="621"/>
      <c r="CU35" s="621"/>
      <c r="CV35" s="621"/>
      <c r="CW35" s="621"/>
      <c r="CX35" s="621"/>
      <c r="CY35" s="622"/>
      <c r="CZ35" s="611">
        <v>1.3</v>
      </c>
      <c r="DA35" s="623"/>
      <c r="DB35" s="623"/>
      <c r="DC35" s="624"/>
      <c r="DD35" s="614">
        <v>25548</v>
      </c>
      <c r="DE35" s="621"/>
      <c r="DF35" s="621"/>
      <c r="DG35" s="621"/>
      <c r="DH35" s="621"/>
      <c r="DI35" s="621"/>
      <c r="DJ35" s="621"/>
      <c r="DK35" s="622"/>
      <c r="DL35" s="614">
        <v>25548</v>
      </c>
      <c r="DM35" s="621"/>
      <c r="DN35" s="621"/>
      <c r="DO35" s="621"/>
      <c r="DP35" s="621"/>
      <c r="DQ35" s="621"/>
      <c r="DR35" s="621"/>
      <c r="DS35" s="621"/>
      <c r="DT35" s="621"/>
      <c r="DU35" s="621"/>
      <c r="DV35" s="622"/>
      <c r="DW35" s="611">
        <v>1.5</v>
      </c>
      <c r="DX35" s="623"/>
      <c r="DY35" s="623"/>
      <c r="DZ35" s="623"/>
      <c r="EA35" s="623"/>
      <c r="EB35" s="623"/>
      <c r="EC35" s="635"/>
    </row>
    <row r="36" spans="2:133" ht="11.25" customHeight="1" x14ac:dyDescent="0.15">
      <c r="B36" s="605" t="s">
        <v>334</v>
      </c>
      <c r="C36" s="606"/>
      <c r="D36" s="606"/>
      <c r="E36" s="606"/>
      <c r="F36" s="606"/>
      <c r="G36" s="606"/>
      <c r="H36" s="606"/>
      <c r="I36" s="606"/>
      <c r="J36" s="606"/>
      <c r="K36" s="606"/>
      <c r="L36" s="606"/>
      <c r="M36" s="606"/>
      <c r="N36" s="606"/>
      <c r="O36" s="606"/>
      <c r="P36" s="606"/>
      <c r="Q36" s="607"/>
      <c r="R36" s="608">
        <v>25412</v>
      </c>
      <c r="S36" s="609"/>
      <c r="T36" s="609"/>
      <c r="U36" s="609"/>
      <c r="V36" s="609"/>
      <c r="W36" s="609"/>
      <c r="X36" s="609"/>
      <c r="Y36" s="610"/>
      <c r="Z36" s="646">
        <v>0.9</v>
      </c>
      <c r="AA36" s="646"/>
      <c r="AB36" s="646"/>
      <c r="AC36" s="646"/>
      <c r="AD36" s="647" t="s">
        <v>130</v>
      </c>
      <c r="AE36" s="647"/>
      <c r="AF36" s="647"/>
      <c r="AG36" s="647"/>
      <c r="AH36" s="647"/>
      <c r="AI36" s="647"/>
      <c r="AJ36" s="647"/>
      <c r="AK36" s="647"/>
      <c r="AL36" s="611" t="s">
        <v>240</v>
      </c>
      <c r="AM36" s="612"/>
      <c r="AN36" s="612"/>
      <c r="AO36" s="648"/>
      <c r="AP36" s="218"/>
      <c r="AQ36" s="657" t="s">
        <v>335</v>
      </c>
      <c r="AR36" s="658"/>
      <c r="AS36" s="658"/>
      <c r="AT36" s="658"/>
      <c r="AU36" s="658"/>
      <c r="AV36" s="658"/>
      <c r="AW36" s="658"/>
      <c r="AX36" s="658"/>
      <c r="AY36" s="659"/>
      <c r="AZ36" s="660">
        <v>350103</v>
      </c>
      <c r="BA36" s="661"/>
      <c r="BB36" s="661"/>
      <c r="BC36" s="661"/>
      <c r="BD36" s="661"/>
      <c r="BE36" s="661"/>
      <c r="BF36" s="662"/>
      <c r="BG36" s="663" t="s">
        <v>336</v>
      </c>
      <c r="BH36" s="664"/>
      <c r="BI36" s="664"/>
      <c r="BJ36" s="664"/>
      <c r="BK36" s="664"/>
      <c r="BL36" s="664"/>
      <c r="BM36" s="664"/>
      <c r="BN36" s="664"/>
      <c r="BO36" s="664"/>
      <c r="BP36" s="664"/>
      <c r="BQ36" s="664"/>
      <c r="BR36" s="664"/>
      <c r="BS36" s="664"/>
      <c r="BT36" s="664"/>
      <c r="BU36" s="665"/>
      <c r="BV36" s="660">
        <v>3909</v>
      </c>
      <c r="BW36" s="661"/>
      <c r="BX36" s="661"/>
      <c r="BY36" s="661"/>
      <c r="BZ36" s="661"/>
      <c r="CA36" s="661"/>
      <c r="CB36" s="662"/>
      <c r="CD36" s="605" t="s">
        <v>337</v>
      </c>
      <c r="CE36" s="606"/>
      <c r="CF36" s="606"/>
      <c r="CG36" s="606"/>
      <c r="CH36" s="606"/>
      <c r="CI36" s="606"/>
      <c r="CJ36" s="606"/>
      <c r="CK36" s="606"/>
      <c r="CL36" s="606"/>
      <c r="CM36" s="606"/>
      <c r="CN36" s="606"/>
      <c r="CO36" s="606"/>
      <c r="CP36" s="606"/>
      <c r="CQ36" s="607"/>
      <c r="CR36" s="608">
        <v>536939</v>
      </c>
      <c r="CS36" s="609"/>
      <c r="CT36" s="609"/>
      <c r="CU36" s="609"/>
      <c r="CV36" s="609"/>
      <c r="CW36" s="609"/>
      <c r="CX36" s="609"/>
      <c r="CY36" s="610"/>
      <c r="CZ36" s="611">
        <v>19.7</v>
      </c>
      <c r="DA36" s="623"/>
      <c r="DB36" s="623"/>
      <c r="DC36" s="624"/>
      <c r="DD36" s="614">
        <v>325057</v>
      </c>
      <c r="DE36" s="609"/>
      <c r="DF36" s="609"/>
      <c r="DG36" s="609"/>
      <c r="DH36" s="609"/>
      <c r="DI36" s="609"/>
      <c r="DJ36" s="609"/>
      <c r="DK36" s="610"/>
      <c r="DL36" s="614">
        <v>166860</v>
      </c>
      <c r="DM36" s="609"/>
      <c r="DN36" s="609"/>
      <c r="DO36" s="609"/>
      <c r="DP36" s="609"/>
      <c r="DQ36" s="609"/>
      <c r="DR36" s="609"/>
      <c r="DS36" s="609"/>
      <c r="DT36" s="609"/>
      <c r="DU36" s="609"/>
      <c r="DV36" s="610"/>
      <c r="DW36" s="611">
        <v>10</v>
      </c>
      <c r="DX36" s="623"/>
      <c r="DY36" s="623"/>
      <c r="DZ36" s="623"/>
      <c r="EA36" s="623"/>
      <c r="EB36" s="623"/>
      <c r="EC36" s="635"/>
    </row>
    <row r="37" spans="2:133" ht="11.25" customHeight="1" x14ac:dyDescent="0.15">
      <c r="B37" s="605" t="s">
        <v>338</v>
      </c>
      <c r="C37" s="606"/>
      <c r="D37" s="606"/>
      <c r="E37" s="606"/>
      <c r="F37" s="606"/>
      <c r="G37" s="606"/>
      <c r="H37" s="606"/>
      <c r="I37" s="606"/>
      <c r="J37" s="606"/>
      <c r="K37" s="606"/>
      <c r="L37" s="606"/>
      <c r="M37" s="606"/>
      <c r="N37" s="606"/>
      <c r="O37" s="606"/>
      <c r="P37" s="606"/>
      <c r="Q37" s="607"/>
      <c r="R37" s="608">
        <v>175737</v>
      </c>
      <c r="S37" s="609"/>
      <c r="T37" s="609"/>
      <c r="U37" s="609"/>
      <c r="V37" s="609"/>
      <c r="W37" s="609"/>
      <c r="X37" s="609"/>
      <c r="Y37" s="610"/>
      <c r="Z37" s="646">
        <v>6.2</v>
      </c>
      <c r="AA37" s="646"/>
      <c r="AB37" s="646"/>
      <c r="AC37" s="646"/>
      <c r="AD37" s="647">
        <v>10628</v>
      </c>
      <c r="AE37" s="647"/>
      <c r="AF37" s="647"/>
      <c r="AG37" s="647"/>
      <c r="AH37" s="647"/>
      <c r="AI37" s="647"/>
      <c r="AJ37" s="647"/>
      <c r="AK37" s="647"/>
      <c r="AL37" s="611">
        <v>0.6</v>
      </c>
      <c r="AM37" s="612"/>
      <c r="AN37" s="612"/>
      <c r="AO37" s="648"/>
      <c r="AQ37" s="641" t="s">
        <v>339</v>
      </c>
      <c r="AR37" s="642"/>
      <c r="AS37" s="642"/>
      <c r="AT37" s="642"/>
      <c r="AU37" s="642"/>
      <c r="AV37" s="642"/>
      <c r="AW37" s="642"/>
      <c r="AX37" s="642"/>
      <c r="AY37" s="643"/>
      <c r="AZ37" s="608">
        <v>102576</v>
      </c>
      <c r="BA37" s="609"/>
      <c r="BB37" s="609"/>
      <c r="BC37" s="609"/>
      <c r="BD37" s="621"/>
      <c r="BE37" s="621"/>
      <c r="BF37" s="644"/>
      <c r="BG37" s="605" t="s">
        <v>340</v>
      </c>
      <c r="BH37" s="606"/>
      <c r="BI37" s="606"/>
      <c r="BJ37" s="606"/>
      <c r="BK37" s="606"/>
      <c r="BL37" s="606"/>
      <c r="BM37" s="606"/>
      <c r="BN37" s="606"/>
      <c r="BO37" s="606"/>
      <c r="BP37" s="606"/>
      <c r="BQ37" s="606"/>
      <c r="BR37" s="606"/>
      <c r="BS37" s="606"/>
      <c r="BT37" s="606"/>
      <c r="BU37" s="607"/>
      <c r="BV37" s="608">
        <v>17502</v>
      </c>
      <c r="BW37" s="609"/>
      <c r="BX37" s="609"/>
      <c r="BY37" s="609"/>
      <c r="BZ37" s="609"/>
      <c r="CA37" s="609"/>
      <c r="CB37" s="645"/>
      <c r="CD37" s="605" t="s">
        <v>341</v>
      </c>
      <c r="CE37" s="606"/>
      <c r="CF37" s="606"/>
      <c r="CG37" s="606"/>
      <c r="CH37" s="606"/>
      <c r="CI37" s="606"/>
      <c r="CJ37" s="606"/>
      <c r="CK37" s="606"/>
      <c r="CL37" s="606"/>
      <c r="CM37" s="606"/>
      <c r="CN37" s="606"/>
      <c r="CO37" s="606"/>
      <c r="CP37" s="606"/>
      <c r="CQ37" s="607"/>
      <c r="CR37" s="608">
        <v>74004</v>
      </c>
      <c r="CS37" s="621"/>
      <c r="CT37" s="621"/>
      <c r="CU37" s="621"/>
      <c r="CV37" s="621"/>
      <c r="CW37" s="621"/>
      <c r="CX37" s="621"/>
      <c r="CY37" s="622"/>
      <c r="CZ37" s="611">
        <v>2.7</v>
      </c>
      <c r="DA37" s="623"/>
      <c r="DB37" s="623"/>
      <c r="DC37" s="624"/>
      <c r="DD37" s="614">
        <v>73655</v>
      </c>
      <c r="DE37" s="621"/>
      <c r="DF37" s="621"/>
      <c r="DG37" s="621"/>
      <c r="DH37" s="621"/>
      <c r="DI37" s="621"/>
      <c r="DJ37" s="621"/>
      <c r="DK37" s="622"/>
      <c r="DL37" s="614">
        <v>73217</v>
      </c>
      <c r="DM37" s="621"/>
      <c r="DN37" s="621"/>
      <c r="DO37" s="621"/>
      <c r="DP37" s="621"/>
      <c r="DQ37" s="621"/>
      <c r="DR37" s="621"/>
      <c r="DS37" s="621"/>
      <c r="DT37" s="621"/>
      <c r="DU37" s="621"/>
      <c r="DV37" s="622"/>
      <c r="DW37" s="611">
        <v>4.4000000000000004</v>
      </c>
      <c r="DX37" s="623"/>
      <c r="DY37" s="623"/>
      <c r="DZ37" s="623"/>
      <c r="EA37" s="623"/>
      <c r="EB37" s="623"/>
      <c r="EC37" s="635"/>
    </row>
    <row r="38" spans="2:133" ht="11.25" customHeight="1" x14ac:dyDescent="0.15">
      <c r="B38" s="605" t="s">
        <v>342</v>
      </c>
      <c r="C38" s="606"/>
      <c r="D38" s="606"/>
      <c r="E38" s="606"/>
      <c r="F38" s="606"/>
      <c r="G38" s="606"/>
      <c r="H38" s="606"/>
      <c r="I38" s="606"/>
      <c r="J38" s="606"/>
      <c r="K38" s="606"/>
      <c r="L38" s="606"/>
      <c r="M38" s="606"/>
      <c r="N38" s="606"/>
      <c r="O38" s="606"/>
      <c r="P38" s="606"/>
      <c r="Q38" s="607"/>
      <c r="R38" s="608">
        <v>192716</v>
      </c>
      <c r="S38" s="609"/>
      <c r="T38" s="609"/>
      <c r="U38" s="609"/>
      <c r="V38" s="609"/>
      <c r="W38" s="609"/>
      <c r="X38" s="609"/>
      <c r="Y38" s="610"/>
      <c r="Z38" s="646">
        <v>6.8</v>
      </c>
      <c r="AA38" s="646"/>
      <c r="AB38" s="646"/>
      <c r="AC38" s="646"/>
      <c r="AD38" s="647" t="s">
        <v>130</v>
      </c>
      <c r="AE38" s="647"/>
      <c r="AF38" s="647"/>
      <c r="AG38" s="647"/>
      <c r="AH38" s="647"/>
      <c r="AI38" s="647"/>
      <c r="AJ38" s="647"/>
      <c r="AK38" s="647"/>
      <c r="AL38" s="611" t="s">
        <v>130</v>
      </c>
      <c r="AM38" s="612"/>
      <c r="AN38" s="612"/>
      <c r="AO38" s="648"/>
      <c r="AQ38" s="641" t="s">
        <v>343</v>
      </c>
      <c r="AR38" s="642"/>
      <c r="AS38" s="642"/>
      <c r="AT38" s="642"/>
      <c r="AU38" s="642"/>
      <c r="AV38" s="642"/>
      <c r="AW38" s="642"/>
      <c r="AX38" s="642"/>
      <c r="AY38" s="643"/>
      <c r="AZ38" s="608">
        <v>71500</v>
      </c>
      <c r="BA38" s="609"/>
      <c r="BB38" s="609"/>
      <c r="BC38" s="609"/>
      <c r="BD38" s="621"/>
      <c r="BE38" s="621"/>
      <c r="BF38" s="644"/>
      <c r="BG38" s="605" t="s">
        <v>344</v>
      </c>
      <c r="BH38" s="606"/>
      <c r="BI38" s="606"/>
      <c r="BJ38" s="606"/>
      <c r="BK38" s="606"/>
      <c r="BL38" s="606"/>
      <c r="BM38" s="606"/>
      <c r="BN38" s="606"/>
      <c r="BO38" s="606"/>
      <c r="BP38" s="606"/>
      <c r="BQ38" s="606"/>
      <c r="BR38" s="606"/>
      <c r="BS38" s="606"/>
      <c r="BT38" s="606"/>
      <c r="BU38" s="607"/>
      <c r="BV38" s="608">
        <v>197</v>
      </c>
      <c r="BW38" s="609"/>
      <c r="BX38" s="609"/>
      <c r="BY38" s="609"/>
      <c r="BZ38" s="609"/>
      <c r="CA38" s="609"/>
      <c r="CB38" s="645"/>
      <c r="CD38" s="605" t="s">
        <v>345</v>
      </c>
      <c r="CE38" s="606"/>
      <c r="CF38" s="606"/>
      <c r="CG38" s="606"/>
      <c r="CH38" s="606"/>
      <c r="CI38" s="606"/>
      <c r="CJ38" s="606"/>
      <c r="CK38" s="606"/>
      <c r="CL38" s="606"/>
      <c r="CM38" s="606"/>
      <c r="CN38" s="606"/>
      <c r="CO38" s="606"/>
      <c r="CP38" s="606"/>
      <c r="CQ38" s="607"/>
      <c r="CR38" s="608">
        <v>247527</v>
      </c>
      <c r="CS38" s="609"/>
      <c r="CT38" s="609"/>
      <c r="CU38" s="609"/>
      <c r="CV38" s="609"/>
      <c r="CW38" s="609"/>
      <c r="CX38" s="609"/>
      <c r="CY38" s="610"/>
      <c r="CZ38" s="611">
        <v>9.1</v>
      </c>
      <c r="DA38" s="623"/>
      <c r="DB38" s="623"/>
      <c r="DC38" s="624"/>
      <c r="DD38" s="614">
        <v>226817</v>
      </c>
      <c r="DE38" s="609"/>
      <c r="DF38" s="609"/>
      <c r="DG38" s="609"/>
      <c r="DH38" s="609"/>
      <c r="DI38" s="609"/>
      <c r="DJ38" s="609"/>
      <c r="DK38" s="610"/>
      <c r="DL38" s="614">
        <v>146020</v>
      </c>
      <c r="DM38" s="609"/>
      <c r="DN38" s="609"/>
      <c r="DO38" s="609"/>
      <c r="DP38" s="609"/>
      <c r="DQ38" s="609"/>
      <c r="DR38" s="609"/>
      <c r="DS38" s="609"/>
      <c r="DT38" s="609"/>
      <c r="DU38" s="609"/>
      <c r="DV38" s="610"/>
      <c r="DW38" s="611">
        <v>8.6999999999999993</v>
      </c>
      <c r="DX38" s="623"/>
      <c r="DY38" s="623"/>
      <c r="DZ38" s="623"/>
      <c r="EA38" s="623"/>
      <c r="EB38" s="623"/>
      <c r="EC38" s="635"/>
    </row>
    <row r="39" spans="2:133" ht="11.25" customHeight="1" x14ac:dyDescent="0.15">
      <c r="B39" s="605" t="s">
        <v>346</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240</v>
      </c>
      <c r="AM39" s="612"/>
      <c r="AN39" s="612"/>
      <c r="AO39" s="648"/>
      <c r="AQ39" s="641" t="s">
        <v>347</v>
      </c>
      <c r="AR39" s="642"/>
      <c r="AS39" s="642"/>
      <c r="AT39" s="642"/>
      <c r="AU39" s="642"/>
      <c r="AV39" s="642"/>
      <c r="AW39" s="642"/>
      <c r="AX39" s="642"/>
      <c r="AY39" s="643"/>
      <c r="AZ39" s="608">
        <v>40500</v>
      </c>
      <c r="BA39" s="609"/>
      <c r="BB39" s="609"/>
      <c r="BC39" s="609"/>
      <c r="BD39" s="621"/>
      <c r="BE39" s="621"/>
      <c r="BF39" s="644"/>
      <c r="BG39" s="605" t="s">
        <v>348</v>
      </c>
      <c r="BH39" s="606"/>
      <c r="BI39" s="606"/>
      <c r="BJ39" s="606"/>
      <c r="BK39" s="606"/>
      <c r="BL39" s="606"/>
      <c r="BM39" s="606"/>
      <c r="BN39" s="606"/>
      <c r="BO39" s="606"/>
      <c r="BP39" s="606"/>
      <c r="BQ39" s="606"/>
      <c r="BR39" s="606"/>
      <c r="BS39" s="606"/>
      <c r="BT39" s="606"/>
      <c r="BU39" s="607"/>
      <c r="BV39" s="608">
        <v>299</v>
      </c>
      <c r="BW39" s="609"/>
      <c r="BX39" s="609"/>
      <c r="BY39" s="609"/>
      <c r="BZ39" s="609"/>
      <c r="CA39" s="609"/>
      <c r="CB39" s="645"/>
      <c r="CD39" s="605" t="s">
        <v>349</v>
      </c>
      <c r="CE39" s="606"/>
      <c r="CF39" s="606"/>
      <c r="CG39" s="606"/>
      <c r="CH39" s="606"/>
      <c r="CI39" s="606"/>
      <c r="CJ39" s="606"/>
      <c r="CK39" s="606"/>
      <c r="CL39" s="606"/>
      <c r="CM39" s="606"/>
      <c r="CN39" s="606"/>
      <c r="CO39" s="606"/>
      <c r="CP39" s="606"/>
      <c r="CQ39" s="607"/>
      <c r="CR39" s="608">
        <v>48178</v>
      </c>
      <c r="CS39" s="621"/>
      <c r="CT39" s="621"/>
      <c r="CU39" s="621"/>
      <c r="CV39" s="621"/>
      <c r="CW39" s="621"/>
      <c r="CX39" s="621"/>
      <c r="CY39" s="622"/>
      <c r="CZ39" s="611">
        <v>1.8</v>
      </c>
      <c r="DA39" s="623"/>
      <c r="DB39" s="623"/>
      <c r="DC39" s="624"/>
      <c r="DD39" s="614">
        <v>41506</v>
      </c>
      <c r="DE39" s="621"/>
      <c r="DF39" s="621"/>
      <c r="DG39" s="621"/>
      <c r="DH39" s="621"/>
      <c r="DI39" s="621"/>
      <c r="DJ39" s="621"/>
      <c r="DK39" s="622"/>
      <c r="DL39" s="614" t="s">
        <v>130</v>
      </c>
      <c r="DM39" s="621"/>
      <c r="DN39" s="621"/>
      <c r="DO39" s="621"/>
      <c r="DP39" s="621"/>
      <c r="DQ39" s="621"/>
      <c r="DR39" s="621"/>
      <c r="DS39" s="621"/>
      <c r="DT39" s="621"/>
      <c r="DU39" s="621"/>
      <c r="DV39" s="622"/>
      <c r="DW39" s="611" t="s">
        <v>240</v>
      </c>
      <c r="DX39" s="623"/>
      <c r="DY39" s="623"/>
      <c r="DZ39" s="623"/>
      <c r="EA39" s="623"/>
      <c r="EB39" s="623"/>
      <c r="EC39" s="635"/>
    </row>
    <row r="40" spans="2:133" ht="11.25" customHeight="1" x14ac:dyDescent="0.15">
      <c r="B40" s="605" t="s">
        <v>350</v>
      </c>
      <c r="C40" s="606"/>
      <c r="D40" s="606"/>
      <c r="E40" s="606"/>
      <c r="F40" s="606"/>
      <c r="G40" s="606"/>
      <c r="H40" s="606"/>
      <c r="I40" s="606"/>
      <c r="J40" s="606"/>
      <c r="K40" s="606"/>
      <c r="L40" s="606"/>
      <c r="M40" s="606"/>
      <c r="N40" s="606"/>
      <c r="O40" s="606"/>
      <c r="P40" s="606"/>
      <c r="Q40" s="607"/>
      <c r="R40" s="608">
        <v>17916</v>
      </c>
      <c r="S40" s="609"/>
      <c r="T40" s="609"/>
      <c r="U40" s="609"/>
      <c r="V40" s="609"/>
      <c r="W40" s="609"/>
      <c r="X40" s="609"/>
      <c r="Y40" s="610"/>
      <c r="Z40" s="646">
        <v>0.6</v>
      </c>
      <c r="AA40" s="646"/>
      <c r="AB40" s="646"/>
      <c r="AC40" s="646"/>
      <c r="AD40" s="647" t="s">
        <v>130</v>
      </c>
      <c r="AE40" s="647"/>
      <c r="AF40" s="647"/>
      <c r="AG40" s="647"/>
      <c r="AH40" s="647"/>
      <c r="AI40" s="647"/>
      <c r="AJ40" s="647"/>
      <c r="AK40" s="647"/>
      <c r="AL40" s="611" t="s">
        <v>130</v>
      </c>
      <c r="AM40" s="612"/>
      <c r="AN40" s="612"/>
      <c r="AO40" s="648"/>
      <c r="AQ40" s="641" t="s">
        <v>351</v>
      </c>
      <c r="AR40" s="642"/>
      <c r="AS40" s="642"/>
      <c r="AT40" s="642"/>
      <c r="AU40" s="642"/>
      <c r="AV40" s="642"/>
      <c r="AW40" s="642"/>
      <c r="AX40" s="642"/>
      <c r="AY40" s="643"/>
      <c r="AZ40" s="608" t="s">
        <v>130</v>
      </c>
      <c r="BA40" s="609"/>
      <c r="BB40" s="609"/>
      <c r="BC40" s="609"/>
      <c r="BD40" s="621"/>
      <c r="BE40" s="621"/>
      <c r="BF40" s="644"/>
      <c r="BG40" s="649" t="s">
        <v>352</v>
      </c>
      <c r="BH40" s="650"/>
      <c r="BI40" s="650"/>
      <c r="BJ40" s="650"/>
      <c r="BK40" s="650"/>
      <c r="BL40" s="214"/>
      <c r="BM40" s="606" t="s">
        <v>353</v>
      </c>
      <c r="BN40" s="606"/>
      <c r="BO40" s="606"/>
      <c r="BP40" s="606"/>
      <c r="BQ40" s="606"/>
      <c r="BR40" s="606"/>
      <c r="BS40" s="606"/>
      <c r="BT40" s="606"/>
      <c r="BU40" s="607"/>
      <c r="BV40" s="608">
        <v>72</v>
      </c>
      <c r="BW40" s="609"/>
      <c r="BX40" s="609"/>
      <c r="BY40" s="609"/>
      <c r="BZ40" s="609"/>
      <c r="CA40" s="609"/>
      <c r="CB40" s="645"/>
      <c r="CD40" s="605" t="s">
        <v>354</v>
      </c>
      <c r="CE40" s="606"/>
      <c r="CF40" s="606"/>
      <c r="CG40" s="606"/>
      <c r="CH40" s="606"/>
      <c r="CI40" s="606"/>
      <c r="CJ40" s="606"/>
      <c r="CK40" s="606"/>
      <c r="CL40" s="606"/>
      <c r="CM40" s="606"/>
      <c r="CN40" s="606"/>
      <c r="CO40" s="606"/>
      <c r="CP40" s="606"/>
      <c r="CQ40" s="607"/>
      <c r="CR40" s="608">
        <v>60098</v>
      </c>
      <c r="CS40" s="609"/>
      <c r="CT40" s="609"/>
      <c r="CU40" s="609"/>
      <c r="CV40" s="609"/>
      <c r="CW40" s="609"/>
      <c r="CX40" s="609"/>
      <c r="CY40" s="610"/>
      <c r="CZ40" s="611">
        <v>2.2000000000000002</v>
      </c>
      <c r="DA40" s="623"/>
      <c r="DB40" s="623"/>
      <c r="DC40" s="624"/>
      <c r="DD40" s="614">
        <v>30098</v>
      </c>
      <c r="DE40" s="609"/>
      <c r="DF40" s="609"/>
      <c r="DG40" s="609"/>
      <c r="DH40" s="609"/>
      <c r="DI40" s="609"/>
      <c r="DJ40" s="609"/>
      <c r="DK40" s="610"/>
      <c r="DL40" s="614" t="s">
        <v>240</v>
      </c>
      <c r="DM40" s="609"/>
      <c r="DN40" s="609"/>
      <c r="DO40" s="609"/>
      <c r="DP40" s="609"/>
      <c r="DQ40" s="609"/>
      <c r="DR40" s="609"/>
      <c r="DS40" s="609"/>
      <c r="DT40" s="609"/>
      <c r="DU40" s="609"/>
      <c r="DV40" s="610"/>
      <c r="DW40" s="611" t="s">
        <v>240</v>
      </c>
      <c r="DX40" s="623"/>
      <c r="DY40" s="623"/>
      <c r="DZ40" s="623"/>
      <c r="EA40" s="623"/>
      <c r="EB40" s="623"/>
      <c r="EC40" s="635"/>
    </row>
    <row r="41" spans="2:133" ht="11.25" customHeight="1" x14ac:dyDescent="0.15">
      <c r="B41" s="589" t="s">
        <v>355</v>
      </c>
      <c r="C41" s="590"/>
      <c r="D41" s="590"/>
      <c r="E41" s="590"/>
      <c r="F41" s="590"/>
      <c r="G41" s="590"/>
      <c r="H41" s="590"/>
      <c r="I41" s="590"/>
      <c r="J41" s="590"/>
      <c r="K41" s="590"/>
      <c r="L41" s="590"/>
      <c r="M41" s="590"/>
      <c r="N41" s="590"/>
      <c r="O41" s="590"/>
      <c r="P41" s="590"/>
      <c r="Q41" s="591"/>
      <c r="R41" s="592">
        <v>2837326</v>
      </c>
      <c r="S41" s="633"/>
      <c r="T41" s="633"/>
      <c r="U41" s="633"/>
      <c r="V41" s="633"/>
      <c r="W41" s="633"/>
      <c r="X41" s="633"/>
      <c r="Y41" s="636"/>
      <c r="Z41" s="637">
        <v>100</v>
      </c>
      <c r="AA41" s="637"/>
      <c r="AB41" s="637"/>
      <c r="AC41" s="637"/>
      <c r="AD41" s="638">
        <v>1652721</v>
      </c>
      <c r="AE41" s="638"/>
      <c r="AF41" s="638"/>
      <c r="AG41" s="638"/>
      <c r="AH41" s="638"/>
      <c r="AI41" s="638"/>
      <c r="AJ41" s="638"/>
      <c r="AK41" s="638"/>
      <c r="AL41" s="595">
        <v>100</v>
      </c>
      <c r="AM41" s="639"/>
      <c r="AN41" s="639"/>
      <c r="AO41" s="640"/>
      <c r="AQ41" s="641" t="s">
        <v>356</v>
      </c>
      <c r="AR41" s="642"/>
      <c r="AS41" s="642"/>
      <c r="AT41" s="642"/>
      <c r="AU41" s="642"/>
      <c r="AV41" s="642"/>
      <c r="AW41" s="642"/>
      <c r="AX41" s="642"/>
      <c r="AY41" s="643"/>
      <c r="AZ41" s="608">
        <v>43214</v>
      </c>
      <c r="BA41" s="609"/>
      <c r="BB41" s="609"/>
      <c r="BC41" s="609"/>
      <c r="BD41" s="621"/>
      <c r="BE41" s="621"/>
      <c r="BF41" s="644"/>
      <c r="BG41" s="649"/>
      <c r="BH41" s="650"/>
      <c r="BI41" s="650"/>
      <c r="BJ41" s="650"/>
      <c r="BK41" s="650"/>
      <c r="BL41" s="214"/>
      <c r="BM41" s="606" t="s">
        <v>357</v>
      </c>
      <c r="BN41" s="606"/>
      <c r="BO41" s="606"/>
      <c r="BP41" s="606"/>
      <c r="BQ41" s="606"/>
      <c r="BR41" s="606"/>
      <c r="BS41" s="606"/>
      <c r="BT41" s="606"/>
      <c r="BU41" s="607"/>
      <c r="BV41" s="608" t="s">
        <v>178</v>
      </c>
      <c r="BW41" s="609"/>
      <c r="BX41" s="609"/>
      <c r="BY41" s="609"/>
      <c r="BZ41" s="609"/>
      <c r="CA41" s="609"/>
      <c r="CB41" s="645"/>
      <c r="CD41" s="605" t="s">
        <v>358</v>
      </c>
      <c r="CE41" s="606"/>
      <c r="CF41" s="606"/>
      <c r="CG41" s="606"/>
      <c r="CH41" s="606"/>
      <c r="CI41" s="606"/>
      <c r="CJ41" s="606"/>
      <c r="CK41" s="606"/>
      <c r="CL41" s="606"/>
      <c r="CM41" s="606"/>
      <c r="CN41" s="606"/>
      <c r="CO41" s="606"/>
      <c r="CP41" s="606"/>
      <c r="CQ41" s="607"/>
      <c r="CR41" s="608" t="s">
        <v>178</v>
      </c>
      <c r="CS41" s="621"/>
      <c r="CT41" s="621"/>
      <c r="CU41" s="621"/>
      <c r="CV41" s="621"/>
      <c r="CW41" s="621"/>
      <c r="CX41" s="621"/>
      <c r="CY41" s="622"/>
      <c r="CZ41" s="611" t="s">
        <v>130</v>
      </c>
      <c r="DA41" s="623"/>
      <c r="DB41" s="623"/>
      <c r="DC41" s="624"/>
      <c r="DD41" s="614" t="s">
        <v>240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359</v>
      </c>
      <c r="AR42" s="654"/>
      <c r="AS42" s="654"/>
      <c r="AT42" s="654"/>
      <c r="AU42" s="654"/>
      <c r="AV42" s="654"/>
      <c r="AW42" s="654"/>
      <c r="AX42" s="654"/>
      <c r="AY42" s="655"/>
      <c r="AZ42" s="592">
        <v>92313</v>
      </c>
      <c r="BA42" s="633"/>
      <c r="BB42" s="633"/>
      <c r="BC42" s="633"/>
      <c r="BD42" s="593"/>
      <c r="BE42" s="593"/>
      <c r="BF42" s="656"/>
      <c r="BG42" s="651"/>
      <c r="BH42" s="652"/>
      <c r="BI42" s="652"/>
      <c r="BJ42" s="652"/>
      <c r="BK42" s="652"/>
      <c r="BL42" s="215"/>
      <c r="BM42" s="590" t="s">
        <v>360</v>
      </c>
      <c r="BN42" s="590"/>
      <c r="BO42" s="590"/>
      <c r="BP42" s="590"/>
      <c r="BQ42" s="590"/>
      <c r="BR42" s="590"/>
      <c r="BS42" s="590"/>
      <c r="BT42" s="590"/>
      <c r="BU42" s="591"/>
      <c r="BV42" s="592">
        <v>389</v>
      </c>
      <c r="BW42" s="633"/>
      <c r="BX42" s="633"/>
      <c r="BY42" s="633"/>
      <c r="BZ42" s="633"/>
      <c r="CA42" s="633"/>
      <c r="CB42" s="634"/>
      <c r="CD42" s="605" t="s">
        <v>361</v>
      </c>
      <c r="CE42" s="606"/>
      <c r="CF42" s="606"/>
      <c r="CG42" s="606"/>
      <c r="CH42" s="606"/>
      <c r="CI42" s="606"/>
      <c r="CJ42" s="606"/>
      <c r="CK42" s="606"/>
      <c r="CL42" s="606"/>
      <c r="CM42" s="606"/>
      <c r="CN42" s="606"/>
      <c r="CO42" s="606"/>
      <c r="CP42" s="606"/>
      <c r="CQ42" s="607"/>
      <c r="CR42" s="608">
        <v>343696</v>
      </c>
      <c r="CS42" s="621"/>
      <c r="CT42" s="621"/>
      <c r="CU42" s="621"/>
      <c r="CV42" s="621"/>
      <c r="CW42" s="621"/>
      <c r="CX42" s="621"/>
      <c r="CY42" s="622"/>
      <c r="CZ42" s="611">
        <v>12.6</v>
      </c>
      <c r="DA42" s="623"/>
      <c r="DB42" s="623"/>
      <c r="DC42" s="624"/>
      <c r="DD42" s="614">
        <v>64730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362</v>
      </c>
      <c r="CD43" s="605" t="s">
        <v>363</v>
      </c>
      <c r="CE43" s="606"/>
      <c r="CF43" s="606"/>
      <c r="CG43" s="606"/>
      <c r="CH43" s="606"/>
      <c r="CI43" s="606"/>
      <c r="CJ43" s="606"/>
      <c r="CK43" s="606"/>
      <c r="CL43" s="606"/>
      <c r="CM43" s="606"/>
      <c r="CN43" s="606"/>
      <c r="CO43" s="606"/>
      <c r="CP43" s="606"/>
      <c r="CQ43" s="607"/>
      <c r="CR43" s="608">
        <v>8266</v>
      </c>
      <c r="CS43" s="621"/>
      <c r="CT43" s="621"/>
      <c r="CU43" s="621"/>
      <c r="CV43" s="621"/>
      <c r="CW43" s="621"/>
      <c r="CX43" s="621"/>
      <c r="CY43" s="622"/>
      <c r="CZ43" s="611">
        <v>0.3</v>
      </c>
      <c r="DA43" s="623"/>
      <c r="DB43" s="623"/>
      <c r="DC43" s="624"/>
      <c r="DD43" s="614">
        <v>8266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364</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365</v>
      </c>
      <c r="CG44" s="606"/>
      <c r="CH44" s="606"/>
      <c r="CI44" s="606"/>
      <c r="CJ44" s="606"/>
      <c r="CK44" s="606"/>
      <c r="CL44" s="606"/>
      <c r="CM44" s="606"/>
      <c r="CN44" s="606"/>
      <c r="CO44" s="606"/>
      <c r="CP44" s="606"/>
      <c r="CQ44" s="607"/>
      <c r="CR44" s="608">
        <v>337104</v>
      </c>
      <c r="CS44" s="609"/>
      <c r="CT44" s="609"/>
      <c r="CU44" s="609"/>
      <c r="CV44" s="609"/>
      <c r="CW44" s="609"/>
      <c r="CX44" s="609"/>
      <c r="CY44" s="610"/>
      <c r="CZ44" s="611">
        <v>12.4</v>
      </c>
      <c r="DA44" s="612"/>
      <c r="DB44" s="612"/>
      <c r="DC44" s="613"/>
      <c r="DD44" s="614">
        <v>58138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366</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367</v>
      </c>
      <c r="CG45" s="606"/>
      <c r="CH45" s="606"/>
      <c r="CI45" s="606"/>
      <c r="CJ45" s="606"/>
      <c r="CK45" s="606"/>
      <c r="CL45" s="606"/>
      <c r="CM45" s="606"/>
      <c r="CN45" s="606"/>
      <c r="CO45" s="606"/>
      <c r="CP45" s="606"/>
      <c r="CQ45" s="607"/>
      <c r="CR45" s="608">
        <v>137786</v>
      </c>
      <c r="CS45" s="621"/>
      <c r="CT45" s="621"/>
      <c r="CU45" s="621"/>
      <c r="CV45" s="621"/>
      <c r="CW45" s="621"/>
      <c r="CX45" s="621"/>
      <c r="CY45" s="622"/>
      <c r="CZ45" s="611">
        <v>5.0999999999999996</v>
      </c>
      <c r="DA45" s="623"/>
      <c r="DB45" s="623"/>
      <c r="DC45" s="624"/>
      <c r="DD45" s="614">
        <v>2680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368</v>
      </c>
      <c r="CG46" s="606"/>
      <c r="CH46" s="606"/>
      <c r="CI46" s="606"/>
      <c r="CJ46" s="606"/>
      <c r="CK46" s="606"/>
      <c r="CL46" s="606"/>
      <c r="CM46" s="606"/>
      <c r="CN46" s="606"/>
      <c r="CO46" s="606"/>
      <c r="CP46" s="606"/>
      <c r="CQ46" s="607"/>
      <c r="CR46" s="608">
        <v>149619</v>
      </c>
      <c r="CS46" s="609"/>
      <c r="CT46" s="609"/>
      <c r="CU46" s="609"/>
      <c r="CV46" s="609"/>
      <c r="CW46" s="609"/>
      <c r="CX46" s="609"/>
      <c r="CY46" s="610"/>
      <c r="CZ46" s="611">
        <v>5.5</v>
      </c>
      <c r="DA46" s="612"/>
      <c r="DB46" s="612"/>
      <c r="DC46" s="613"/>
      <c r="DD46" s="614">
        <v>55259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369</v>
      </c>
      <c r="CG47" s="606"/>
      <c r="CH47" s="606"/>
      <c r="CI47" s="606"/>
      <c r="CJ47" s="606"/>
      <c r="CK47" s="606"/>
      <c r="CL47" s="606"/>
      <c r="CM47" s="606"/>
      <c r="CN47" s="606"/>
      <c r="CO47" s="606"/>
      <c r="CP47" s="606"/>
      <c r="CQ47" s="607"/>
      <c r="CR47" s="608">
        <v>6592</v>
      </c>
      <c r="CS47" s="621"/>
      <c r="CT47" s="621"/>
      <c r="CU47" s="621"/>
      <c r="CV47" s="621"/>
      <c r="CW47" s="621"/>
      <c r="CX47" s="621"/>
      <c r="CY47" s="622"/>
      <c r="CZ47" s="611">
        <v>0.2</v>
      </c>
      <c r="DA47" s="623"/>
      <c r="DB47" s="623"/>
      <c r="DC47" s="624"/>
      <c r="DD47" s="614">
        <v>6592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370</v>
      </c>
      <c r="CG48" s="606"/>
      <c r="CH48" s="606"/>
      <c r="CI48" s="606"/>
      <c r="CJ48" s="606"/>
      <c r="CK48" s="606"/>
      <c r="CL48" s="606"/>
      <c r="CM48" s="606"/>
      <c r="CN48" s="606"/>
      <c r="CO48" s="606"/>
      <c r="CP48" s="606"/>
      <c r="CQ48" s="607"/>
      <c r="CR48" s="608" t="s">
        <v>240</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371</v>
      </c>
      <c r="CE49" s="590"/>
      <c r="CF49" s="590"/>
      <c r="CG49" s="590"/>
      <c r="CH49" s="590"/>
      <c r="CI49" s="590"/>
      <c r="CJ49" s="590"/>
      <c r="CK49" s="590"/>
      <c r="CL49" s="590"/>
      <c r="CM49" s="590"/>
      <c r="CN49" s="590"/>
      <c r="CO49" s="590"/>
      <c r="CP49" s="590"/>
      <c r="CQ49" s="591"/>
      <c r="CR49" s="592">
        <v>2722309</v>
      </c>
      <c r="CS49" s="593"/>
      <c r="CT49" s="593"/>
      <c r="CU49" s="593"/>
      <c r="CV49" s="593"/>
      <c r="CW49" s="593"/>
      <c r="CX49" s="593"/>
      <c r="CY49" s="594"/>
      <c r="CZ49" s="595">
        <v>100</v>
      </c>
      <c r="DA49" s="596"/>
      <c r="DB49" s="596"/>
      <c r="DC49" s="597"/>
      <c r="DD49" s="598">
        <v>1928277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ZO2OJnmGRrg+PX2Hn4GeVO1mvj3KZIkMRtt8H+WpmC3afQv3xvKlkFXbk4aPubZtvfdzjeuBKohn/Kq7vZ2H7w==" saltValue="tPEGXefQhJgKoPq6PzGe8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372</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373</v>
      </c>
      <c r="DK2" s="1079"/>
      <c r="DL2" s="1079"/>
      <c r="DM2" s="1079"/>
      <c r="DN2" s="1079"/>
      <c r="DO2" s="1080"/>
      <c r="DP2" s="222"/>
      <c r="DQ2" s="1078" t="s">
        <v>374</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375</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376</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377</v>
      </c>
      <c r="B5" s="983"/>
      <c r="C5" s="983"/>
      <c r="D5" s="983"/>
      <c r="E5" s="983"/>
      <c r="F5" s="983"/>
      <c r="G5" s="983"/>
      <c r="H5" s="983"/>
      <c r="I5" s="983"/>
      <c r="J5" s="983"/>
      <c r="K5" s="983"/>
      <c r="L5" s="983"/>
      <c r="M5" s="983"/>
      <c r="N5" s="983"/>
      <c r="O5" s="983"/>
      <c r="P5" s="984"/>
      <c r="Q5" s="988" t="s">
        <v>378</v>
      </c>
      <c r="R5" s="989"/>
      <c r="S5" s="989"/>
      <c r="T5" s="989"/>
      <c r="U5" s="990"/>
      <c r="V5" s="988" t="s">
        <v>379</v>
      </c>
      <c r="W5" s="989"/>
      <c r="X5" s="989"/>
      <c r="Y5" s="989"/>
      <c r="Z5" s="990"/>
      <c r="AA5" s="988" t="s">
        <v>380</v>
      </c>
      <c r="AB5" s="989"/>
      <c r="AC5" s="989"/>
      <c r="AD5" s="989"/>
      <c r="AE5" s="989"/>
      <c r="AF5" s="1081" t="s">
        <v>381</v>
      </c>
      <c r="AG5" s="989"/>
      <c r="AH5" s="989"/>
      <c r="AI5" s="989"/>
      <c r="AJ5" s="1002"/>
      <c r="AK5" s="989" t="s">
        <v>382</v>
      </c>
      <c r="AL5" s="989"/>
      <c r="AM5" s="989"/>
      <c r="AN5" s="989"/>
      <c r="AO5" s="990"/>
      <c r="AP5" s="988" t="s">
        <v>383</v>
      </c>
      <c r="AQ5" s="989"/>
      <c r="AR5" s="989"/>
      <c r="AS5" s="989"/>
      <c r="AT5" s="990"/>
      <c r="AU5" s="988" t="s">
        <v>384</v>
      </c>
      <c r="AV5" s="989"/>
      <c r="AW5" s="989"/>
      <c r="AX5" s="989"/>
      <c r="AY5" s="1002"/>
      <c r="AZ5" s="226"/>
      <c r="BA5" s="226"/>
      <c r="BB5" s="226"/>
      <c r="BC5" s="226"/>
      <c r="BD5" s="226"/>
      <c r="BE5" s="227"/>
      <c r="BF5" s="227"/>
      <c r="BG5" s="227"/>
      <c r="BH5" s="227"/>
      <c r="BI5" s="227"/>
      <c r="BJ5" s="227"/>
      <c r="BK5" s="227"/>
      <c r="BL5" s="227"/>
      <c r="BM5" s="227"/>
      <c r="BN5" s="227"/>
      <c r="BO5" s="227"/>
      <c r="BP5" s="227"/>
      <c r="BQ5" s="982" t="s">
        <v>385</v>
      </c>
      <c r="BR5" s="983"/>
      <c r="BS5" s="983"/>
      <c r="BT5" s="983"/>
      <c r="BU5" s="983"/>
      <c r="BV5" s="983"/>
      <c r="BW5" s="983"/>
      <c r="BX5" s="983"/>
      <c r="BY5" s="983"/>
      <c r="BZ5" s="983"/>
      <c r="CA5" s="983"/>
      <c r="CB5" s="983"/>
      <c r="CC5" s="983"/>
      <c r="CD5" s="983"/>
      <c r="CE5" s="983"/>
      <c r="CF5" s="983"/>
      <c r="CG5" s="984"/>
      <c r="CH5" s="988" t="s">
        <v>386</v>
      </c>
      <c r="CI5" s="989"/>
      <c r="CJ5" s="989"/>
      <c r="CK5" s="989"/>
      <c r="CL5" s="990"/>
      <c r="CM5" s="988" t="s">
        <v>387</v>
      </c>
      <c r="CN5" s="989"/>
      <c r="CO5" s="989"/>
      <c r="CP5" s="989"/>
      <c r="CQ5" s="990"/>
      <c r="CR5" s="988" t="s">
        <v>388</v>
      </c>
      <c r="CS5" s="989"/>
      <c r="CT5" s="989"/>
      <c r="CU5" s="989"/>
      <c r="CV5" s="990"/>
      <c r="CW5" s="988" t="s">
        <v>389</v>
      </c>
      <c r="CX5" s="989"/>
      <c r="CY5" s="989"/>
      <c r="CZ5" s="989"/>
      <c r="DA5" s="990"/>
      <c r="DB5" s="988" t="s">
        <v>390</v>
      </c>
      <c r="DC5" s="989"/>
      <c r="DD5" s="989"/>
      <c r="DE5" s="989"/>
      <c r="DF5" s="990"/>
      <c r="DG5" s="1071" t="s">
        <v>391</v>
      </c>
      <c r="DH5" s="1072"/>
      <c r="DI5" s="1072"/>
      <c r="DJ5" s="1072"/>
      <c r="DK5" s="1073"/>
      <c r="DL5" s="1071" t="s">
        <v>392</v>
      </c>
      <c r="DM5" s="1072"/>
      <c r="DN5" s="1072"/>
      <c r="DO5" s="1072"/>
      <c r="DP5" s="1073"/>
      <c r="DQ5" s="988" t="s">
        <v>393</v>
      </c>
      <c r="DR5" s="989"/>
      <c r="DS5" s="989"/>
      <c r="DT5" s="989"/>
      <c r="DU5" s="990"/>
      <c r="DV5" s="988" t="s">
        <v>384</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394</v>
      </c>
      <c r="C7" s="1035"/>
      <c r="D7" s="1035"/>
      <c r="E7" s="1035"/>
      <c r="F7" s="1035"/>
      <c r="G7" s="1035"/>
      <c r="H7" s="1035"/>
      <c r="I7" s="1035"/>
      <c r="J7" s="1035"/>
      <c r="K7" s="1035"/>
      <c r="L7" s="1035"/>
      <c r="M7" s="1035"/>
      <c r="N7" s="1035"/>
      <c r="O7" s="1035"/>
      <c r="P7" s="1036"/>
      <c r="Q7" s="1089">
        <v>2800</v>
      </c>
      <c r="R7" s="1090"/>
      <c r="S7" s="1090"/>
      <c r="T7" s="1090"/>
      <c r="U7" s="1090"/>
      <c r="V7" s="1090">
        <v>2688</v>
      </c>
      <c r="W7" s="1090"/>
      <c r="X7" s="1090"/>
      <c r="Y7" s="1090"/>
      <c r="Z7" s="1090"/>
      <c r="AA7" s="1090">
        <v>112</v>
      </c>
      <c r="AB7" s="1090"/>
      <c r="AC7" s="1090"/>
      <c r="AD7" s="1090"/>
      <c r="AE7" s="1091"/>
      <c r="AF7" s="1092">
        <v>69</v>
      </c>
      <c r="AG7" s="1093"/>
      <c r="AH7" s="1093"/>
      <c r="AI7" s="1093"/>
      <c r="AJ7" s="1094"/>
      <c r="AK7" s="1095">
        <v>190</v>
      </c>
      <c r="AL7" s="1096"/>
      <c r="AM7" s="1096"/>
      <c r="AN7" s="1096"/>
      <c r="AO7" s="1096"/>
      <c r="AP7" s="1096">
        <v>1912</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602</v>
      </c>
      <c r="BT7" s="1087"/>
      <c r="BU7" s="1087"/>
      <c r="BV7" s="1087"/>
      <c r="BW7" s="1087"/>
      <c r="BX7" s="1087"/>
      <c r="BY7" s="1087"/>
      <c r="BZ7" s="1087"/>
      <c r="CA7" s="1087"/>
      <c r="CB7" s="1087"/>
      <c r="CC7" s="1087"/>
      <c r="CD7" s="1087"/>
      <c r="CE7" s="1087"/>
      <c r="CF7" s="1087"/>
      <c r="CG7" s="1099"/>
      <c r="CH7" s="1083">
        <v>1</v>
      </c>
      <c r="CI7" s="1084"/>
      <c r="CJ7" s="1084"/>
      <c r="CK7" s="1084"/>
      <c r="CL7" s="1085"/>
      <c r="CM7" s="1083">
        <v>23</v>
      </c>
      <c r="CN7" s="1084"/>
      <c r="CO7" s="1084"/>
      <c r="CP7" s="1084"/>
      <c r="CQ7" s="1085"/>
      <c r="CR7" s="1083">
        <v>40</v>
      </c>
      <c r="CS7" s="1084"/>
      <c r="CT7" s="1084"/>
      <c r="CU7" s="1084"/>
      <c r="CV7" s="1085"/>
      <c r="CW7" s="1083">
        <v>0</v>
      </c>
      <c r="CX7" s="1084"/>
      <c r="CY7" s="1084"/>
      <c r="CZ7" s="1084"/>
      <c r="DA7" s="1085"/>
      <c r="DB7" s="1083" t="s">
        <v>593</v>
      </c>
      <c r="DC7" s="1084"/>
      <c r="DD7" s="1084"/>
      <c r="DE7" s="1084"/>
      <c r="DF7" s="1085"/>
      <c r="DG7" s="1083" t="s">
        <v>593</v>
      </c>
      <c r="DH7" s="1084"/>
      <c r="DI7" s="1084"/>
      <c r="DJ7" s="1084"/>
      <c r="DK7" s="1085"/>
      <c r="DL7" s="1083" t="s">
        <v>593</v>
      </c>
      <c r="DM7" s="1084"/>
      <c r="DN7" s="1084"/>
      <c r="DO7" s="1084"/>
      <c r="DP7" s="1085"/>
      <c r="DQ7" s="1083" t="s">
        <v>593</v>
      </c>
      <c r="DR7" s="1084"/>
      <c r="DS7" s="1084"/>
      <c r="DT7" s="1084"/>
      <c r="DU7" s="1085"/>
      <c r="DV7" s="1086"/>
      <c r="DW7" s="1087"/>
      <c r="DX7" s="1087"/>
      <c r="DY7" s="1087"/>
      <c r="DZ7" s="1088"/>
      <c r="EA7" s="229"/>
    </row>
    <row r="8" spans="1:131" s="230" customFormat="1" ht="26.25" customHeight="1" x14ac:dyDescent="0.15">
      <c r="A8" s="233">
        <v>2</v>
      </c>
      <c r="B8" s="1017" t="s">
        <v>395</v>
      </c>
      <c r="C8" s="1018"/>
      <c r="D8" s="1018"/>
      <c r="E8" s="1018"/>
      <c r="F8" s="1018"/>
      <c r="G8" s="1018"/>
      <c r="H8" s="1018"/>
      <c r="I8" s="1018"/>
      <c r="J8" s="1018"/>
      <c r="K8" s="1018"/>
      <c r="L8" s="1018"/>
      <c r="M8" s="1018"/>
      <c r="N8" s="1018"/>
      <c r="O8" s="1018"/>
      <c r="P8" s="1019"/>
      <c r="Q8" s="1025">
        <v>49</v>
      </c>
      <c r="R8" s="1026"/>
      <c r="S8" s="1026"/>
      <c r="T8" s="1026"/>
      <c r="U8" s="1026"/>
      <c r="V8" s="1026">
        <v>47</v>
      </c>
      <c r="W8" s="1026"/>
      <c r="X8" s="1026"/>
      <c r="Y8" s="1026"/>
      <c r="Z8" s="1026"/>
      <c r="AA8" s="1026">
        <v>1</v>
      </c>
      <c r="AB8" s="1026"/>
      <c r="AC8" s="1026"/>
      <c r="AD8" s="1026"/>
      <c r="AE8" s="1027"/>
      <c r="AF8" s="1022">
        <v>1</v>
      </c>
      <c r="AG8" s="1023"/>
      <c r="AH8" s="1023"/>
      <c r="AI8" s="1023"/>
      <c r="AJ8" s="1024"/>
      <c r="AK8" s="1067">
        <v>41</v>
      </c>
      <c r="AL8" s="1068"/>
      <c r="AM8" s="1068"/>
      <c r="AN8" s="1068"/>
      <c r="AO8" s="1068"/>
      <c r="AP8" s="1068" t="s">
        <v>593</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603</v>
      </c>
      <c r="BT8" s="980"/>
      <c r="BU8" s="980"/>
      <c r="BV8" s="980"/>
      <c r="BW8" s="980"/>
      <c r="BX8" s="980"/>
      <c r="BY8" s="980"/>
      <c r="BZ8" s="980"/>
      <c r="CA8" s="980"/>
      <c r="CB8" s="980"/>
      <c r="CC8" s="980"/>
      <c r="CD8" s="980"/>
      <c r="CE8" s="980"/>
      <c r="CF8" s="980"/>
      <c r="CG8" s="1001"/>
      <c r="CH8" s="976">
        <v>1</v>
      </c>
      <c r="CI8" s="977"/>
      <c r="CJ8" s="977"/>
      <c r="CK8" s="977"/>
      <c r="CL8" s="978"/>
      <c r="CM8" s="976">
        <v>14</v>
      </c>
      <c r="CN8" s="977"/>
      <c r="CO8" s="977"/>
      <c r="CP8" s="977"/>
      <c r="CQ8" s="978"/>
      <c r="CR8" s="976">
        <v>6</v>
      </c>
      <c r="CS8" s="977"/>
      <c r="CT8" s="977"/>
      <c r="CU8" s="977"/>
      <c r="CV8" s="978"/>
      <c r="CW8" s="976">
        <v>4</v>
      </c>
      <c r="CX8" s="977"/>
      <c r="CY8" s="977"/>
      <c r="CZ8" s="977"/>
      <c r="DA8" s="978"/>
      <c r="DB8" s="976" t="s">
        <v>593</v>
      </c>
      <c r="DC8" s="977"/>
      <c r="DD8" s="977"/>
      <c r="DE8" s="977"/>
      <c r="DF8" s="978"/>
      <c r="DG8" s="976" t="s">
        <v>593</v>
      </c>
      <c r="DH8" s="977"/>
      <c r="DI8" s="977"/>
      <c r="DJ8" s="977"/>
      <c r="DK8" s="978"/>
      <c r="DL8" s="976" t="s">
        <v>593</v>
      </c>
      <c r="DM8" s="977"/>
      <c r="DN8" s="977"/>
      <c r="DO8" s="977"/>
      <c r="DP8" s="978"/>
      <c r="DQ8" s="976" t="s">
        <v>593</v>
      </c>
      <c r="DR8" s="977"/>
      <c r="DS8" s="977"/>
      <c r="DT8" s="977"/>
      <c r="DU8" s="978"/>
      <c r="DV8" s="979"/>
      <c r="DW8" s="980"/>
      <c r="DX8" s="980"/>
      <c r="DY8" s="980"/>
      <c r="DZ8" s="981"/>
      <c r="EA8" s="229"/>
    </row>
    <row r="9" spans="1:131" s="230" customFormat="1" ht="26.25" customHeight="1" x14ac:dyDescent="0.15">
      <c r="A9" s="233">
        <v>3</v>
      </c>
      <c r="B9" s="1017" t="s">
        <v>396</v>
      </c>
      <c r="C9" s="1018"/>
      <c r="D9" s="1018"/>
      <c r="E9" s="1018"/>
      <c r="F9" s="1018"/>
      <c r="G9" s="1018"/>
      <c r="H9" s="1018"/>
      <c r="I9" s="1018"/>
      <c r="J9" s="1018"/>
      <c r="K9" s="1018"/>
      <c r="L9" s="1018"/>
      <c r="M9" s="1018"/>
      <c r="N9" s="1018"/>
      <c r="O9" s="1018"/>
      <c r="P9" s="1019"/>
      <c r="Q9" s="1025">
        <v>14</v>
      </c>
      <c r="R9" s="1026"/>
      <c r="S9" s="1026"/>
      <c r="T9" s="1026"/>
      <c r="U9" s="1026"/>
      <c r="V9" s="1026">
        <v>14</v>
      </c>
      <c r="W9" s="1026"/>
      <c r="X9" s="1026"/>
      <c r="Y9" s="1026"/>
      <c r="Z9" s="1026"/>
      <c r="AA9" s="1026">
        <v>0</v>
      </c>
      <c r="AB9" s="1026"/>
      <c r="AC9" s="1026"/>
      <c r="AD9" s="1026"/>
      <c r="AE9" s="1027"/>
      <c r="AF9" s="1022">
        <v>0</v>
      </c>
      <c r="AG9" s="1023"/>
      <c r="AH9" s="1023"/>
      <c r="AI9" s="1023"/>
      <c r="AJ9" s="1024"/>
      <c r="AK9" s="1067">
        <v>3</v>
      </c>
      <c r="AL9" s="1068"/>
      <c r="AM9" s="1068"/>
      <c r="AN9" s="1068"/>
      <c r="AO9" s="1068"/>
      <c r="AP9" s="1068" t="s">
        <v>593</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t="s">
        <v>397</v>
      </c>
      <c r="C10" s="1018"/>
      <c r="D10" s="1018"/>
      <c r="E10" s="1018"/>
      <c r="F10" s="1018"/>
      <c r="G10" s="1018"/>
      <c r="H10" s="1018"/>
      <c r="I10" s="1018"/>
      <c r="J10" s="1018"/>
      <c r="K10" s="1018"/>
      <c r="L10" s="1018"/>
      <c r="M10" s="1018"/>
      <c r="N10" s="1018"/>
      <c r="O10" s="1018"/>
      <c r="P10" s="1019"/>
      <c r="Q10" s="1025">
        <v>19</v>
      </c>
      <c r="R10" s="1026"/>
      <c r="S10" s="1026"/>
      <c r="T10" s="1026"/>
      <c r="U10" s="1026"/>
      <c r="V10" s="1026">
        <v>18</v>
      </c>
      <c r="W10" s="1026"/>
      <c r="X10" s="1026"/>
      <c r="Y10" s="1026"/>
      <c r="Z10" s="1026"/>
      <c r="AA10" s="1026">
        <v>1</v>
      </c>
      <c r="AB10" s="1026"/>
      <c r="AC10" s="1026"/>
      <c r="AD10" s="1026"/>
      <c r="AE10" s="1027"/>
      <c r="AF10" s="1022">
        <v>1</v>
      </c>
      <c r="AG10" s="1023"/>
      <c r="AH10" s="1023"/>
      <c r="AI10" s="1023"/>
      <c r="AJ10" s="1024"/>
      <c r="AK10" s="1067">
        <v>13</v>
      </c>
      <c r="AL10" s="1068"/>
      <c r="AM10" s="1068"/>
      <c r="AN10" s="1068"/>
      <c r="AO10" s="1068"/>
      <c r="AP10" s="1068" t="s">
        <v>593</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398</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399</v>
      </c>
      <c r="B23" s="924" t="s">
        <v>400</v>
      </c>
      <c r="C23" s="925"/>
      <c r="D23" s="925"/>
      <c r="E23" s="925"/>
      <c r="F23" s="925"/>
      <c r="G23" s="925"/>
      <c r="H23" s="925"/>
      <c r="I23" s="925"/>
      <c r="J23" s="925"/>
      <c r="K23" s="925"/>
      <c r="L23" s="925"/>
      <c r="M23" s="925"/>
      <c r="N23" s="925"/>
      <c r="O23" s="925"/>
      <c r="P23" s="935"/>
      <c r="Q23" s="1054">
        <v>2837</v>
      </c>
      <c r="R23" s="1048"/>
      <c r="S23" s="1048"/>
      <c r="T23" s="1048"/>
      <c r="U23" s="1048"/>
      <c r="V23" s="1048">
        <v>2722</v>
      </c>
      <c r="W23" s="1048"/>
      <c r="X23" s="1048"/>
      <c r="Y23" s="1048"/>
      <c r="Z23" s="1048"/>
      <c r="AA23" s="1048">
        <v>115</v>
      </c>
      <c r="AB23" s="1048"/>
      <c r="AC23" s="1048"/>
      <c r="AD23" s="1048"/>
      <c r="AE23" s="1055"/>
      <c r="AF23" s="1056">
        <v>71</v>
      </c>
      <c r="AG23" s="1048"/>
      <c r="AH23" s="1048"/>
      <c r="AI23" s="1048"/>
      <c r="AJ23" s="1057"/>
      <c r="AK23" s="1058"/>
      <c r="AL23" s="1059"/>
      <c r="AM23" s="1059"/>
      <c r="AN23" s="1059"/>
      <c r="AO23" s="1059"/>
      <c r="AP23" s="1048">
        <v>1912</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401</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402</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377</v>
      </c>
      <c r="B26" s="983"/>
      <c r="C26" s="983"/>
      <c r="D26" s="983"/>
      <c r="E26" s="983"/>
      <c r="F26" s="983"/>
      <c r="G26" s="983"/>
      <c r="H26" s="983"/>
      <c r="I26" s="983"/>
      <c r="J26" s="983"/>
      <c r="K26" s="983"/>
      <c r="L26" s="983"/>
      <c r="M26" s="983"/>
      <c r="N26" s="983"/>
      <c r="O26" s="983"/>
      <c r="P26" s="984"/>
      <c r="Q26" s="988" t="s">
        <v>403</v>
      </c>
      <c r="R26" s="989"/>
      <c r="S26" s="989"/>
      <c r="T26" s="989"/>
      <c r="U26" s="990"/>
      <c r="V26" s="988" t="s">
        <v>404</v>
      </c>
      <c r="W26" s="989"/>
      <c r="X26" s="989"/>
      <c r="Y26" s="989"/>
      <c r="Z26" s="990"/>
      <c r="AA26" s="988" t="s">
        <v>405</v>
      </c>
      <c r="AB26" s="989"/>
      <c r="AC26" s="989"/>
      <c r="AD26" s="989"/>
      <c r="AE26" s="989"/>
      <c r="AF26" s="1042" t="s">
        <v>406</v>
      </c>
      <c r="AG26" s="995"/>
      <c r="AH26" s="995"/>
      <c r="AI26" s="995"/>
      <c r="AJ26" s="1043"/>
      <c r="AK26" s="989" t="s">
        <v>407</v>
      </c>
      <c r="AL26" s="989"/>
      <c r="AM26" s="989"/>
      <c r="AN26" s="989"/>
      <c r="AO26" s="990"/>
      <c r="AP26" s="988" t="s">
        <v>408</v>
      </c>
      <c r="AQ26" s="989"/>
      <c r="AR26" s="989"/>
      <c r="AS26" s="989"/>
      <c r="AT26" s="990"/>
      <c r="AU26" s="988" t="s">
        <v>409</v>
      </c>
      <c r="AV26" s="989"/>
      <c r="AW26" s="989"/>
      <c r="AX26" s="989"/>
      <c r="AY26" s="990"/>
      <c r="AZ26" s="988" t="s">
        <v>410</v>
      </c>
      <c r="BA26" s="989"/>
      <c r="BB26" s="989"/>
      <c r="BC26" s="989"/>
      <c r="BD26" s="990"/>
      <c r="BE26" s="988" t="s">
        <v>384</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411</v>
      </c>
      <c r="C28" s="1035"/>
      <c r="D28" s="1035"/>
      <c r="E28" s="1035"/>
      <c r="F28" s="1035"/>
      <c r="G28" s="1035"/>
      <c r="H28" s="1035"/>
      <c r="I28" s="1035"/>
      <c r="J28" s="1035"/>
      <c r="K28" s="1035"/>
      <c r="L28" s="1035"/>
      <c r="M28" s="1035"/>
      <c r="N28" s="1035"/>
      <c r="O28" s="1035"/>
      <c r="P28" s="1036"/>
      <c r="Q28" s="1037">
        <v>283</v>
      </c>
      <c r="R28" s="1038"/>
      <c r="S28" s="1038"/>
      <c r="T28" s="1038"/>
      <c r="U28" s="1038"/>
      <c r="V28" s="1038">
        <v>278</v>
      </c>
      <c r="W28" s="1038"/>
      <c r="X28" s="1038"/>
      <c r="Y28" s="1038"/>
      <c r="Z28" s="1038"/>
      <c r="AA28" s="1038">
        <v>5</v>
      </c>
      <c r="AB28" s="1038"/>
      <c r="AC28" s="1038"/>
      <c r="AD28" s="1038"/>
      <c r="AE28" s="1039"/>
      <c r="AF28" s="1040">
        <v>5</v>
      </c>
      <c r="AG28" s="1038"/>
      <c r="AH28" s="1038"/>
      <c r="AI28" s="1038"/>
      <c r="AJ28" s="1041"/>
      <c r="AK28" s="1029">
        <v>54</v>
      </c>
      <c r="AL28" s="1030"/>
      <c r="AM28" s="1030"/>
      <c r="AN28" s="1030"/>
      <c r="AO28" s="1030"/>
      <c r="AP28" s="1030" t="s">
        <v>593</v>
      </c>
      <c r="AQ28" s="1030"/>
      <c r="AR28" s="1030"/>
      <c r="AS28" s="1030"/>
      <c r="AT28" s="1030"/>
      <c r="AU28" s="1030" t="s">
        <v>593</v>
      </c>
      <c r="AV28" s="1030"/>
      <c r="AW28" s="1030"/>
      <c r="AX28" s="1030"/>
      <c r="AY28" s="1030"/>
      <c r="AZ28" s="1031" t="s">
        <v>593</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412</v>
      </c>
      <c r="C29" s="1018"/>
      <c r="D29" s="1018"/>
      <c r="E29" s="1018"/>
      <c r="F29" s="1018"/>
      <c r="G29" s="1018"/>
      <c r="H29" s="1018"/>
      <c r="I29" s="1018"/>
      <c r="J29" s="1018"/>
      <c r="K29" s="1018"/>
      <c r="L29" s="1018"/>
      <c r="M29" s="1018"/>
      <c r="N29" s="1018"/>
      <c r="O29" s="1018"/>
      <c r="P29" s="1019"/>
      <c r="Q29" s="1025">
        <v>325</v>
      </c>
      <c r="R29" s="1026"/>
      <c r="S29" s="1026"/>
      <c r="T29" s="1026"/>
      <c r="U29" s="1026"/>
      <c r="V29" s="1026">
        <v>315</v>
      </c>
      <c r="W29" s="1026"/>
      <c r="X29" s="1026"/>
      <c r="Y29" s="1026"/>
      <c r="Z29" s="1026"/>
      <c r="AA29" s="1026">
        <v>9</v>
      </c>
      <c r="AB29" s="1026"/>
      <c r="AC29" s="1026"/>
      <c r="AD29" s="1026"/>
      <c r="AE29" s="1027"/>
      <c r="AF29" s="1022">
        <v>9</v>
      </c>
      <c r="AG29" s="1023"/>
      <c r="AH29" s="1023"/>
      <c r="AI29" s="1023"/>
      <c r="AJ29" s="1024"/>
      <c r="AK29" s="967">
        <v>67</v>
      </c>
      <c r="AL29" s="958"/>
      <c r="AM29" s="958"/>
      <c r="AN29" s="958"/>
      <c r="AO29" s="958"/>
      <c r="AP29" s="958" t="s">
        <v>593</v>
      </c>
      <c r="AQ29" s="958"/>
      <c r="AR29" s="958"/>
      <c r="AS29" s="958"/>
      <c r="AT29" s="958"/>
      <c r="AU29" s="958" t="s">
        <v>593</v>
      </c>
      <c r="AV29" s="958"/>
      <c r="AW29" s="958"/>
      <c r="AX29" s="958"/>
      <c r="AY29" s="958"/>
      <c r="AZ29" s="1028" t="s">
        <v>593</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413</v>
      </c>
      <c r="C30" s="1018"/>
      <c r="D30" s="1018"/>
      <c r="E30" s="1018"/>
      <c r="F30" s="1018"/>
      <c r="G30" s="1018"/>
      <c r="H30" s="1018"/>
      <c r="I30" s="1018"/>
      <c r="J30" s="1018"/>
      <c r="K30" s="1018"/>
      <c r="L30" s="1018"/>
      <c r="M30" s="1018"/>
      <c r="N30" s="1018"/>
      <c r="O30" s="1018"/>
      <c r="P30" s="1019"/>
      <c r="Q30" s="1025">
        <v>22</v>
      </c>
      <c r="R30" s="1026"/>
      <c r="S30" s="1026"/>
      <c r="T30" s="1026"/>
      <c r="U30" s="1026"/>
      <c r="V30" s="1026">
        <v>22</v>
      </c>
      <c r="W30" s="1026"/>
      <c r="X30" s="1026"/>
      <c r="Y30" s="1026"/>
      <c r="Z30" s="1026"/>
      <c r="AA30" s="1026">
        <v>0</v>
      </c>
      <c r="AB30" s="1026"/>
      <c r="AC30" s="1026"/>
      <c r="AD30" s="1026"/>
      <c r="AE30" s="1027"/>
      <c r="AF30" s="1022">
        <v>0</v>
      </c>
      <c r="AG30" s="1023"/>
      <c r="AH30" s="1023"/>
      <c r="AI30" s="1023"/>
      <c r="AJ30" s="1024"/>
      <c r="AK30" s="967">
        <v>9</v>
      </c>
      <c r="AL30" s="958"/>
      <c r="AM30" s="958"/>
      <c r="AN30" s="958"/>
      <c r="AO30" s="958"/>
      <c r="AP30" s="958" t="s">
        <v>593</v>
      </c>
      <c r="AQ30" s="958"/>
      <c r="AR30" s="958"/>
      <c r="AS30" s="958"/>
      <c r="AT30" s="958"/>
      <c r="AU30" s="958" t="s">
        <v>593</v>
      </c>
      <c r="AV30" s="958"/>
      <c r="AW30" s="958"/>
      <c r="AX30" s="958"/>
      <c r="AY30" s="958"/>
      <c r="AZ30" s="1028" t="s">
        <v>593</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414</v>
      </c>
      <c r="C31" s="1018"/>
      <c r="D31" s="1018"/>
      <c r="E31" s="1018"/>
      <c r="F31" s="1018"/>
      <c r="G31" s="1018"/>
      <c r="H31" s="1018"/>
      <c r="I31" s="1018"/>
      <c r="J31" s="1018"/>
      <c r="K31" s="1018"/>
      <c r="L31" s="1018"/>
      <c r="M31" s="1018"/>
      <c r="N31" s="1018"/>
      <c r="O31" s="1018"/>
      <c r="P31" s="1019"/>
      <c r="Q31" s="1025">
        <v>90</v>
      </c>
      <c r="R31" s="1026"/>
      <c r="S31" s="1026"/>
      <c r="T31" s="1026"/>
      <c r="U31" s="1026"/>
      <c r="V31" s="1026">
        <v>90</v>
      </c>
      <c r="W31" s="1026"/>
      <c r="X31" s="1026"/>
      <c r="Y31" s="1026"/>
      <c r="Z31" s="1026"/>
      <c r="AA31" s="1026">
        <v>1</v>
      </c>
      <c r="AB31" s="1026"/>
      <c r="AC31" s="1026"/>
      <c r="AD31" s="1026"/>
      <c r="AE31" s="1027"/>
      <c r="AF31" s="1022">
        <v>1</v>
      </c>
      <c r="AG31" s="1023"/>
      <c r="AH31" s="1023"/>
      <c r="AI31" s="1023"/>
      <c r="AJ31" s="1024"/>
      <c r="AK31" s="967">
        <v>41</v>
      </c>
      <c r="AL31" s="958"/>
      <c r="AM31" s="958"/>
      <c r="AN31" s="958"/>
      <c r="AO31" s="958"/>
      <c r="AP31" s="958">
        <v>280</v>
      </c>
      <c r="AQ31" s="958"/>
      <c r="AR31" s="958"/>
      <c r="AS31" s="958"/>
      <c r="AT31" s="958"/>
      <c r="AU31" s="958">
        <v>202</v>
      </c>
      <c r="AV31" s="958"/>
      <c r="AW31" s="958"/>
      <c r="AX31" s="958"/>
      <c r="AY31" s="958"/>
      <c r="AZ31" s="1028" t="s">
        <v>593</v>
      </c>
      <c r="BA31" s="1028"/>
      <c r="BB31" s="1028"/>
      <c r="BC31" s="1028"/>
      <c r="BD31" s="1028"/>
      <c r="BE31" s="959" t="s">
        <v>415</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416</v>
      </c>
      <c r="C32" s="1018"/>
      <c r="D32" s="1018"/>
      <c r="E32" s="1018"/>
      <c r="F32" s="1018"/>
      <c r="G32" s="1018"/>
      <c r="H32" s="1018"/>
      <c r="I32" s="1018"/>
      <c r="J32" s="1018"/>
      <c r="K32" s="1018"/>
      <c r="L32" s="1018"/>
      <c r="M32" s="1018"/>
      <c r="N32" s="1018"/>
      <c r="O32" s="1018"/>
      <c r="P32" s="1019"/>
      <c r="Q32" s="1025">
        <v>123</v>
      </c>
      <c r="R32" s="1026"/>
      <c r="S32" s="1026"/>
      <c r="T32" s="1026"/>
      <c r="U32" s="1026"/>
      <c r="V32" s="1026">
        <v>122</v>
      </c>
      <c r="W32" s="1026"/>
      <c r="X32" s="1026"/>
      <c r="Y32" s="1026"/>
      <c r="Z32" s="1026"/>
      <c r="AA32" s="1026">
        <v>1</v>
      </c>
      <c r="AB32" s="1026"/>
      <c r="AC32" s="1026"/>
      <c r="AD32" s="1026"/>
      <c r="AE32" s="1027"/>
      <c r="AF32" s="1022">
        <v>1</v>
      </c>
      <c r="AG32" s="1023"/>
      <c r="AH32" s="1023"/>
      <c r="AI32" s="1023"/>
      <c r="AJ32" s="1024"/>
      <c r="AK32" s="967">
        <v>72</v>
      </c>
      <c r="AL32" s="958"/>
      <c r="AM32" s="958"/>
      <c r="AN32" s="958"/>
      <c r="AO32" s="958"/>
      <c r="AP32" s="958">
        <v>185</v>
      </c>
      <c r="AQ32" s="958"/>
      <c r="AR32" s="958"/>
      <c r="AS32" s="958"/>
      <c r="AT32" s="958"/>
      <c r="AU32" s="958">
        <v>185</v>
      </c>
      <c r="AV32" s="958"/>
      <c r="AW32" s="958"/>
      <c r="AX32" s="958"/>
      <c r="AY32" s="958"/>
      <c r="AZ32" s="1028" t="s">
        <v>593</v>
      </c>
      <c r="BA32" s="1028"/>
      <c r="BB32" s="1028"/>
      <c r="BC32" s="1028"/>
      <c r="BD32" s="1028"/>
      <c r="BE32" s="959" t="s">
        <v>415</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417</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399</v>
      </c>
      <c r="B63" s="924" t="s">
        <v>418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16</v>
      </c>
      <c r="AG63" s="946"/>
      <c r="AH63" s="946"/>
      <c r="AI63" s="946"/>
      <c r="AJ63" s="1009"/>
      <c r="AK63" s="1010"/>
      <c r="AL63" s="950"/>
      <c r="AM63" s="950"/>
      <c r="AN63" s="950"/>
      <c r="AO63" s="950"/>
      <c r="AP63" s="946">
        <v>465</v>
      </c>
      <c r="AQ63" s="946"/>
      <c r="AR63" s="946"/>
      <c r="AS63" s="946"/>
      <c r="AT63" s="946"/>
      <c r="AU63" s="946">
        <v>387</v>
      </c>
      <c r="AV63" s="946"/>
      <c r="AW63" s="946"/>
      <c r="AX63" s="946"/>
      <c r="AY63" s="946"/>
      <c r="AZ63" s="1004"/>
      <c r="BA63" s="1004"/>
      <c r="BB63" s="1004"/>
      <c r="BC63" s="1004"/>
      <c r="BD63" s="1004"/>
      <c r="BE63" s="947"/>
      <c r="BF63" s="947"/>
      <c r="BG63" s="947"/>
      <c r="BH63" s="947"/>
      <c r="BI63" s="948"/>
      <c r="BJ63" s="1005" t="s">
        <v>130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420</v>
      </c>
      <c r="B66" s="983"/>
      <c r="C66" s="983"/>
      <c r="D66" s="983"/>
      <c r="E66" s="983"/>
      <c r="F66" s="983"/>
      <c r="G66" s="983"/>
      <c r="H66" s="983"/>
      <c r="I66" s="983"/>
      <c r="J66" s="983"/>
      <c r="K66" s="983"/>
      <c r="L66" s="983"/>
      <c r="M66" s="983"/>
      <c r="N66" s="983"/>
      <c r="O66" s="983"/>
      <c r="P66" s="984"/>
      <c r="Q66" s="988" t="s">
        <v>421</v>
      </c>
      <c r="R66" s="989"/>
      <c r="S66" s="989"/>
      <c r="T66" s="989"/>
      <c r="U66" s="990"/>
      <c r="V66" s="988" t="s">
        <v>422</v>
      </c>
      <c r="W66" s="989"/>
      <c r="X66" s="989"/>
      <c r="Y66" s="989"/>
      <c r="Z66" s="990"/>
      <c r="AA66" s="988" t="s">
        <v>423</v>
      </c>
      <c r="AB66" s="989"/>
      <c r="AC66" s="989"/>
      <c r="AD66" s="989"/>
      <c r="AE66" s="990"/>
      <c r="AF66" s="994" t="s">
        <v>424</v>
      </c>
      <c r="AG66" s="995"/>
      <c r="AH66" s="995"/>
      <c r="AI66" s="995"/>
      <c r="AJ66" s="996"/>
      <c r="AK66" s="988" t="s">
        <v>425</v>
      </c>
      <c r="AL66" s="983"/>
      <c r="AM66" s="983"/>
      <c r="AN66" s="983"/>
      <c r="AO66" s="984"/>
      <c r="AP66" s="988" t="s">
        <v>408</v>
      </c>
      <c r="AQ66" s="989"/>
      <c r="AR66" s="989"/>
      <c r="AS66" s="989"/>
      <c r="AT66" s="990"/>
      <c r="AU66" s="988" t="s">
        <v>426</v>
      </c>
      <c r="AV66" s="989"/>
      <c r="AW66" s="989"/>
      <c r="AX66" s="989"/>
      <c r="AY66" s="990"/>
      <c r="AZ66" s="988" t="s">
        <v>384</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594</v>
      </c>
      <c r="C68" s="973"/>
      <c r="D68" s="973"/>
      <c r="E68" s="973"/>
      <c r="F68" s="973"/>
      <c r="G68" s="973"/>
      <c r="H68" s="973"/>
      <c r="I68" s="973"/>
      <c r="J68" s="973"/>
      <c r="K68" s="973"/>
      <c r="L68" s="973"/>
      <c r="M68" s="973"/>
      <c r="N68" s="973"/>
      <c r="O68" s="973"/>
      <c r="P68" s="974"/>
      <c r="Q68" s="975">
        <v>3</v>
      </c>
      <c r="R68" s="969"/>
      <c r="S68" s="969"/>
      <c r="T68" s="969"/>
      <c r="U68" s="969"/>
      <c r="V68" s="969">
        <v>2</v>
      </c>
      <c r="W68" s="969"/>
      <c r="X68" s="969"/>
      <c r="Y68" s="969"/>
      <c r="Z68" s="969"/>
      <c r="AA68" s="969">
        <v>0</v>
      </c>
      <c r="AB68" s="969"/>
      <c r="AC68" s="969"/>
      <c r="AD68" s="969"/>
      <c r="AE68" s="969"/>
      <c r="AF68" s="969">
        <v>0</v>
      </c>
      <c r="AG68" s="969"/>
      <c r="AH68" s="969"/>
      <c r="AI68" s="969"/>
      <c r="AJ68" s="969"/>
      <c r="AK68" s="969" t="s">
        <v>593</v>
      </c>
      <c r="AL68" s="969"/>
      <c r="AM68" s="969"/>
      <c r="AN68" s="969"/>
      <c r="AO68" s="969"/>
      <c r="AP68" s="969" t="s">
        <v>593</v>
      </c>
      <c r="AQ68" s="969"/>
      <c r="AR68" s="969"/>
      <c r="AS68" s="969"/>
      <c r="AT68" s="969"/>
      <c r="AU68" s="969" t="s">
        <v>593</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595</v>
      </c>
      <c r="C69" s="962"/>
      <c r="D69" s="962"/>
      <c r="E69" s="962"/>
      <c r="F69" s="962"/>
      <c r="G69" s="962"/>
      <c r="H69" s="962"/>
      <c r="I69" s="962"/>
      <c r="J69" s="962"/>
      <c r="K69" s="962"/>
      <c r="L69" s="962"/>
      <c r="M69" s="962"/>
      <c r="N69" s="962"/>
      <c r="O69" s="962"/>
      <c r="P69" s="963"/>
      <c r="Q69" s="964">
        <v>3369</v>
      </c>
      <c r="R69" s="958"/>
      <c r="S69" s="958"/>
      <c r="T69" s="958"/>
      <c r="U69" s="958"/>
      <c r="V69" s="958">
        <v>3894</v>
      </c>
      <c r="W69" s="958"/>
      <c r="X69" s="958"/>
      <c r="Y69" s="958"/>
      <c r="Z69" s="958"/>
      <c r="AA69" s="958">
        <v>-525</v>
      </c>
      <c r="AB69" s="958"/>
      <c r="AC69" s="958"/>
      <c r="AD69" s="958"/>
      <c r="AE69" s="958"/>
      <c r="AF69" s="958" t="s">
        <v>593</v>
      </c>
      <c r="AG69" s="958"/>
      <c r="AH69" s="958"/>
      <c r="AI69" s="958"/>
      <c r="AJ69" s="958"/>
      <c r="AK69" s="958">
        <v>1935</v>
      </c>
      <c r="AL69" s="958"/>
      <c r="AM69" s="958"/>
      <c r="AN69" s="958"/>
      <c r="AO69" s="958"/>
      <c r="AP69" s="958">
        <v>7041</v>
      </c>
      <c r="AQ69" s="958"/>
      <c r="AR69" s="958"/>
      <c r="AS69" s="958"/>
      <c r="AT69" s="958"/>
      <c r="AU69" s="958">
        <v>176</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596</v>
      </c>
      <c r="C70" s="962"/>
      <c r="D70" s="962"/>
      <c r="E70" s="962"/>
      <c r="F70" s="962"/>
      <c r="G70" s="962"/>
      <c r="H70" s="962"/>
      <c r="I70" s="962"/>
      <c r="J70" s="962"/>
      <c r="K70" s="962"/>
      <c r="L70" s="962"/>
      <c r="M70" s="962"/>
      <c r="N70" s="962"/>
      <c r="O70" s="962"/>
      <c r="P70" s="963"/>
      <c r="Q70" s="964">
        <v>12629</v>
      </c>
      <c r="R70" s="958"/>
      <c r="S70" s="958"/>
      <c r="T70" s="958"/>
      <c r="U70" s="958"/>
      <c r="V70" s="958">
        <v>12063</v>
      </c>
      <c r="W70" s="958"/>
      <c r="X70" s="958"/>
      <c r="Y70" s="958"/>
      <c r="Z70" s="958"/>
      <c r="AA70" s="958">
        <v>566</v>
      </c>
      <c r="AB70" s="958"/>
      <c r="AC70" s="958"/>
      <c r="AD70" s="958"/>
      <c r="AE70" s="958"/>
      <c r="AF70" s="958">
        <v>566</v>
      </c>
      <c r="AG70" s="958"/>
      <c r="AH70" s="958"/>
      <c r="AI70" s="958"/>
      <c r="AJ70" s="958"/>
      <c r="AK70" s="958">
        <v>2179</v>
      </c>
      <c r="AL70" s="958"/>
      <c r="AM70" s="958"/>
      <c r="AN70" s="958"/>
      <c r="AO70" s="958"/>
      <c r="AP70" s="958" t="s">
        <v>593</v>
      </c>
      <c r="AQ70" s="958"/>
      <c r="AR70" s="958"/>
      <c r="AS70" s="958"/>
      <c r="AT70" s="958"/>
      <c r="AU70" s="958" t="s">
        <v>593</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597</v>
      </c>
      <c r="C71" s="962"/>
      <c r="D71" s="962"/>
      <c r="E71" s="962"/>
      <c r="F71" s="962"/>
      <c r="G71" s="962"/>
      <c r="H71" s="962"/>
      <c r="I71" s="962"/>
      <c r="J71" s="962"/>
      <c r="K71" s="962"/>
      <c r="L71" s="962"/>
      <c r="M71" s="962"/>
      <c r="N71" s="962"/>
      <c r="O71" s="962"/>
      <c r="P71" s="963"/>
      <c r="Q71" s="964">
        <v>865</v>
      </c>
      <c r="R71" s="958"/>
      <c r="S71" s="958"/>
      <c r="T71" s="958"/>
      <c r="U71" s="958"/>
      <c r="V71" s="958">
        <v>863</v>
      </c>
      <c r="W71" s="958"/>
      <c r="X71" s="958"/>
      <c r="Y71" s="958"/>
      <c r="Z71" s="958"/>
      <c r="AA71" s="958">
        <v>2</v>
      </c>
      <c r="AB71" s="958"/>
      <c r="AC71" s="958"/>
      <c r="AD71" s="958"/>
      <c r="AE71" s="958"/>
      <c r="AF71" s="958">
        <v>2</v>
      </c>
      <c r="AG71" s="958"/>
      <c r="AH71" s="958"/>
      <c r="AI71" s="958"/>
      <c r="AJ71" s="958"/>
      <c r="AK71" s="958">
        <v>2</v>
      </c>
      <c r="AL71" s="958"/>
      <c r="AM71" s="958"/>
      <c r="AN71" s="958"/>
      <c r="AO71" s="958"/>
      <c r="AP71" s="958" t="s">
        <v>593</v>
      </c>
      <c r="AQ71" s="958"/>
      <c r="AR71" s="958"/>
      <c r="AS71" s="958"/>
      <c r="AT71" s="958"/>
      <c r="AU71" s="958" t="s">
        <v>593</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599</v>
      </c>
      <c r="C72" s="962"/>
      <c r="D72" s="962"/>
      <c r="E72" s="962"/>
      <c r="F72" s="962"/>
      <c r="G72" s="962"/>
      <c r="H72" s="962"/>
      <c r="I72" s="962"/>
      <c r="J72" s="962"/>
      <c r="K72" s="962"/>
      <c r="L72" s="962"/>
      <c r="M72" s="962"/>
      <c r="N72" s="962"/>
      <c r="O72" s="962"/>
      <c r="P72" s="963"/>
      <c r="Q72" s="964">
        <v>4944</v>
      </c>
      <c r="R72" s="958"/>
      <c r="S72" s="958"/>
      <c r="T72" s="958"/>
      <c r="U72" s="958"/>
      <c r="V72" s="958">
        <v>4796</v>
      </c>
      <c r="W72" s="958"/>
      <c r="X72" s="958"/>
      <c r="Y72" s="958"/>
      <c r="Z72" s="958"/>
      <c r="AA72" s="958">
        <v>148</v>
      </c>
      <c r="AB72" s="958"/>
      <c r="AC72" s="958"/>
      <c r="AD72" s="958"/>
      <c r="AE72" s="958"/>
      <c r="AF72" s="958">
        <v>148</v>
      </c>
      <c r="AG72" s="958"/>
      <c r="AH72" s="958"/>
      <c r="AI72" s="958"/>
      <c r="AJ72" s="958"/>
      <c r="AK72" s="958">
        <v>163</v>
      </c>
      <c r="AL72" s="958"/>
      <c r="AM72" s="958"/>
      <c r="AN72" s="958"/>
      <c r="AO72" s="958"/>
      <c r="AP72" s="958">
        <v>4334</v>
      </c>
      <c r="AQ72" s="958"/>
      <c r="AR72" s="958"/>
      <c r="AS72" s="958"/>
      <c r="AT72" s="958"/>
      <c r="AU72" s="958">
        <v>77</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598</v>
      </c>
      <c r="C73" s="962"/>
      <c r="D73" s="962"/>
      <c r="E73" s="962"/>
      <c r="F73" s="962"/>
      <c r="G73" s="962"/>
      <c r="H73" s="962"/>
      <c r="I73" s="962"/>
      <c r="J73" s="962"/>
      <c r="K73" s="962"/>
      <c r="L73" s="962"/>
      <c r="M73" s="962"/>
      <c r="N73" s="962"/>
      <c r="O73" s="962"/>
      <c r="P73" s="963"/>
      <c r="Q73" s="964">
        <v>174</v>
      </c>
      <c r="R73" s="958"/>
      <c r="S73" s="958"/>
      <c r="T73" s="958"/>
      <c r="U73" s="958"/>
      <c r="V73" s="958">
        <v>171</v>
      </c>
      <c r="W73" s="958"/>
      <c r="X73" s="958"/>
      <c r="Y73" s="958"/>
      <c r="Z73" s="958"/>
      <c r="AA73" s="958">
        <v>3</v>
      </c>
      <c r="AB73" s="958"/>
      <c r="AC73" s="958"/>
      <c r="AD73" s="958"/>
      <c r="AE73" s="958"/>
      <c r="AF73" s="958">
        <v>3</v>
      </c>
      <c r="AG73" s="958"/>
      <c r="AH73" s="958"/>
      <c r="AI73" s="958"/>
      <c r="AJ73" s="958"/>
      <c r="AK73" s="958">
        <v>5</v>
      </c>
      <c r="AL73" s="958"/>
      <c r="AM73" s="958"/>
      <c r="AN73" s="958"/>
      <c r="AO73" s="958"/>
      <c r="AP73" s="958" t="s">
        <v>593</v>
      </c>
      <c r="AQ73" s="958"/>
      <c r="AR73" s="958"/>
      <c r="AS73" s="958"/>
      <c r="AT73" s="958"/>
      <c r="AU73" s="958" t="s">
        <v>593</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600</v>
      </c>
      <c r="C74" s="962"/>
      <c r="D74" s="962"/>
      <c r="E74" s="962"/>
      <c r="F74" s="962"/>
      <c r="G74" s="962"/>
      <c r="H74" s="962"/>
      <c r="I74" s="962"/>
      <c r="J74" s="962"/>
      <c r="K74" s="962"/>
      <c r="L74" s="962"/>
      <c r="M74" s="962"/>
      <c r="N74" s="962"/>
      <c r="O74" s="962"/>
      <c r="P74" s="963"/>
      <c r="Q74" s="964">
        <v>245</v>
      </c>
      <c r="R74" s="958"/>
      <c r="S74" s="958"/>
      <c r="T74" s="958"/>
      <c r="U74" s="958"/>
      <c r="V74" s="958">
        <v>185</v>
      </c>
      <c r="W74" s="958"/>
      <c r="X74" s="958"/>
      <c r="Y74" s="958"/>
      <c r="Z74" s="958"/>
      <c r="AA74" s="958">
        <v>61</v>
      </c>
      <c r="AB74" s="958"/>
      <c r="AC74" s="958"/>
      <c r="AD74" s="958"/>
      <c r="AE74" s="958"/>
      <c r="AF74" s="958">
        <v>61</v>
      </c>
      <c r="AG74" s="958"/>
      <c r="AH74" s="958"/>
      <c r="AI74" s="958"/>
      <c r="AJ74" s="958"/>
      <c r="AK74" s="958">
        <v>35</v>
      </c>
      <c r="AL74" s="958"/>
      <c r="AM74" s="958"/>
      <c r="AN74" s="958"/>
      <c r="AO74" s="958"/>
      <c r="AP74" s="958" t="s">
        <v>593</v>
      </c>
      <c r="AQ74" s="958"/>
      <c r="AR74" s="958"/>
      <c r="AS74" s="958"/>
      <c r="AT74" s="958"/>
      <c r="AU74" s="958" t="s">
        <v>593</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601</v>
      </c>
      <c r="C75" s="962"/>
      <c r="D75" s="962"/>
      <c r="E75" s="962"/>
      <c r="F75" s="962"/>
      <c r="G75" s="962"/>
      <c r="H75" s="962"/>
      <c r="I75" s="962"/>
      <c r="J75" s="962"/>
      <c r="K75" s="962"/>
      <c r="L75" s="962"/>
      <c r="M75" s="962"/>
      <c r="N75" s="962"/>
      <c r="O75" s="962"/>
      <c r="P75" s="963"/>
      <c r="Q75" s="965">
        <v>272540</v>
      </c>
      <c r="R75" s="966"/>
      <c r="S75" s="966"/>
      <c r="T75" s="966"/>
      <c r="U75" s="967"/>
      <c r="V75" s="968">
        <v>265731</v>
      </c>
      <c r="W75" s="966"/>
      <c r="X75" s="966"/>
      <c r="Y75" s="966"/>
      <c r="Z75" s="967"/>
      <c r="AA75" s="968">
        <v>6809</v>
      </c>
      <c r="AB75" s="966"/>
      <c r="AC75" s="966"/>
      <c r="AD75" s="966"/>
      <c r="AE75" s="967"/>
      <c r="AF75" s="968">
        <v>6809</v>
      </c>
      <c r="AG75" s="966"/>
      <c r="AH75" s="966"/>
      <c r="AI75" s="966"/>
      <c r="AJ75" s="967"/>
      <c r="AK75" s="968">
        <v>8222</v>
      </c>
      <c r="AL75" s="966"/>
      <c r="AM75" s="966"/>
      <c r="AN75" s="966"/>
      <c r="AO75" s="967"/>
      <c r="AP75" s="968" t="s">
        <v>593</v>
      </c>
      <c r="AQ75" s="966"/>
      <c r="AR75" s="966"/>
      <c r="AS75" s="966"/>
      <c r="AT75" s="967"/>
      <c r="AU75" s="968" t="s">
        <v>593</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399</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7589</v>
      </c>
      <c r="AG88" s="946"/>
      <c r="AH88" s="946"/>
      <c r="AI88" s="946"/>
      <c r="AJ88" s="946"/>
      <c r="AK88" s="950"/>
      <c r="AL88" s="950"/>
      <c r="AM88" s="950"/>
      <c r="AN88" s="950"/>
      <c r="AO88" s="950"/>
      <c r="AP88" s="946">
        <v>11375</v>
      </c>
      <c r="AQ88" s="946"/>
      <c r="AR88" s="946"/>
      <c r="AS88" s="946"/>
      <c r="AT88" s="946"/>
      <c r="AU88" s="946">
        <v>253</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399</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46</v>
      </c>
      <c r="CS102" s="940"/>
      <c r="CT102" s="940"/>
      <c r="CU102" s="940"/>
      <c r="CV102" s="941"/>
      <c r="CW102" s="939">
        <v>4</v>
      </c>
      <c r="CX102" s="940"/>
      <c r="CY102" s="940"/>
      <c r="CZ102" s="940"/>
      <c r="DA102" s="941"/>
      <c r="DB102" s="939" t="s">
        <v>593</v>
      </c>
      <c r="DC102" s="940"/>
      <c r="DD102" s="940"/>
      <c r="DE102" s="940"/>
      <c r="DF102" s="941"/>
      <c r="DG102" s="939" t="s">
        <v>593</v>
      </c>
      <c r="DH102" s="940"/>
      <c r="DI102" s="940"/>
      <c r="DJ102" s="940"/>
      <c r="DK102" s="941"/>
      <c r="DL102" s="939" t="s">
        <v>593</v>
      </c>
      <c r="DM102" s="940"/>
      <c r="DN102" s="940"/>
      <c r="DO102" s="940"/>
      <c r="DP102" s="941"/>
      <c r="DQ102" s="939" t="s">
        <v>593</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314</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314</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314</v>
      </c>
      <c r="DR109" s="883"/>
      <c r="DS109" s="883"/>
      <c r="DT109" s="883"/>
      <c r="DU109" s="884"/>
      <c r="DV109" s="885" t="s">
        <v>438</v>
      </c>
      <c r="DW109" s="883"/>
      <c r="DX109" s="883"/>
      <c r="DY109" s="883"/>
      <c r="DZ109" s="916"/>
    </row>
    <row r="110" spans="1:131" s="224" customFormat="1" ht="26.25" customHeight="1" x14ac:dyDescent="0.15">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228396</v>
      </c>
      <c r="AB110" s="876"/>
      <c r="AC110" s="876"/>
      <c r="AD110" s="876"/>
      <c r="AE110" s="877"/>
      <c r="AF110" s="878">
        <v>229287</v>
      </c>
      <c r="AG110" s="876"/>
      <c r="AH110" s="876"/>
      <c r="AI110" s="876"/>
      <c r="AJ110" s="877"/>
      <c r="AK110" s="878">
        <v>237602</v>
      </c>
      <c r="AL110" s="876"/>
      <c r="AM110" s="876"/>
      <c r="AN110" s="876"/>
      <c r="AO110" s="877"/>
      <c r="AP110" s="879">
        <v>16.600000000000001</v>
      </c>
      <c r="AQ110" s="880"/>
      <c r="AR110" s="880"/>
      <c r="AS110" s="880"/>
      <c r="AT110" s="881"/>
      <c r="AU110" s="917" t="s">
        <v>74</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1914379</v>
      </c>
      <c r="BR110" s="829"/>
      <c r="BS110" s="829"/>
      <c r="BT110" s="829"/>
      <c r="BU110" s="829"/>
      <c r="BV110" s="829">
        <v>1952132</v>
      </c>
      <c r="BW110" s="829"/>
      <c r="BX110" s="829"/>
      <c r="BY110" s="829"/>
      <c r="BZ110" s="829"/>
      <c r="CA110" s="829">
        <v>1911547</v>
      </c>
      <c r="CB110" s="829"/>
      <c r="CC110" s="829"/>
      <c r="CD110" s="829"/>
      <c r="CE110" s="829"/>
      <c r="CF110" s="853">
        <v>133.80000000000001</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444</v>
      </c>
      <c r="DH110" s="829"/>
      <c r="DI110" s="829"/>
      <c r="DJ110" s="829"/>
      <c r="DK110" s="829"/>
      <c r="DL110" s="829" t="s">
        <v>444</v>
      </c>
      <c r="DM110" s="829"/>
      <c r="DN110" s="829"/>
      <c r="DO110" s="829"/>
      <c r="DP110" s="829"/>
      <c r="DQ110" s="829" t="s">
        <v>444</v>
      </c>
      <c r="DR110" s="829"/>
      <c r="DS110" s="829"/>
      <c r="DT110" s="829"/>
      <c r="DU110" s="829"/>
      <c r="DV110" s="830" t="s">
        <v>444</v>
      </c>
      <c r="DW110" s="830"/>
      <c r="DX110" s="830"/>
      <c r="DY110" s="830"/>
      <c r="DZ110" s="831"/>
    </row>
    <row r="111" spans="1:131" s="224" customFormat="1" ht="26.25" customHeight="1" x14ac:dyDescent="0.15">
      <c r="A111" s="761" t="s">
        <v>445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446</v>
      </c>
      <c r="AB111" s="906"/>
      <c r="AC111" s="906"/>
      <c r="AD111" s="906"/>
      <c r="AE111" s="907"/>
      <c r="AF111" s="908" t="s">
        <v>444</v>
      </c>
      <c r="AG111" s="906"/>
      <c r="AH111" s="906"/>
      <c r="AI111" s="906"/>
      <c r="AJ111" s="907"/>
      <c r="AK111" s="908" t="s">
        <v>444</v>
      </c>
      <c r="AL111" s="906"/>
      <c r="AM111" s="906"/>
      <c r="AN111" s="906"/>
      <c r="AO111" s="907"/>
      <c r="AP111" s="909" t="s">
        <v>444</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t="s">
        <v>444</v>
      </c>
      <c r="BR111" s="804"/>
      <c r="BS111" s="804"/>
      <c r="BT111" s="804"/>
      <c r="BU111" s="804"/>
      <c r="BV111" s="804" t="s">
        <v>130</v>
      </c>
      <c r="BW111" s="804"/>
      <c r="BX111" s="804"/>
      <c r="BY111" s="804"/>
      <c r="BZ111" s="804"/>
      <c r="CA111" s="804" t="s">
        <v>444</v>
      </c>
      <c r="CB111" s="804"/>
      <c r="CC111" s="804"/>
      <c r="CD111" s="804"/>
      <c r="CE111" s="804"/>
      <c r="CF111" s="862" t="s">
        <v>444</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444</v>
      </c>
      <c r="DH111" s="804"/>
      <c r="DI111" s="804"/>
      <c r="DJ111" s="804"/>
      <c r="DK111" s="804"/>
      <c r="DL111" s="804" t="s">
        <v>130</v>
      </c>
      <c r="DM111" s="804"/>
      <c r="DN111" s="804"/>
      <c r="DO111" s="804"/>
      <c r="DP111" s="804"/>
      <c r="DQ111" s="804" t="s">
        <v>444</v>
      </c>
      <c r="DR111" s="804"/>
      <c r="DS111" s="804"/>
      <c r="DT111" s="804"/>
      <c r="DU111" s="804"/>
      <c r="DV111" s="781" t="s">
        <v>130</v>
      </c>
      <c r="DW111" s="781"/>
      <c r="DX111" s="781"/>
      <c r="DY111" s="781"/>
      <c r="DZ111" s="782"/>
    </row>
    <row r="112" spans="1:131" s="224" customFormat="1" ht="26.25" customHeight="1" x14ac:dyDescent="0.15">
      <c r="A112" s="899" t="s">
        <v>449</v>
      </c>
      <c r="B112" s="900"/>
      <c r="C112" s="739" t="s">
        <v>450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444</v>
      </c>
      <c r="AG112" s="767"/>
      <c r="AH112" s="767"/>
      <c r="AI112" s="767"/>
      <c r="AJ112" s="768"/>
      <c r="AK112" s="769" t="s">
        <v>444</v>
      </c>
      <c r="AL112" s="767"/>
      <c r="AM112" s="767"/>
      <c r="AN112" s="767"/>
      <c r="AO112" s="768"/>
      <c r="AP112" s="811" t="s">
        <v>130</v>
      </c>
      <c r="AQ112" s="812"/>
      <c r="AR112" s="812"/>
      <c r="AS112" s="812"/>
      <c r="AT112" s="813"/>
      <c r="AU112" s="919"/>
      <c r="AV112" s="920"/>
      <c r="AW112" s="920"/>
      <c r="AX112" s="920"/>
      <c r="AY112" s="920"/>
      <c r="AZ112" s="802" t="s">
        <v>451</v>
      </c>
      <c r="BA112" s="739"/>
      <c r="BB112" s="739"/>
      <c r="BC112" s="739"/>
      <c r="BD112" s="739"/>
      <c r="BE112" s="739"/>
      <c r="BF112" s="739"/>
      <c r="BG112" s="739"/>
      <c r="BH112" s="739"/>
      <c r="BI112" s="739"/>
      <c r="BJ112" s="739"/>
      <c r="BK112" s="739"/>
      <c r="BL112" s="739"/>
      <c r="BM112" s="739"/>
      <c r="BN112" s="739"/>
      <c r="BO112" s="739"/>
      <c r="BP112" s="740"/>
      <c r="BQ112" s="803">
        <v>406854</v>
      </c>
      <c r="BR112" s="804"/>
      <c r="BS112" s="804"/>
      <c r="BT112" s="804"/>
      <c r="BU112" s="804"/>
      <c r="BV112" s="804">
        <v>399201</v>
      </c>
      <c r="BW112" s="804"/>
      <c r="BX112" s="804"/>
      <c r="BY112" s="804"/>
      <c r="BZ112" s="804"/>
      <c r="CA112" s="804">
        <v>387433</v>
      </c>
      <c r="CB112" s="804"/>
      <c r="CC112" s="804"/>
      <c r="CD112" s="804"/>
      <c r="CE112" s="804"/>
      <c r="CF112" s="862">
        <v>27.1</v>
      </c>
      <c r="CG112" s="863"/>
      <c r="CH112" s="863"/>
      <c r="CI112" s="863"/>
      <c r="CJ112" s="863"/>
      <c r="CK112" s="914"/>
      <c r="CL112" s="808"/>
      <c r="CM112" s="802" t="s">
        <v>452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444</v>
      </c>
      <c r="DH112" s="804"/>
      <c r="DI112" s="804"/>
      <c r="DJ112" s="804"/>
      <c r="DK112" s="804"/>
      <c r="DL112" s="804" t="s">
        <v>130</v>
      </c>
      <c r="DM112" s="804"/>
      <c r="DN112" s="804"/>
      <c r="DO112" s="804"/>
      <c r="DP112" s="804"/>
      <c r="DQ112" s="804" t="s">
        <v>130</v>
      </c>
      <c r="DR112" s="804"/>
      <c r="DS112" s="804"/>
      <c r="DT112" s="804"/>
      <c r="DU112" s="804"/>
      <c r="DV112" s="781" t="s">
        <v>444</v>
      </c>
      <c r="DW112" s="781"/>
      <c r="DX112" s="781"/>
      <c r="DY112" s="781"/>
      <c r="DZ112" s="782"/>
    </row>
    <row r="113" spans="1:130" s="224" customFormat="1" ht="26.25" customHeight="1" x14ac:dyDescent="0.15">
      <c r="A113" s="901"/>
      <c r="B113" s="902"/>
      <c r="C113" s="739" t="s">
        <v>453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61153</v>
      </c>
      <c r="AB113" s="906"/>
      <c r="AC113" s="906"/>
      <c r="AD113" s="906"/>
      <c r="AE113" s="907"/>
      <c r="AF113" s="908">
        <v>67366</v>
      </c>
      <c r="AG113" s="906"/>
      <c r="AH113" s="906"/>
      <c r="AI113" s="906"/>
      <c r="AJ113" s="907"/>
      <c r="AK113" s="908">
        <v>69567</v>
      </c>
      <c r="AL113" s="906"/>
      <c r="AM113" s="906"/>
      <c r="AN113" s="906"/>
      <c r="AO113" s="907"/>
      <c r="AP113" s="909">
        <v>4.9000000000000004</v>
      </c>
      <c r="AQ113" s="910"/>
      <c r="AR113" s="910"/>
      <c r="AS113" s="910"/>
      <c r="AT113" s="911"/>
      <c r="AU113" s="919"/>
      <c r="AV113" s="920"/>
      <c r="AW113" s="920"/>
      <c r="AX113" s="920"/>
      <c r="AY113" s="920"/>
      <c r="AZ113" s="802" t="s">
        <v>454</v>
      </c>
      <c r="BA113" s="739"/>
      <c r="BB113" s="739"/>
      <c r="BC113" s="739"/>
      <c r="BD113" s="739"/>
      <c r="BE113" s="739"/>
      <c r="BF113" s="739"/>
      <c r="BG113" s="739"/>
      <c r="BH113" s="739"/>
      <c r="BI113" s="739"/>
      <c r="BJ113" s="739"/>
      <c r="BK113" s="739"/>
      <c r="BL113" s="739"/>
      <c r="BM113" s="739"/>
      <c r="BN113" s="739"/>
      <c r="BO113" s="739"/>
      <c r="BP113" s="740"/>
      <c r="BQ113" s="803">
        <v>290320</v>
      </c>
      <c r="BR113" s="804"/>
      <c r="BS113" s="804"/>
      <c r="BT113" s="804"/>
      <c r="BU113" s="804"/>
      <c r="BV113" s="804">
        <v>272190</v>
      </c>
      <c r="BW113" s="804"/>
      <c r="BX113" s="804"/>
      <c r="BY113" s="804"/>
      <c r="BZ113" s="804"/>
      <c r="CA113" s="804">
        <v>253384</v>
      </c>
      <c r="CB113" s="804"/>
      <c r="CC113" s="804"/>
      <c r="CD113" s="804"/>
      <c r="CE113" s="804"/>
      <c r="CF113" s="862">
        <v>17.7</v>
      </c>
      <c r="CG113" s="863"/>
      <c r="CH113" s="863"/>
      <c r="CI113" s="863"/>
      <c r="CJ113" s="863"/>
      <c r="CK113" s="914"/>
      <c r="CL113" s="808"/>
      <c r="CM113" s="802" t="s">
        <v>455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130</v>
      </c>
      <c r="DM113" s="767"/>
      <c r="DN113" s="767"/>
      <c r="DO113" s="767"/>
      <c r="DP113" s="768"/>
      <c r="DQ113" s="769" t="s">
        <v>444</v>
      </c>
      <c r="DR113" s="767"/>
      <c r="DS113" s="767"/>
      <c r="DT113" s="767"/>
      <c r="DU113" s="768"/>
      <c r="DV113" s="811" t="s">
        <v>444</v>
      </c>
      <c r="DW113" s="812"/>
      <c r="DX113" s="812"/>
      <c r="DY113" s="812"/>
      <c r="DZ113" s="813"/>
    </row>
    <row r="114" spans="1:130" s="224" customFormat="1" ht="26.25" customHeight="1" x14ac:dyDescent="0.15">
      <c r="A114" s="901"/>
      <c r="B114" s="902"/>
      <c r="C114" s="739" t="s">
        <v>456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29031</v>
      </c>
      <c r="AB114" s="767"/>
      <c r="AC114" s="767"/>
      <c r="AD114" s="767"/>
      <c r="AE114" s="768"/>
      <c r="AF114" s="769">
        <v>21629</v>
      </c>
      <c r="AG114" s="767"/>
      <c r="AH114" s="767"/>
      <c r="AI114" s="767"/>
      <c r="AJ114" s="768"/>
      <c r="AK114" s="769">
        <v>22306</v>
      </c>
      <c r="AL114" s="767"/>
      <c r="AM114" s="767"/>
      <c r="AN114" s="767"/>
      <c r="AO114" s="768"/>
      <c r="AP114" s="811">
        <v>1.6</v>
      </c>
      <c r="AQ114" s="812"/>
      <c r="AR114" s="812"/>
      <c r="AS114" s="812"/>
      <c r="AT114" s="813"/>
      <c r="AU114" s="919"/>
      <c r="AV114" s="920"/>
      <c r="AW114" s="920"/>
      <c r="AX114" s="920"/>
      <c r="AY114" s="920"/>
      <c r="AZ114" s="802" t="s">
        <v>457</v>
      </c>
      <c r="BA114" s="739"/>
      <c r="BB114" s="739"/>
      <c r="BC114" s="739"/>
      <c r="BD114" s="739"/>
      <c r="BE114" s="739"/>
      <c r="BF114" s="739"/>
      <c r="BG114" s="739"/>
      <c r="BH114" s="739"/>
      <c r="BI114" s="739"/>
      <c r="BJ114" s="739"/>
      <c r="BK114" s="739"/>
      <c r="BL114" s="739"/>
      <c r="BM114" s="739"/>
      <c r="BN114" s="739"/>
      <c r="BO114" s="739"/>
      <c r="BP114" s="740"/>
      <c r="BQ114" s="803">
        <v>379755</v>
      </c>
      <c r="BR114" s="804"/>
      <c r="BS114" s="804"/>
      <c r="BT114" s="804"/>
      <c r="BU114" s="804"/>
      <c r="BV114" s="804">
        <v>388283</v>
      </c>
      <c r="BW114" s="804"/>
      <c r="BX114" s="804"/>
      <c r="BY114" s="804"/>
      <c r="BZ114" s="804"/>
      <c r="CA114" s="804">
        <v>344279</v>
      </c>
      <c r="CB114" s="804"/>
      <c r="CC114" s="804"/>
      <c r="CD114" s="804"/>
      <c r="CE114" s="804"/>
      <c r="CF114" s="862">
        <v>24.1</v>
      </c>
      <c r="CG114" s="863"/>
      <c r="CH114" s="863"/>
      <c r="CI114" s="863"/>
      <c r="CJ114" s="863"/>
      <c r="CK114" s="914"/>
      <c r="CL114" s="808"/>
      <c r="CM114" s="802" t="s">
        <v>458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444</v>
      </c>
      <c r="DM114" s="767"/>
      <c r="DN114" s="767"/>
      <c r="DO114" s="767"/>
      <c r="DP114" s="768"/>
      <c r="DQ114" s="769" t="s">
        <v>130</v>
      </c>
      <c r="DR114" s="767"/>
      <c r="DS114" s="767"/>
      <c r="DT114" s="767"/>
      <c r="DU114" s="768"/>
      <c r="DV114" s="811" t="s">
        <v>444</v>
      </c>
      <c r="DW114" s="812"/>
      <c r="DX114" s="812"/>
      <c r="DY114" s="812"/>
      <c r="DZ114" s="813"/>
    </row>
    <row r="115" spans="1:130" s="224" customFormat="1" ht="26.25" customHeight="1" x14ac:dyDescent="0.15">
      <c r="A115" s="901"/>
      <c r="B115" s="902"/>
      <c r="C115" s="739" t="s">
        <v>459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444</v>
      </c>
      <c r="AB115" s="906"/>
      <c r="AC115" s="906"/>
      <c r="AD115" s="906"/>
      <c r="AE115" s="907"/>
      <c r="AF115" s="908" t="s">
        <v>130</v>
      </c>
      <c r="AG115" s="906"/>
      <c r="AH115" s="906"/>
      <c r="AI115" s="906"/>
      <c r="AJ115" s="907"/>
      <c r="AK115" s="908" t="s">
        <v>444</v>
      </c>
      <c r="AL115" s="906"/>
      <c r="AM115" s="906"/>
      <c r="AN115" s="906"/>
      <c r="AO115" s="907"/>
      <c r="AP115" s="909" t="s">
        <v>444</v>
      </c>
      <c r="AQ115" s="910"/>
      <c r="AR115" s="910"/>
      <c r="AS115" s="910"/>
      <c r="AT115" s="911"/>
      <c r="AU115" s="919"/>
      <c r="AV115" s="920"/>
      <c r="AW115" s="920"/>
      <c r="AX115" s="920"/>
      <c r="AY115" s="920"/>
      <c r="AZ115" s="802" t="s">
        <v>460</v>
      </c>
      <c r="BA115" s="739"/>
      <c r="BB115" s="739"/>
      <c r="BC115" s="739"/>
      <c r="BD115" s="739"/>
      <c r="BE115" s="739"/>
      <c r="BF115" s="739"/>
      <c r="BG115" s="739"/>
      <c r="BH115" s="739"/>
      <c r="BI115" s="739"/>
      <c r="BJ115" s="739"/>
      <c r="BK115" s="739"/>
      <c r="BL115" s="739"/>
      <c r="BM115" s="739"/>
      <c r="BN115" s="739"/>
      <c r="BO115" s="739"/>
      <c r="BP115" s="740"/>
      <c r="BQ115" s="803" t="s">
        <v>444</v>
      </c>
      <c r="BR115" s="804"/>
      <c r="BS115" s="804"/>
      <c r="BT115" s="804"/>
      <c r="BU115" s="804"/>
      <c r="BV115" s="804" t="s">
        <v>444</v>
      </c>
      <c r="BW115" s="804"/>
      <c r="BX115" s="804"/>
      <c r="BY115" s="804"/>
      <c r="BZ115" s="804"/>
      <c r="CA115" s="804" t="s">
        <v>444</v>
      </c>
      <c r="CB115" s="804"/>
      <c r="CC115" s="804"/>
      <c r="CD115" s="804"/>
      <c r="CE115" s="804"/>
      <c r="CF115" s="862" t="s">
        <v>444</v>
      </c>
      <c r="CG115" s="863"/>
      <c r="CH115" s="863"/>
      <c r="CI115" s="863"/>
      <c r="CJ115" s="863"/>
      <c r="CK115" s="914"/>
      <c r="CL115" s="808"/>
      <c r="CM115" s="802" t="s">
        <v>461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444</v>
      </c>
      <c r="DH115" s="767"/>
      <c r="DI115" s="767"/>
      <c r="DJ115" s="767"/>
      <c r="DK115" s="768"/>
      <c r="DL115" s="769" t="s">
        <v>130</v>
      </c>
      <c r="DM115" s="767"/>
      <c r="DN115" s="767"/>
      <c r="DO115" s="767"/>
      <c r="DP115" s="768"/>
      <c r="DQ115" s="769" t="s">
        <v>444</v>
      </c>
      <c r="DR115" s="767"/>
      <c r="DS115" s="767"/>
      <c r="DT115" s="767"/>
      <c r="DU115" s="768"/>
      <c r="DV115" s="811" t="s">
        <v>444</v>
      </c>
      <c r="DW115" s="812"/>
      <c r="DX115" s="812"/>
      <c r="DY115" s="812"/>
      <c r="DZ115" s="813"/>
    </row>
    <row r="116" spans="1:130" s="224" customFormat="1" ht="26.25" customHeight="1" x14ac:dyDescent="0.15">
      <c r="A116" s="903"/>
      <c r="B116" s="904"/>
      <c r="C116" s="826" t="s">
        <v>462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444</v>
      </c>
      <c r="AB116" s="767"/>
      <c r="AC116" s="767"/>
      <c r="AD116" s="767"/>
      <c r="AE116" s="768"/>
      <c r="AF116" s="769" t="s">
        <v>444</v>
      </c>
      <c r="AG116" s="767"/>
      <c r="AH116" s="767"/>
      <c r="AI116" s="767"/>
      <c r="AJ116" s="768"/>
      <c r="AK116" s="769" t="s">
        <v>130</v>
      </c>
      <c r="AL116" s="767"/>
      <c r="AM116" s="767"/>
      <c r="AN116" s="767"/>
      <c r="AO116" s="768"/>
      <c r="AP116" s="811" t="s">
        <v>444</v>
      </c>
      <c r="AQ116" s="812"/>
      <c r="AR116" s="812"/>
      <c r="AS116" s="812"/>
      <c r="AT116" s="813"/>
      <c r="AU116" s="919"/>
      <c r="AV116" s="920"/>
      <c r="AW116" s="920"/>
      <c r="AX116" s="920"/>
      <c r="AY116" s="920"/>
      <c r="AZ116" s="896" t="s">
        <v>463</v>
      </c>
      <c r="BA116" s="897"/>
      <c r="BB116" s="897"/>
      <c r="BC116" s="897"/>
      <c r="BD116" s="897"/>
      <c r="BE116" s="897"/>
      <c r="BF116" s="897"/>
      <c r="BG116" s="897"/>
      <c r="BH116" s="897"/>
      <c r="BI116" s="897"/>
      <c r="BJ116" s="897"/>
      <c r="BK116" s="897"/>
      <c r="BL116" s="897"/>
      <c r="BM116" s="897"/>
      <c r="BN116" s="897"/>
      <c r="BO116" s="897"/>
      <c r="BP116" s="898"/>
      <c r="BQ116" s="803" t="s">
        <v>444</v>
      </c>
      <c r="BR116" s="804"/>
      <c r="BS116" s="804"/>
      <c r="BT116" s="804"/>
      <c r="BU116" s="804"/>
      <c r="BV116" s="804" t="s">
        <v>444</v>
      </c>
      <c r="BW116" s="804"/>
      <c r="BX116" s="804"/>
      <c r="BY116" s="804"/>
      <c r="BZ116" s="804"/>
      <c r="CA116" s="804" t="s">
        <v>444</v>
      </c>
      <c r="CB116" s="804"/>
      <c r="CC116" s="804"/>
      <c r="CD116" s="804"/>
      <c r="CE116" s="804"/>
      <c r="CF116" s="862" t="s">
        <v>444</v>
      </c>
      <c r="CG116" s="863"/>
      <c r="CH116" s="863"/>
      <c r="CI116" s="863"/>
      <c r="CJ116" s="863"/>
      <c r="CK116" s="914"/>
      <c r="CL116" s="808"/>
      <c r="CM116" s="802"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444</v>
      </c>
      <c r="DH116" s="767"/>
      <c r="DI116" s="767"/>
      <c r="DJ116" s="767"/>
      <c r="DK116" s="768"/>
      <c r="DL116" s="769" t="s">
        <v>130</v>
      </c>
      <c r="DM116" s="767"/>
      <c r="DN116" s="767"/>
      <c r="DO116" s="767"/>
      <c r="DP116" s="768"/>
      <c r="DQ116" s="769" t="s">
        <v>444</v>
      </c>
      <c r="DR116" s="767"/>
      <c r="DS116" s="767"/>
      <c r="DT116" s="767"/>
      <c r="DU116" s="768"/>
      <c r="DV116" s="811" t="s">
        <v>130</v>
      </c>
      <c r="DW116" s="812"/>
      <c r="DX116" s="812"/>
      <c r="DY116" s="812"/>
      <c r="DZ116" s="813"/>
    </row>
    <row r="117" spans="1:130" s="224" customFormat="1" ht="26.25" customHeight="1" x14ac:dyDescent="0.15">
      <c r="A117" s="882" t="s">
        <v>194</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318580</v>
      </c>
      <c r="AB117" s="890"/>
      <c r="AC117" s="890"/>
      <c r="AD117" s="890"/>
      <c r="AE117" s="891"/>
      <c r="AF117" s="892">
        <v>318282</v>
      </c>
      <c r="AG117" s="890"/>
      <c r="AH117" s="890"/>
      <c r="AI117" s="890"/>
      <c r="AJ117" s="891"/>
      <c r="AK117" s="892">
        <v>329475</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467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130</v>
      </c>
      <c r="DR117" s="767"/>
      <c r="DS117" s="767"/>
      <c r="DT117" s="767"/>
      <c r="DU117" s="768"/>
      <c r="DV117" s="811" t="s">
        <v>130</v>
      </c>
      <c r="DW117" s="812"/>
      <c r="DX117" s="812"/>
      <c r="DY117" s="812"/>
      <c r="DZ117" s="813"/>
    </row>
    <row r="118" spans="1:130" s="224" customFormat="1" ht="26.25" customHeight="1" x14ac:dyDescent="0.15">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314</v>
      </c>
      <c r="AL118" s="883"/>
      <c r="AM118" s="883"/>
      <c r="AN118" s="883"/>
      <c r="AO118" s="884"/>
      <c r="AP118" s="886" t="s">
        <v>438</v>
      </c>
      <c r="AQ118" s="887"/>
      <c r="AR118" s="887"/>
      <c r="AS118" s="887"/>
      <c r="AT118" s="888"/>
      <c r="AU118" s="919"/>
      <c r="AV118" s="920"/>
      <c r="AW118" s="920"/>
      <c r="AX118" s="920"/>
      <c r="AY118" s="920"/>
      <c r="AZ118" s="825" t="s">
        <v>468</v>
      </c>
      <c r="BA118" s="826"/>
      <c r="BB118" s="826"/>
      <c r="BC118" s="826"/>
      <c r="BD118" s="826"/>
      <c r="BE118" s="826"/>
      <c r="BF118" s="826"/>
      <c r="BG118" s="826"/>
      <c r="BH118" s="826"/>
      <c r="BI118" s="826"/>
      <c r="BJ118" s="826"/>
      <c r="BK118" s="826"/>
      <c r="BL118" s="826"/>
      <c r="BM118" s="826"/>
      <c r="BN118" s="826"/>
      <c r="BO118" s="826"/>
      <c r="BP118" s="827"/>
      <c r="BQ118" s="866">
        <v>10485</v>
      </c>
      <c r="BR118" s="832"/>
      <c r="BS118" s="832"/>
      <c r="BT118" s="832"/>
      <c r="BU118" s="832"/>
      <c r="BV118" s="832" t="s">
        <v>130</v>
      </c>
      <c r="BW118" s="832"/>
      <c r="BX118" s="832"/>
      <c r="BY118" s="832"/>
      <c r="BZ118" s="832"/>
      <c r="CA118" s="832" t="s">
        <v>130</v>
      </c>
      <c r="CB118" s="832"/>
      <c r="CC118" s="832"/>
      <c r="CD118" s="832"/>
      <c r="CE118" s="832"/>
      <c r="CF118" s="862" t="s">
        <v>469</v>
      </c>
      <c r="CG118" s="863"/>
      <c r="CH118" s="863"/>
      <c r="CI118" s="863"/>
      <c r="CJ118" s="863"/>
      <c r="CK118" s="914"/>
      <c r="CL118" s="808"/>
      <c r="CM118" s="802" t="s">
        <v>470</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471</v>
      </c>
      <c r="DM118" s="767"/>
      <c r="DN118" s="767"/>
      <c r="DO118" s="767"/>
      <c r="DP118" s="768"/>
      <c r="DQ118" s="769" t="s">
        <v>472</v>
      </c>
      <c r="DR118" s="767"/>
      <c r="DS118" s="767"/>
      <c r="DT118" s="767"/>
      <c r="DU118" s="768"/>
      <c r="DV118" s="811" t="s">
        <v>130</v>
      </c>
      <c r="DW118" s="812"/>
      <c r="DX118" s="812"/>
      <c r="DY118" s="812"/>
      <c r="DZ118" s="813"/>
    </row>
    <row r="119" spans="1:130" s="224" customFormat="1" ht="26.25" customHeight="1" x14ac:dyDescent="0.15">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7" t="s">
        <v>194</v>
      </c>
      <c r="BA119" s="247"/>
      <c r="BB119" s="247"/>
      <c r="BC119" s="247"/>
      <c r="BD119" s="247"/>
      <c r="BE119" s="247"/>
      <c r="BF119" s="247"/>
      <c r="BG119" s="247"/>
      <c r="BH119" s="247"/>
      <c r="BI119" s="247"/>
      <c r="BJ119" s="247"/>
      <c r="BK119" s="247"/>
      <c r="BL119" s="247"/>
      <c r="BM119" s="247"/>
      <c r="BN119" s="247"/>
      <c r="BO119" s="864" t="s">
        <v>473</v>
      </c>
      <c r="BP119" s="865"/>
      <c r="BQ119" s="866">
        <v>3001793</v>
      </c>
      <c r="BR119" s="832"/>
      <c r="BS119" s="832"/>
      <c r="BT119" s="832"/>
      <c r="BU119" s="832"/>
      <c r="BV119" s="832">
        <v>3011806</v>
      </c>
      <c r="BW119" s="832"/>
      <c r="BX119" s="832"/>
      <c r="BY119" s="832"/>
      <c r="BZ119" s="832"/>
      <c r="CA119" s="832">
        <v>2896643</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130</v>
      </c>
      <c r="DH119" s="751"/>
      <c r="DI119" s="751"/>
      <c r="DJ119" s="751"/>
      <c r="DK119" s="752"/>
      <c r="DL119" s="753" t="s">
        <v>130</v>
      </c>
      <c r="DM119" s="751"/>
      <c r="DN119" s="751"/>
      <c r="DO119" s="751"/>
      <c r="DP119" s="752"/>
      <c r="DQ119" s="753" t="s">
        <v>130</v>
      </c>
      <c r="DR119" s="751"/>
      <c r="DS119" s="751"/>
      <c r="DT119" s="751"/>
      <c r="DU119" s="752"/>
      <c r="DV119" s="835" t="s">
        <v>472</v>
      </c>
      <c r="DW119" s="836"/>
      <c r="DX119" s="836"/>
      <c r="DY119" s="836"/>
      <c r="DZ119" s="837"/>
    </row>
    <row r="120" spans="1:130" s="224" customFormat="1" ht="26.25" customHeight="1" x14ac:dyDescent="0.15">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11" t="s">
        <v>130</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2211698</v>
      </c>
      <c r="BR120" s="829"/>
      <c r="BS120" s="829"/>
      <c r="BT120" s="829"/>
      <c r="BU120" s="829"/>
      <c r="BV120" s="829">
        <v>2307460</v>
      </c>
      <c r="BW120" s="829"/>
      <c r="BX120" s="829"/>
      <c r="BY120" s="829"/>
      <c r="BZ120" s="829"/>
      <c r="CA120" s="829">
        <v>2143959</v>
      </c>
      <c r="CB120" s="829"/>
      <c r="CC120" s="829"/>
      <c r="CD120" s="829"/>
      <c r="CE120" s="829"/>
      <c r="CF120" s="853">
        <v>150</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v>172086</v>
      </c>
      <c r="DH120" s="829"/>
      <c r="DI120" s="829"/>
      <c r="DJ120" s="829"/>
      <c r="DK120" s="829"/>
      <c r="DL120" s="829">
        <v>189570</v>
      </c>
      <c r="DM120" s="829"/>
      <c r="DN120" s="829"/>
      <c r="DO120" s="829"/>
      <c r="DP120" s="829"/>
      <c r="DQ120" s="829">
        <v>202163</v>
      </c>
      <c r="DR120" s="829"/>
      <c r="DS120" s="829"/>
      <c r="DT120" s="829"/>
      <c r="DU120" s="829"/>
      <c r="DV120" s="830">
        <v>14.1</v>
      </c>
      <c r="DW120" s="830"/>
      <c r="DX120" s="830"/>
      <c r="DY120" s="830"/>
      <c r="DZ120" s="831"/>
    </row>
    <row r="121" spans="1:130" s="224" customFormat="1" ht="26.25" customHeight="1" x14ac:dyDescent="0.15">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480</v>
      </c>
      <c r="AB121" s="767"/>
      <c r="AC121" s="767"/>
      <c r="AD121" s="767"/>
      <c r="AE121" s="768"/>
      <c r="AF121" s="769" t="s">
        <v>471</v>
      </c>
      <c r="AG121" s="767"/>
      <c r="AH121" s="767"/>
      <c r="AI121" s="767"/>
      <c r="AJ121" s="768"/>
      <c r="AK121" s="769" t="s">
        <v>130</v>
      </c>
      <c r="AL121" s="767"/>
      <c r="AM121" s="767"/>
      <c r="AN121" s="767"/>
      <c r="AO121" s="768"/>
      <c r="AP121" s="811" t="s">
        <v>130</v>
      </c>
      <c r="AQ121" s="812"/>
      <c r="AR121" s="812"/>
      <c r="AS121" s="812"/>
      <c r="AT121" s="813"/>
      <c r="AU121" s="870"/>
      <c r="AV121" s="871"/>
      <c r="AW121" s="871"/>
      <c r="AX121" s="871"/>
      <c r="AY121" s="872"/>
      <c r="AZ121" s="802" t="s">
        <v>481</v>
      </c>
      <c r="BA121" s="739"/>
      <c r="BB121" s="739"/>
      <c r="BC121" s="739"/>
      <c r="BD121" s="739"/>
      <c r="BE121" s="739"/>
      <c r="BF121" s="739"/>
      <c r="BG121" s="739"/>
      <c r="BH121" s="739"/>
      <c r="BI121" s="739"/>
      <c r="BJ121" s="739"/>
      <c r="BK121" s="739"/>
      <c r="BL121" s="739"/>
      <c r="BM121" s="739"/>
      <c r="BN121" s="739"/>
      <c r="BO121" s="739"/>
      <c r="BP121" s="740"/>
      <c r="BQ121" s="803">
        <v>16546</v>
      </c>
      <c r="BR121" s="804"/>
      <c r="BS121" s="804"/>
      <c r="BT121" s="804"/>
      <c r="BU121" s="804"/>
      <c r="BV121" s="804">
        <v>13375</v>
      </c>
      <c r="BW121" s="804"/>
      <c r="BX121" s="804"/>
      <c r="BY121" s="804"/>
      <c r="BZ121" s="804"/>
      <c r="CA121" s="804">
        <v>10148</v>
      </c>
      <c r="CB121" s="804"/>
      <c r="CC121" s="804"/>
      <c r="CD121" s="804"/>
      <c r="CE121" s="804"/>
      <c r="CF121" s="862">
        <v>0.7</v>
      </c>
      <c r="CG121" s="863"/>
      <c r="CH121" s="863"/>
      <c r="CI121" s="863"/>
      <c r="CJ121" s="863"/>
      <c r="CK121" s="856"/>
      <c r="CL121" s="842"/>
      <c r="CM121" s="842"/>
      <c r="CN121" s="842"/>
      <c r="CO121" s="843"/>
      <c r="CP121" s="822" t="s">
        <v>482</v>
      </c>
      <c r="CQ121" s="823"/>
      <c r="CR121" s="823"/>
      <c r="CS121" s="823"/>
      <c r="CT121" s="823"/>
      <c r="CU121" s="823"/>
      <c r="CV121" s="823"/>
      <c r="CW121" s="823"/>
      <c r="CX121" s="823"/>
      <c r="CY121" s="823"/>
      <c r="CZ121" s="823"/>
      <c r="DA121" s="823"/>
      <c r="DB121" s="823"/>
      <c r="DC121" s="823"/>
      <c r="DD121" s="823"/>
      <c r="DE121" s="823"/>
      <c r="DF121" s="824"/>
      <c r="DG121" s="803">
        <v>234768</v>
      </c>
      <c r="DH121" s="804"/>
      <c r="DI121" s="804"/>
      <c r="DJ121" s="804"/>
      <c r="DK121" s="804"/>
      <c r="DL121" s="804">
        <v>209631</v>
      </c>
      <c r="DM121" s="804"/>
      <c r="DN121" s="804"/>
      <c r="DO121" s="804"/>
      <c r="DP121" s="804"/>
      <c r="DQ121" s="804">
        <v>185270</v>
      </c>
      <c r="DR121" s="804"/>
      <c r="DS121" s="804"/>
      <c r="DT121" s="804"/>
      <c r="DU121" s="804"/>
      <c r="DV121" s="781">
        <v>13</v>
      </c>
      <c r="DW121" s="781"/>
      <c r="DX121" s="781"/>
      <c r="DY121" s="781"/>
      <c r="DZ121" s="782"/>
    </row>
    <row r="122" spans="1:130" s="224" customFormat="1" ht="26.25" customHeight="1" x14ac:dyDescent="0.15">
      <c r="A122" s="807"/>
      <c r="B122" s="808"/>
      <c r="C122" s="802" t="s">
        <v>458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483</v>
      </c>
      <c r="AB122" s="767"/>
      <c r="AC122" s="767"/>
      <c r="AD122" s="767"/>
      <c r="AE122" s="768"/>
      <c r="AF122" s="769" t="s">
        <v>130</v>
      </c>
      <c r="AG122" s="767"/>
      <c r="AH122" s="767"/>
      <c r="AI122" s="767"/>
      <c r="AJ122" s="768"/>
      <c r="AK122" s="769" t="s">
        <v>483</v>
      </c>
      <c r="AL122" s="767"/>
      <c r="AM122" s="767"/>
      <c r="AN122" s="767"/>
      <c r="AO122" s="768"/>
      <c r="AP122" s="811" t="s">
        <v>483</v>
      </c>
      <c r="AQ122" s="812"/>
      <c r="AR122" s="812"/>
      <c r="AS122" s="812"/>
      <c r="AT122" s="813"/>
      <c r="AU122" s="870"/>
      <c r="AV122" s="871"/>
      <c r="AW122" s="871"/>
      <c r="AX122" s="871"/>
      <c r="AY122" s="872"/>
      <c r="AZ122" s="825" t="s">
        <v>484</v>
      </c>
      <c r="BA122" s="826"/>
      <c r="BB122" s="826"/>
      <c r="BC122" s="826"/>
      <c r="BD122" s="826"/>
      <c r="BE122" s="826"/>
      <c r="BF122" s="826"/>
      <c r="BG122" s="826"/>
      <c r="BH122" s="826"/>
      <c r="BI122" s="826"/>
      <c r="BJ122" s="826"/>
      <c r="BK122" s="826"/>
      <c r="BL122" s="826"/>
      <c r="BM122" s="826"/>
      <c r="BN122" s="826"/>
      <c r="BO122" s="826"/>
      <c r="BP122" s="827"/>
      <c r="BQ122" s="866">
        <v>1940375</v>
      </c>
      <c r="BR122" s="832"/>
      <c r="BS122" s="832"/>
      <c r="BT122" s="832"/>
      <c r="BU122" s="832"/>
      <c r="BV122" s="832">
        <v>1890802</v>
      </c>
      <c r="BW122" s="832"/>
      <c r="BX122" s="832"/>
      <c r="BY122" s="832"/>
      <c r="BZ122" s="832"/>
      <c r="CA122" s="832">
        <v>1767040</v>
      </c>
      <c r="CB122" s="832"/>
      <c r="CC122" s="832"/>
      <c r="CD122" s="832"/>
      <c r="CE122" s="832"/>
      <c r="CF122" s="833">
        <v>123.7</v>
      </c>
      <c r="CG122" s="834"/>
      <c r="CH122" s="834"/>
      <c r="CI122" s="834"/>
      <c r="CJ122" s="834"/>
      <c r="CK122" s="856"/>
      <c r="CL122" s="842"/>
      <c r="CM122" s="842"/>
      <c r="CN122" s="842"/>
      <c r="CO122" s="843"/>
      <c r="CP122" s="822" t="s">
        <v>485</v>
      </c>
      <c r="CQ122" s="823"/>
      <c r="CR122" s="823"/>
      <c r="CS122" s="823"/>
      <c r="CT122" s="823"/>
      <c r="CU122" s="823"/>
      <c r="CV122" s="823"/>
      <c r="CW122" s="823"/>
      <c r="CX122" s="823"/>
      <c r="CY122" s="823"/>
      <c r="CZ122" s="823"/>
      <c r="DA122" s="823"/>
      <c r="DB122" s="823"/>
      <c r="DC122" s="823"/>
      <c r="DD122" s="823"/>
      <c r="DE122" s="823"/>
      <c r="DF122" s="824"/>
      <c r="DG122" s="803" t="s">
        <v>480</v>
      </c>
      <c r="DH122" s="804"/>
      <c r="DI122" s="804"/>
      <c r="DJ122" s="804"/>
      <c r="DK122" s="804"/>
      <c r="DL122" s="804" t="s">
        <v>480</v>
      </c>
      <c r="DM122" s="804"/>
      <c r="DN122" s="804"/>
      <c r="DO122" s="804"/>
      <c r="DP122" s="804"/>
      <c r="DQ122" s="804" t="s">
        <v>130</v>
      </c>
      <c r="DR122" s="804"/>
      <c r="DS122" s="804"/>
      <c r="DT122" s="804"/>
      <c r="DU122" s="804"/>
      <c r="DV122" s="781" t="s">
        <v>130</v>
      </c>
      <c r="DW122" s="781"/>
      <c r="DX122" s="781"/>
      <c r="DY122" s="781"/>
      <c r="DZ122" s="782"/>
    </row>
    <row r="123" spans="1:130" s="224" customFormat="1" ht="26.25" customHeight="1" x14ac:dyDescent="0.15">
      <c r="A123" s="807"/>
      <c r="B123" s="808"/>
      <c r="C123" s="802"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483</v>
      </c>
      <c r="AB123" s="767"/>
      <c r="AC123" s="767"/>
      <c r="AD123" s="767"/>
      <c r="AE123" s="768"/>
      <c r="AF123" s="769" t="s">
        <v>486</v>
      </c>
      <c r="AG123" s="767"/>
      <c r="AH123" s="767"/>
      <c r="AI123" s="767"/>
      <c r="AJ123" s="768"/>
      <c r="AK123" s="769" t="s">
        <v>483</v>
      </c>
      <c r="AL123" s="767"/>
      <c r="AM123" s="767"/>
      <c r="AN123" s="767"/>
      <c r="AO123" s="768"/>
      <c r="AP123" s="811" t="s">
        <v>469</v>
      </c>
      <c r="AQ123" s="812"/>
      <c r="AR123" s="812"/>
      <c r="AS123" s="812"/>
      <c r="AT123" s="813"/>
      <c r="AU123" s="873"/>
      <c r="AV123" s="874"/>
      <c r="AW123" s="874"/>
      <c r="AX123" s="874"/>
      <c r="AY123" s="874"/>
      <c r="AZ123" s="247" t="s">
        <v>194</v>
      </c>
      <c r="BA123" s="247"/>
      <c r="BB123" s="247"/>
      <c r="BC123" s="247"/>
      <c r="BD123" s="247"/>
      <c r="BE123" s="247"/>
      <c r="BF123" s="247"/>
      <c r="BG123" s="247"/>
      <c r="BH123" s="247"/>
      <c r="BI123" s="247"/>
      <c r="BJ123" s="247"/>
      <c r="BK123" s="247"/>
      <c r="BL123" s="247"/>
      <c r="BM123" s="247"/>
      <c r="BN123" s="247"/>
      <c r="BO123" s="864" t="s">
        <v>487</v>
      </c>
      <c r="BP123" s="865"/>
      <c r="BQ123" s="819">
        <v>4168619</v>
      </c>
      <c r="BR123" s="820"/>
      <c r="BS123" s="820"/>
      <c r="BT123" s="820"/>
      <c r="BU123" s="820"/>
      <c r="BV123" s="820">
        <v>4211637</v>
      </c>
      <c r="BW123" s="820"/>
      <c r="BX123" s="820"/>
      <c r="BY123" s="820"/>
      <c r="BZ123" s="820"/>
      <c r="CA123" s="820">
        <v>3921147</v>
      </c>
      <c r="CB123" s="820"/>
      <c r="CC123" s="820"/>
      <c r="CD123" s="820"/>
      <c r="CE123" s="820"/>
      <c r="CF123" s="735"/>
      <c r="CG123" s="736"/>
      <c r="CH123" s="736"/>
      <c r="CI123" s="736"/>
      <c r="CJ123" s="821"/>
      <c r="CK123" s="856"/>
      <c r="CL123" s="842"/>
      <c r="CM123" s="842"/>
      <c r="CN123" s="842"/>
      <c r="CO123" s="843"/>
      <c r="CP123" s="822" t="s">
        <v>488</v>
      </c>
      <c r="CQ123" s="823"/>
      <c r="CR123" s="823"/>
      <c r="CS123" s="823"/>
      <c r="CT123" s="823"/>
      <c r="CU123" s="823"/>
      <c r="CV123" s="823"/>
      <c r="CW123" s="823"/>
      <c r="CX123" s="823"/>
      <c r="CY123" s="823"/>
      <c r="CZ123" s="823"/>
      <c r="DA123" s="823"/>
      <c r="DB123" s="823"/>
      <c r="DC123" s="823"/>
      <c r="DD123" s="823"/>
      <c r="DE123" s="823"/>
      <c r="DF123" s="824"/>
      <c r="DG123" s="766" t="s">
        <v>489</v>
      </c>
      <c r="DH123" s="767"/>
      <c r="DI123" s="767"/>
      <c r="DJ123" s="767"/>
      <c r="DK123" s="768"/>
      <c r="DL123" s="769" t="s">
        <v>480</v>
      </c>
      <c r="DM123" s="767"/>
      <c r="DN123" s="767"/>
      <c r="DO123" s="767"/>
      <c r="DP123" s="768"/>
      <c r="DQ123" s="769" t="s">
        <v>130</v>
      </c>
      <c r="DR123" s="767"/>
      <c r="DS123" s="767"/>
      <c r="DT123" s="767"/>
      <c r="DU123" s="768"/>
      <c r="DV123" s="811" t="s">
        <v>130</v>
      </c>
      <c r="DW123" s="812"/>
      <c r="DX123" s="812"/>
      <c r="DY123" s="812"/>
      <c r="DZ123" s="813"/>
    </row>
    <row r="124" spans="1:130" s="224" customFormat="1" ht="26.25" customHeight="1" thickBot="1" x14ac:dyDescent="0.2">
      <c r="A124" s="807"/>
      <c r="B124" s="808"/>
      <c r="C124" s="802" t="s">
        <v>467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480</v>
      </c>
      <c r="AL124" s="767"/>
      <c r="AM124" s="767"/>
      <c r="AN124" s="767"/>
      <c r="AO124" s="768"/>
      <c r="AP124" s="811" t="s">
        <v>130</v>
      </c>
      <c r="AQ124" s="812"/>
      <c r="AR124" s="812"/>
      <c r="AS124" s="812"/>
      <c r="AT124" s="813"/>
      <c r="AU124" s="814" t="s">
        <v>490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130</v>
      </c>
      <c r="BR124" s="818"/>
      <c r="BS124" s="818"/>
      <c r="BT124" s="818"/>
      <c r="BU124" s="818"/>
      <c r="BV124" s="818" t="s">
        <v>130</v>
      </c>
      <c r="BW124" s="818"/>
      <c r="BX124" s="818"/>
      <c r="BY124" s="818"/>
      <c r="BZ124" s="818"/>
      <c r="CA124" s="818" t="s">
        <v>483</v>
      </c>
      <c r="CB124" s="818"/>
      <c r="CC124" s="818"/>
      <c r="CD124" s="818"/>
      <c r="CE124" s="818"/>
      <c r="CF124" s="713"/>
      <c r="CG124" s="714"/>
      <c r="CH124" s="714"/>
      <c r="CI124" s="714"/>
      <c r="CJ124" s="849"/>
      <c r="CK124" s="857"/>
      <c r="CL124" s="857"/>
      <c r="CM124" s="857"/>
      <c r="CN124" s="857"/>
      <c r="CO124" s="858"/>
      <c r="CP124" s="822" t="s">
        <v>491</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130</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15">
      <c r="A125" s="807"/>
      <c r="B125" s="808"/>
      <c r="C125" s="802" t="s">
        <v>470</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480</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492</v>
      </c>
      <c r="CL125" s="839"/>
      <c r="CM125" s="839"/>
      <c r="CN125" s="839"/>
      <c r="CO125" s="840"/>
      <c r="CP125" s="847" t="s">
        <v>493</v>
      </c>
      <c r="CQ125" s="795"/>
      <c r="CR125" s="795"/>
      <c r="CS125" s="795"/>
      <c r="CT125" s="795"/>
      <c r="CU125" s="795"/>
      <c r="CV125" s="795"/>
      <c r="CW125" s="795"/>
      <c r="CX125" s="795"/>
      <c r="CY125" s="795"/>
      <c r="CZ125" s="795"/>
      <c r="DA125" s="795"/>
      <c r="DB125" s="795"/>
      <c r="DC125" s="795"/>
      <c r="DD125" s="795"/>
      <c r="DE125" s="795"/>
      <c r="DF125" s="796"/>
      <c r="DG125" s="848" t="s">
        <v>130</v>
      </c>
      <c r="DH125" s="829"/>
      <c r="DI125" s="829"/>
      <c r="DJ125" s="829"/>
      <c r="DK125" s="829"/>
      <c r="DL125" s="829" t="s">
        <v>130</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130</v>
      </c>
      <c r="AG126" s="767"/>
      <c r="AH126" s="767"/>
      <c r="AI126" s="767"/>
      <c r="AJ126" s="768"/>
      <c r="AK126" s="769" t="s">
        <v>471</v>
      </c>
      <c r="AL126" s="767"/>
      <c r="AM126" s="767"/>
      <c r="AN126" s="767"/>
      <c r="AO126" s="768"/>
      <c r="AP126" s="811" t="s">
        <v>486</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494</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486</v>
      </c>
      <c r="DR126" s="804"/>
      <c r="DS126" s="804"/>
      <c r="DT126" s="804"/>
      <c r="DU126" s="804"/>
      <c r="DV126" s="781" t="s">
        <v>480</v>
      </c>
      <c r="DW126" s="781"/>
      <c r="DX126" s="781"/>
      <c r="DY126" s="781"/>
      <c r="DZ126" s="782"/>
    </row>
    <row r="127" spans="1:130" s="224" customFormat="1" ht="26.25" customHeight="1" x14ac:dyDescent="0.15">
      <c r="A127" s="809"/>
      <c r="B127" s="810"/>
      <c r="C127" s="825" t="s">
        <v>495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486</v>
      </c>
      <c r="AB127" s="767"/>
      <c r="AC127" s="767"/>
      <c r="AD127" s="767"/>
      <c r="AE127" s="768"/>
      <c r="AF127" s="769" t="s">
        <v>486</v>
      </c>
      <c r="AG127" s="767"/>
      <c r="AH127" s="767"/>
      <c r="AI127" s="767"/>
      <c r="AJ127" s="768"/>
      <c r="AK127" s="769" t="s">
        <v>471</v>
      </c>
      <c r="AL127" s="767"/>
      <c r="AM127" s="767"/>
      <c r="AN127" s="767"/>
      <c r="AO127" s="768"/>
      <c r="AP127" s="811" t="s">
        <v>130</v>
      </c>
      <c r="AQ127" s="812"/>
      <c r="AR127" s="812"/>
      <c r="AS127" s="812"/>
      <c r="AT127" s="813"/>
      <c r="AU127" s="226"/>
      <c r="AV127" s="226"/>
      <c r="AW127" s="226"/>
      <c r="AX127" s="828" t="s">
        <v>496</v>
      </c>
      <c r="AY127" s="799"/>
      <c r="AZ127" s="799"/>
      <c r="BA127" s="799"/>
      <c r="BB127" s="799"/>
      <c r="BC127" s="799"/>
      <c r="BD127" s="799"/>
      <c r="BE127" s="800"/>
      <c r="BF127" s="798" t="s">
        <v>497</v>
      </c>
      <c r="BG127" s="799"/>
      <c r="BH127" s="799"/>
      <c r="BI127" s="799"/>
      <c r="BJ127" s="799"/>
      <c r="BK127" s="799"/>
      <c r="BL127" s="800"/>
      <c r="BM127" s="798" t="s">
        <v>498</v>
      </c>
      <c r="BN127" s="799"/>
      <c r="BO127" s="799"/>
      <c r="BP127" s="799"/>
      <c r="BQ127" s="799"/>
      <c r="BR127" s="799"/>
      <c r="BS127" s="800"/>
      <c r="BT127" s="798" t="s">
        <v>499</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500</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
      <c r="A128" s="783" t="s">
        <v>501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502</v>
      </c>
      <c r="X128" s="785"/>
      <c r="Y128" s="785"/>
      <c r="Z128" s="786"/>
      <c r="AA128" s="787">
        <v>3457</v>
      </c>
      <c r="AB128" s="788"/>
      <c r="AC128" s="788"/>
      <c r="AD128" s="788"/>
      <c r="AE128" s="789"/>
      <c r="AF128" s="790">
        <v>3458</v>
      </c>
      <c r="AG128" s="788"/>
      <c r="AH128" s="788"/>
      <c r="AI128" s="788"/>
      <c r="AJ128" s="789"/>
      <c r="AK128" s="790">
        <v>3458</v>
      </c>
      <c r="AL128" s="788"/>
      <c r="AM128" s="788"/>
      <c r="AN128" s="788"/>
      <c r="AO128" s="789"/>
      <c r="AP128" s="791"/>
      <c r="AQ128" s="792"/>
      <c r="AR128" s="792"/>
      <c r="AS128" s="792"/>
      <c r="AT128" s="793"/>
      <c r="AU128" s="226"/>
      <c r="AV128" s="226"/>
      <c r="AW128" s="226"/>
      <c r="AX128" s="794" t="s">
        <v>503</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504</v>
      </c>
      <c r="CQ128" s="717"/>
      <c r="CR128" s="717"/>
      <c r="CS128" s="717"/>
      <c r="CT128" s="717"/>
      <c r="CU128" s="717"/>
      <c r="CV128" s="717"/>
      <c r="CW128" s="717"/>
      <c r="CX128" s="717"/>
      <c r="CY128" s="717"/>
      <c r="CZ128" s="717"/>
      <c r="DA128" s="717"/>
      <c r="DB128" s="717"/>
      <c r="DC128" s="717"/>
      <c r="DD128" s="717"/>
      <c r="DE128" s="717"/>
      <c r="DF128" s="718"/>
      <c r="DG128" s="777" t="s">
        <v>130</v>
      </c>
      <c r="DH128" s="778"/>
      <c r="DI128" s="778"/>
      <c r="DJ128" s="778"/>
      <c r="DK128" s="778"/>
      <c r="DL128" s="778" t="s">
        <v>130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505</v>
      </c>
      <c r="X129" s="764"/>
      <c r="Y129" s="764"/>
      <c r="Z129" s="765"/>
      <c r="AA129" s="766">
        <v>1527163</v>
      </c>
      <c r="AB129" s="767"/>
      <c r="AC129" s="767"/>
      <c r="AD129" s="767"/>
      <c r="AE129" s="768"/>
      <c r="AF129" s="769">
        <v>1679282</v>
      </c>
      <c r="AG129" s="767"/>
      <c r="AH129" s="767"/>
      <c r="AI129" s="767"/>
      <c r="AJ129" s="768"/>
      <c r="AK129" s="769">
        <v>1648327</v>
      </c>
      <c r="AL129" s="767"/>
      <c r="AM129" s="767"/>
      <c r="AN129" s="767"/>
      <c r="AO129" s="768"/>
      <c r="AP129" s="770"/>
      <c r="AQ129" s="771"/>
      <c r="AR129" s="771"/>
      <c r="AS129" s="771"/>
      <c r="AT129" s="772"/>
      <c r="AU129" s="227"/>
      <c r="AV129" s="227"/>
      <c r="AW129" s="227"/>
      <c r="AX129" s="738" t="s">
        <v>506</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507</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508</v>
      </c>
      <c r="X130" s="764"/>
      <c r="Y130" s="764"/>
      <c r="Z130" s="765"/>
      <c r="AA130" s="766">
        <v>217793</v>
      </c>
      <c r="AB130" s="767"/>
      <c r="AC130" s="767"/>
      <c r="AD130" s="767"/>
      <c r="AE130" s="768"/>
      <c r="AF130" s="769">
        <v>224784</v>
      </c>
      <c r="AG130" s="767"/>
      <c r="AH130" s="767"/>
      <c r="AI130" s="767"/>
      <c r="AJ130" s="768"/>
      <c r="AK130" s="769">
        <v>219386</v>
      </c>
      <c r="AL130" s="767"/>
      <c r="AM130" s="767"/>
      <c r="AN130" s="767"/>
      <c r="AO130" s="768"/>
      <c r="AP130" s="770"/>
      <c r="AQ130" s="771"/>
      <c r="AR130" s="771"/>
      <c r="AS130" s="771"/>
      <c r="AT130" s="772"/>
      <c r="AU130" s="227"/>
      <c r="AV130" s="227"/>
      <c r="AW130" s="227"/>
      <c r="AX130" s="738" t="s">
        <v>509</v>
      </c>
      <c r="AY130" s="739"/>
      <c r="AZ130" s="739"/>
      <c r="BA130" s="739"/>
      <c r="BB130" s="739"/>
      <c r="BC130" s="739"/>
      <c r="BD130" s="739"/>
      <c r="BE130" s="740"/>
      <c r="BF130" s="741">
        <v>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510</v>
      </c>
      <c r="X131" s="748"/>
      <c r="Y131" s="748"/>
      <c r="Z131" s="749"/>
      <c r="AA131" s="750">
        <v>1309370</v>
      </c>
      <c r="AB131" s="751"/>
      <c r="AC131" s="751"/>
      <c r="AD131" s="751"/>
      <c r="AE131" s="752"/>
      <c r="AF131" s="753">
        <v>1454498</v>
      </c>
      <c r="AG131" s="751"/>
      <c r="AH131" s="751"/>
      <c r="AI131" s="751"/>
      <c r="AJ131" s="752"/>
      <c r="AK131" s="753">
        <v>1428941</v>
      </c>
      <c r="AL131" s="751"/>
      <c r="AM131" s="751"/>
      <c r="AN131" s="751"/>
      <c r="AO131" s="752"/>
      <c r="AP131" s="754"/>
      <c r="AQ131" s="755"/>
      <c r="AR131" s="755"/>
      <c r="AS131" s="755"/>
      <c r="AT131" s="756"/>
      <c r="AU131" s="227"/>
      <c r="AV131" s="227"/>
      <c r="AW131" s="227"/>
      <c r="AX131" s="716" t="s">
        <v>511</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512</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513</v>
      </c>
      <c r="W132" s="729"/>
      <c r="X132" s="729"/>
      <c r="Y132" s="729"/>
      <c r="Z132" s="730"/>
      <c r="AA132" s="731">
        <v>7.4333458080000003</v>
      </c>
      <c r="AB132" s="732"/>
      <c r="AC132" s="732"/>
      <c r="AD132" s="732"/>
      <c r="AE132" s="733"/>
      <c r="AF132" s="734">
        <v>6.1904519630000001</v>
      </c>
      <c r="AG132" s="732"/>
      <c r="AH132" s="732"/>
      <c r="AI132" s="732"/>
      <c r="AJ132" s="733"/>
      <c r="AK132" s="734">
        <v>7.4622395189999997</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514</v>
      </c>
      <c r="W133" s="708"/>
      <c r="X133" s="708"/>
      <c r="Y133" s="708"/>
      <c r="Z133" s="709"/>
      <c r="AA133" s="710">
        <v>6.6</v>
      </c>
      <c r="AB133" s="711"/>
      <c r="AC133" s="711"/>
      <c r="AD133" s="711"/>
      <c r="AE133" s="712"/>
      <c r="AF133" s="710">
        <v>6.6</v>
      </c>
      <c r="AG133" s="711"/>
      <c r="AH133" s="711"/>
      <c r="AI133" s="711"/>
      <c r="AJ133" s="712"/>
      <c r="AK133" s="710">
        <v>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7VZUnw+JI/y2qrXxFgjzE/8I6cYmBWAWPgzKe9NnBHbf6UlWhHV/eio+JOgNvKGc51GZTpRVgRpiTBlNDrSKg==" saltValue="jR0FHVI4PSJg2mYPtnww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Ki8LdDPE+KRDQ9q+qtReMSYmSPCRXEkGSe7jq81seABRETjmDrgu7ouGNSzU6kPXg7ns3GZsh7dltRTtw3/gQ==" saltValue="1SXSzIQ/kiS1X+KzQxxB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517</v>
      </c>
      <c r="AL6" s="260"/>
      <c r="AM6" s="260"/>
      <c r="AN6" s="260"/>
    </row>
    <row r="7" spans="1:46" ht="13.5" customHeight="1" x14ac:dyDescent="0.15">
      <c r="A7" s="259"/>
      <c r="AK7" s="262"/>
      <c r="AL7" s="263"/>
      <c r="AM7" s="263"/>
      <c r="AN7" s="264"/>
      <c r="AO7" s="1105" t="s">
        <v>518</v>
      </c>
      <c r="AP7" s="265"/>
      <c r="AQ7" s="266" t="s">
        <v>519</v>
      </c>
      <c r="AR7" s="267"/>
    </row>
    <row r="8" spans="1:46" x14ac:dyDescent="0.15">
      <c r="A8" s="259"/>
      <c r="AK8" s="268"/>
      <c r="AL8" s="269"/>
      <c r="AM8" s="269"/>
      <c r="AN8" s="270"/>
      <c r="AO8" s="1106"/>
      <c r="AP8" s="271" t="s">
        <v>520</v>
      </c>
      <c r="AQ8" s="272" t="s">
        <v>521</v>
      </c>
      <c r="AR8" s="273" t="s">
        <v>522</v>
      </c>
    </row>
    <row r="9" spans="1:46" x14ac:dyDescent="0.15">
      <c r="A9" s="259"/>
      <c r="AK9" s="1117" t="s">
        <v>523</v>
      </c>
      <c r="AL9" s="1118"/>
      <c r="AM9" s="1118"/>
      <c r="AN9" s="1119"/>
      <c r="AO9" s="274">
        <v>523257</v>
      </c>
      <c r="AP9" s="274">
        <v>415944</v>
      </c>
      <c r="AQ9" s="275">
        <v>239803</v>
      </c>
      <c r="AR9" s="276">
        <v>73.5</v>
      </c>
    </row>
    <row r="10" spans="1:46" ht="13.5" customHeight="1" x14ac:dyDescent="0.15">
      <c r="A10" s="259"/>
      <c r="AK10" s="1117" t="s">
        <v>524</v>
      </c>
      <c r="AL10" s="1118"/>
      <c r="AM10" s="1118"/>
      <c r="AN10" s="1119"/>
      <c r="AO10" s="277">
        <v>43141</v>
      </c>
      <c r="AP10" s="277">
        <v>34293</v>
      </c>
      <c r="AQ10" s="278">
        <v>35073</v>
      </c>
      <c r="AR10" s="279">
        <v>-2.2000000000000002</v>
      </c>
    </row>
    <row r="11" spans="1:46" ht="13.5" customHeight="1" x14ac:dyDescent="0.15">
      <c r="A11" s="259"/>
      <c r="AK11" s="1117" t="s">
        <v>525</v>
      </c>
      <c r="AL11" s="1118"/>
      <c r="AM11" s="1118"/>
      <c r="AN11" s="1119"/>
      <c r="AO11" s="277">
        <v>24735</v>
      </c>
      <c r="AP11" s="277">
        <v>19662</v>
      </c>
      <c r="AQ11" s="278">
        <v>3640</v>
      </c>
      <c r="AR11" s="279">
        <v>440.2</v>
      </c>
    </row>
    <row r="12" spans="1:46" ht="13.5" customHeight="1" x14ac:dyDescent="0.15">
      <c r="A12" s="259"/>
      <c r="AK12" s="1117" t="s">
        <v>526</v>
      </c>
      <c r="AL12" s="1118"/>
      <c r="AM12" s="1118"/>
      <c r="AN12" s="1119"/>
      <c r="AO12" s="277" t="s">
        <v>527</v>
      </c>
      <c r="AP12" s="277" t="s">
        <v>527</v>
      </c>
      <c r="AQ12" s="278" t="s">
        <v>527</v>
      </c>
      <c r="AR12" s="279" t="s">
        <v>527</v>
      </c>
    </row>
    <row r="13" spans="1:46" ht="13.5" customHeight="1" x14ac:dyDescent="0.15">
      <c r="A13" s="259"/>
      <c r="AK13" s="1117" t="s">
        <v>528</v>
      </c>
      <c r="AL13" s="1118"/>
      <c r="AM13" s="1118"/>
      <c r="AN13" s="1119"/>
      <c r="AO13" s="277">
        <v>13225</v>
      </c>
      <c r="AP13" s="277">
        <v>10513</v>
      </c>
      <c r="AQ13" s="278">
        <v>11407</v>
      </c>
      <c r="AR13" s="279">
        <v>-7.8</v>
      </c>
    </row>
    <row r="14" spans="1:46" ht="13.5" customHeight="1" x14ac:dyDescent="0.15">
      <c r="A14" s="259"/>
      <c r="AK14" s="1117" t="s">
        <v>529</v>
      </c>
      <c r="AL14" s="1118"/>
      <c r="AM14" s="1118"/>
      <c r="AN14" s="1119"/>
      <c r="AO14" s="277">
        <v>8266</v>
      </c>
      <c r="AP14" s="277">
        <v>6571</v>
      </c>
      <c r="AQ14" s="278">
        <v>4585</v>
      </c>
      <c r="AR14" s="279">
        <v>43.3</v>
      </c>
    </row>
    <row r="15" spans="1:46" ht="13.5" customHeight="1" x14ac:dyDescent="0.15">
      <c r="A15" s="259"/>
      <c r="AK15" s="1120" t="s">
        <v>530</v>
      </c>
      <c r="AL15" s="1121"/>
      <c r="AM15" s="1121"/>
      <c r="AN15" s="1122"/>
      <c r="AO15" s="277">
        <v>-39988</v>
      </c>
      <c r="AP15" s="277">
        <v>-31787</v>
      </c>
      <c r="AQ15" s="278">
        <v>-18839</v>
      </c>
      <c r="AR15" s="279">
        <v>68.7</v>
      </c>
    </row>
    <row r="16" spans="1:46" x14ac:dyDescent="0.15">
      <c r="A16" s="259"/>
      <c r="AK16" s="1120" t="s">
        <v>194</v>
      </c>
      <c r="AL16" s="1121"/>
      <c r="AM16" s="1121"/>
      <c r="AN16" s="1122"/>
      <c r="AO16" s="277">
        <v>572636</v>
      </c>
      <c r="AP16" s="277">
        <v>455196</v>
      </c>
      <c r="AQ16" s="278">
        <v>275669</v>
      </c>
      <c r="AR16" s="279">
        <v>65.099999999999994</v>
      </c>
    </row>
    <row r="17" spans="1:46" x14ac:dyDescent="0.15">
      <c r="A17" s="259"/>
    </row>
    <row r="18" spans="1:46" x14ac:dyDescent="0.15">
      <c r="A18" s="259"/>
      <c r="AQ18" s="280"/>
      <c r="AR18" s="280"/>
    </row>
    <row r="19" spans="1:46" x14ac:dyDescent="0.15">
      <c r="A19" s="259"/>
      <c r="AK19" s="255" t="s">
        <v>531</v>
      </c>
    </row>
    <row r="20" spans="1:46" x14ac:dyDescent="0.15">
      <c r="A20" s="259"/>
      <c r="AK20" s="281"/>
      <c r="AL20" s="282"/>
      <c r="AM20" s="282"/>
      <c r="AN20" s="283"/>
      <c r="AO20" s="284" t="s">
        <v>532</v>
      </c>
      <c r="AP20" s="285" t="s">
        <v>533</v>
      </c>
      <c r="AQ20" s="286" t="s">
        <v>534</v>
      </c>
      <c r="AR20" s="287"/>
    </row>
    <row r="21" spans="1:46" s="260" customFormat="1" x14ac:dyDescent="0.15">
      <c r="A21" s="288"/>
      <c r="AK21" s="1123" t="s">
        <v>535</v>
      </c>
      <c r="AL21" s="1124"/>
      <c r="AM21" s="1124"/>
      <c r="AN21" s="1125"/>
      <c r="AO21" s="289">
        <v>42.13</v>
      </c>
      <c r="AP21" s="290">
        <v>23.86</v>
      </c>
      <c r="AQ21" s="291">
        <v>18.27</v>
      </c>
      <c r="AS21" s="292"/>
      <c r="AT21" s="288"/>
    </row>
    <row r="22" spans="1:46" s="260" customFormat="1" x14ac:dyDescent="0.15">
      <c r="A22" s="288"/>
      <c r="AK22" s="1123" t="s">
        <v>536</v>
      </c>
      <c r="AL22" s="1124"/>
      <c r="AM22" s="1124"/>
      <c r="AN22" s="1125"/>
      <c r="AO22" s="293">
        <v>97.1</v>
      </c>
      <c r="AP22" s="294">
        <v>95.5</v>
      </c>
      <c r="AQ22" s="295">
        <v>1.6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537</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539</v>
      </c>
      <c r="AL29" s="260"/>
      <c r="AM29" s="260"/>
      <c r="AN29" s="260"/>
      <c r="AS29" s="302"/>
    </row>
    <row r="30" spans="1:46" ht="13.5" customHeight="1" x14ac:dyDescent="0.15">
      <c r="A30" s="259"/>
      <c r="AK30" s="262"/>
      <c r="AL30" s="263"/>
      <c r="AM30" s="263"/>
      <c r="AN30" s="264"/>
      <c r="AO30" s="1105" t="s">
        <v>518</v>
      </c>
      <c r="AP30" s="265"/>
      <c r="AQ30" s="266" t="s">
        <v>519</v>
      </c>
      <c r="AR30" s="267"/>
    </row>
    <row r="31" spans="1:46" x14ac:dyDescent="0.15">
      <c r="A31" s="259"/>
      <c r="AK31" s="268"/>
      <c r="AL31" s="269"/>
      <c r="AM31" s="269"/>
      <c r="AN31" s="270"/>
      <c r="AO31" s="1106"/>
      <c r="AP31" s="271" t="s">
        <v>520</v>
      </c>
      <c r="AQ31" s="272" t="s">
        <v>521</v>
      </c>
      <c r="AR31" s="273" t="s">
        <v>522</v>
      </c>
    </row>
    <row r="32" spans="1:46" ht="27" customHeight="1" x14ac:dyDescent="0.15">
      <c r="A32" s="259"/>
      <c r="AK32" s="1107" t="s">
        <v>540</v>
      </c>
      <c r="AL32" s="1108"/>
      <c r="AM32" s="1108"/>
      <c r="AN32" s="1109"/>
      <c r="AO32" s="303">
        <v>237602</v>
      </c>
      <c r="AP32" s="303">
        <v>188873</v>
      </c>
      <c r="AQ32" s="304">
        <v>162926</v>
      </c>
      <c r="AR32" s="305">
        <v>15.9</v>
      </c>
    </row>
    <row r="33" spans="1:46" ht="13.5" customHeight="1" x14ac:dyDescent="0.15">
      <c r="A33" s="259"/>
      <c r="AK33" s="1107" t="s">
        <v>541</v>
      </c>
      <c r="AL33" s="1108"/>
      <c r="AM33" s="1108"/>
      <c r="AN33" s="1109"/>
      <c r="AO33" s="303" t="s">
        <v>527</v>
      </c>
      <c r="AP33" s="303" t="s">
        <v>527</v>
      </c>
      <c r="AQ33" s="304" t="s">
        <v>527</v>
      </c>
      <c r="AR33" s="305" t="s">
        <v>527</v>
      </c>
    </row>
    <row r="34" spans="1:46" ht="27" customHeight="1" x14ac:dyDescent="0.15">
      <c r="A34" s="259"/>
      <c r="AK34" s="1107" t="s">
        <v>542</v>
      </c>
      <c r="AL34" s="1108"/>
      <c r="AM34" s="1108"/>
      <c r="AN34" s="1109"/>
      <c r="AO34" s="303" t="s">
        <v>527</v>
      </c>
      <c r="AP34" s="303" t="s">
        <v>527</v>
      </c>
      <c r="AQ34" s="304">
        <v>4</v>
      </c>
      <c r="AR34" s="305" t="s">
        <v>527</v>
      </c>
    </row>
    <row r="35" spans="1:46" ht="27" customHeight="1" x14ac:dyDescent="0.15">
      <c r="A35" s="259"/>
      <c r="AK35" s="1107" t="s">
        <v>543</v>
      </c>
      <c r="AL35" s="1108"/>
      <c r="AM35" s="1108"/>
      <c r="AN35" s="1109"/>
      <c r="AO35" s="303">
        <v>69567</v>
      </c>
      <c r="AP35" s="303">
        <v>55300</v>
      </c>
      <c r="AQ35" s="304">
        <v>33512</v>
      </c>
      <c r="AR35" s="305">
        <v>65</v>
      </c>
    </row>
    <row r="36" spans="1:46" ht="27" customHeight="1" x14ac:dyDescent="0.15">
      <c r="A36" s="259"/>
      <c r="AK36" s="1107" t="s">
        <v>544</v>
      </c>
      <c r="AL36" s="1108"/>
      <c r="AM36" s="1108"/>
      <c r="AN36" s="1109"/>
      <c r="AO36" s="303">
        <v>22306</v>
      </c>
      <c r="AP36" s="303">
        <v>17731</v>
      </c>
      <c r="AQ36" s="304">
        <v>2866</v>
      </c>
      <c r="AR36" s="305">
        <v>518.70000000000005</v>
      </c>
    </row>
    <row r="37" spans="1:46" ht="13.5" customHeight="1" x14ac:dyDescent="0.15">
      <c r="A37" s="259"/>
      <c r="AK37" s="1107" t="s">
        <v>545</v>
      </c>
      <c r="AL37" s="1108"/>
      <c r="AM37" s="1108"/>
      <c r="AN37" s="1109"/>
      <c r="AO37" s="303" t="s">
        <v>527</v>
      </c>
      <c r="AP37" s="303" t="s">
        <v>527</v>
      </c>
      <c r="AQ37" s="304">
        <v>1429</v>
      </c>
      <c r="AR37" s="305" t="s">
        <v>527</v>
      </c>
    </row>
    <row r="38" spans="1:46" ht="27" customHeight="1" x14ac:dyDescent="0.15">
      <c r="A38" s="259"/>
      <c r="AK38" s="1110" t="s">
        <v>546</v>
      </c>
      <c r="AL38" s="1111"/>
      <c r="AM38" s="1111"/>
      <c r="AN38" s="1112"/>
      <c r="AO38" s="306" t="s">
        <v>527</v>
      </c>
      <c r="AP38" s="306" t="s">
        <v>527</v>
      </c>
      <c r="AQ38" s="307">
        <v>30</v>
      </c>
      <c r="AR38" s="295" t="s">
        <v>527</v>
      </c>
      <c r="AS38" s="302"/>
    </row>
    <row r="39" spans="1:46" x14ac:dyDescent="0.15">
      <c r="A39" s="259"/>
      <c r="AK39" s="1110" t="s">
        <v>547</v>
      </c>
      <c r="AL39" s="1111"/>
      <c r="AM39" s="1111"/>
      <c r="AN39" s="1112"/>
      <c r="AO39" s="303">
        <v>-3458</v>
      </c>
      <c r="AP39" s="303">
        <v>-2749</v>
      </c>
      <c r="AQ39" s="304">
        <v>-7390</v>
      </c>
      <c r="AR39" s="305">
        <v>-62.8</v>
      </c>
      <c r="AS39" s="302"/>
    </row>
    <row r="40" spans="1:46" ht="27" customHeight="1" x14ac:dyDescent="0.15">
      <c r="A40" s="259"/>
      <c r="AK40" s="1107" t="s">
        <v>548</v>
      </c>
      <c r="AL40" s="1108"/>
      <c r="AM40" s="1108"/>
      <c r="AN40" s="1109"/>
      <c r="AO40" s="303">
        <v>-219386</v>
      </c>
      <c r="AP40" s="303">
        <v>-174393</v>
      </c>
      <c r="AQ40" s="304">
        <v>-136323</v>
      </c>
      <c r="AR40" s="305">
        <v>27.9</v>
      </c>
      <c r="AS40" s="302"/>
    </row>
    <row r="41" spans="1:46" x14ac:dyDescent="0.15">
      <c r="A41" s="259"/>
      <c r="AK41" s="1113" t="s">
        <v>306</v>
      </c>
      <c r="AL41" s="1114"/>
      <c r="AM41" s="1114"/>
      <c r="AN41" s="1115"/>
      <c r="AO41" s="303">
        <v>106631</v>
      </c>
      <c r="AP41" s="303">
        <v>84762</v>
      </c>
      <c r="AQ41" s="304">
        <v>57054</v>
      </c>
      <c r="AR41" s="305">
        <v>48.6</v>
      </c>
      <c r="AS41" s="302"/>
    </row>
    <row r="42" spans="1:46" x14ac:dyDescent="0.15">
      <c r="A42" s="259"/>
      <c r="AK42" s="308" t="s">
        <v>549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550</v>
      </c>
    </row>
    <row r="48" spans="1:46" x14ac:dyDescent="0.15">
      <c r="A48" s="259"/>
      <c r="AK48" s="313" t="s">
        <v>551</v>
      </c>
      <c r="AL48" s="313"/>
      <c r="AM48" s="313"/>
      <c r="AN48" s="313"/>
      <c r="AO48" s="313"/>
      <c r="AP48" s="313"/>
      <c r="AQ48" s="314"/>
      <c r="AR48" s="313"/>
    </row>
    <row r="49" spans="1:44" ht="13.5" customHeight="1" x14ac:dyDescent="0.15">
      <c r="A49" s="259"/>
      <c r="AK49" s="315"/>
      <c r="AL49" s="316"/>
      <c r="AM49" s="1100" t="s">
        <v>518</v>
      </c>
      <c r="AN49" s="1102" t="s">
        <v>552</v>
      </c>
      <c r="AO49" s="1103"/>
      <c r="AP49" s="1103"/>
      <c r="AQ49" s="1103"/>
      <c r="AR49" s="1104"/>
    </row>
    <row r="50" spans="1:44" x14ac:dyDescent="0.15">
      <c r="A50" s="259"/>
      <c r="AK50" s="317"/>
      <c r="AL50" s="318"/>
      <c r="AM50" s="1101"/>
      <c r="AN50" s="319" t="s">
        <v>553</v>
      </c>
      <c r="AO50" s="320" t="s">
        <v>554</v>
      </c>
      <c r="AP50" s="321" t="s">
        <v>555</v>
      </c>
      <c r="AQ50" s="322" t="s">
        <v>556</v>
      </c>
      <c r="AR50" s="323" t="s">
        <v>557</v>
      </c>
    </row>
    <row r="51" spans="1:44" x14ac:dyDescent="0.15">
      <c r="A51" s="259"/>
      <c r="AK51" s="315" t="s">
        <v>558</v>
      </c>
      <c r="AL51" s="316"/>
      <c r="AM51" s="324">
        <v>1160303</v>
      </c>
      <c r="AN51" s="325">
        <v>834150</v>
      </c>
      <c r="AO51" s="326">
        <v>25.7</v>
      </c>
      <c r="AP51" s="327">
        <v>271581</v>
      </c>
      <c r="AQ51" s="328">
        <v>-6.7</v>
      </c>
      <c r="AR51" s="329">
        <v>32.4</v>
      </c>
    </row>
    <row r="52" spans="1:44" x14ac:dyDescent="0.15">
      <c r="A52" s="259"/>
      <c r="AK52" s="330"/>
      <c r="AL52" s="331" t="s">
        <v>559</v>
      </c>
      <c r="AM52" s="332">
        <v>375167</v>
      </c>
      <c r="AN52" s="333">
        <v>269710</v>
      </c>
      <c r="AO52" s="334">
        <v>-15.4</v>
      </c>
      <c r="AP52" s="335">
        <v>117844</v>
      </c>
      <c r="AQ52" s="336">
        <v>-1</v>
      </c>
      <c r="AR52" s="337">
        <v>-14.4</v>
      </c>
    </row>
    <row r="53" spans="1:44" x14ac:dyDescent="0.15">
      <c r="A53" s="259"/>
      <c r="AK53" s="315" t="s">
        <v>560</v>
      </c>
      <c r="AL53" s="316"/>
      <c r="AM53" s="324">
        <v>460172</v>
      </c>
      <c r="AN53" s="325">
        <v>334427</v>
      </c>
      <c r="AO53" s="326">
        <v>-59.9</v>
      </c>
      <c r="AP53" s="327">
        <v>268375</v>
      </c>
      <c r="AQ53" s="328">
        <v>-1.2</v>
      </c>
      <c r="AR53" s="329">
        <v>-58.7</v>
      </c>
    </row>
    <row r="54" spans="1:44" x14ac:dyDescent="0.15">
      <c r="A54" s="259"/>
      <c r="AK54" s="330"/>
      <c r="AL54" s="331" t="s">
        <v>559</v>
      </c>
      <c r="AM54" s="332">
        <v>190897</v>
      </c>
      <c r="AN54" s="333">
        <v>138733</v>
      </c>
      <c r="AO54" s="334">
        <v>-48.6</v>
      </c>
      <c r="AP54" s="335">
        <v>119602</v>
      </c>
      <c r="AQ54" s="336">
        <v>1.5</v>
      </c>
      <c r="AR54" s="337">
        <v>-50.1</v>
      </c>
    </row>
    <row r="55" spans="1:44" x14ac:dyDescent="0.15">
      <c r="A55" s="259"/>
      <c r="AK55" s="315" t="s">
        <v>561</v>
      </c>
      <c r="AL55" s="316"/>
      <c r="AM55" s="324">
        <v>427221</v>
      </c>
      <c r="AN55" s="325">
        <v>323407</v>
      </c>
      <c r="AO55" s="326">
        <v>-3.3</v>
      </c>
      <c r="AP55" s="327">
        <v>301035</v>
      </c>
      <c r="AQ55" s="328">
        <v>12.2</v>
      </c>
      <c r="AR55" s="329">
        <v>-15.5</v>
      </c>
    </row>
    <row r="56" spans="1:44" x14ac:dyDescent="0.15">
      <c r="A56" s="259"/>
      <c r="AK56" s="330"/>
      <c r="AL56" s="331" t="s">
        <v>559</v>
      </c>
      <c r="AM56" s="332">
        <v>192109</v>
      </c>
      <c r="AN56" s="333">
        <v>145427</v>
      </c>
      <c r="AO56" s="334">
        <v>4.8</v>
      </c>
      <c r="AP56" s="335">
        <v>154376</v>
      </c>
      <c r="AQ56" s="336">
        <v>29.1</v>
      </c>
      <c r="AR56" s="337">
        <v>-24.3</v>
      </c>
    </row>
    <row r="57" spans="1:44" x14ac:dyDescent="0.15">
      <c r="A57" s="259"/>
      <c r="AK57" s="315" t="s">
        <v>562</v>
      </c>
      <c r="AL57" s="316"/>
      <c r="AM57" s="324">
        <v>261254</v>
      </c>
      <c r="AN57" s="325">
        <v>203311</v>
      </c>
      <c r="AO57" s="326">
        <v>-37.1</v>
      </c>
      <c r="AP57" s="327">
        <v>277467</v>
      </c>
      <c r="AQ57" s="328">
        <v>-7.8</v>
      </c>
      <c r="AR57" s="329">
        <v>-29.3</v>
      </c>
    </row>
    <row r="58" spans="1:44" x14ac:dyDescent="0.15">
      <c r="A58" s="259"/>
      <c r="AK58" s="330"/>
      <c r="AL58" s="331" t="s">
        <v>559</v>
      </c>
      <c r="AM58" s="332">
        <v>191768</v>
      </c>
      <c r="AN58" s="333">
        <v>149236</v>
      </c>
      <c r="AO58" s="334">
        <v>2.6</v>
      </c>
      <c r="AP58" s="335">
        <v>128378</v>
      </c>
      <c r="AQ58" s="336">
        <v>-16.8</v>
      </c>
      <c r="AR58" s="337">
        <v>19.399999999999999</v>
      </c>
    </row>
    <row r="59" spans="1:44" x14ac:dyDescent="0.15">
      <c r="A59" s="259"/>
      <c r="AK59" s="315" t="s">
        <v>563</v>
      </c>
      <c r="AL59" s="316"/>
      <c r="AM59" s="324">
        <v>337104</v>
      </c>
      <c r="AN59" s="325">
        <v>267968</v>
      </c>
      <c r="AO59" s="326">
        <v>31.8</v>
      </c>
      <c r="AP59" s="327">
        <v>282256</v>
      </c>
      <c r="AQ59" s="328">
        <v>1.7</v>
      </c>
      <c r="AR59" s="329">
        <v>30.1</v>
      </c>
    </row>
    <row r="60" spans="1:44" x14ac:dyDescent="0.15">
      <c r="A60" s="259"/>
      <c r="AK60" s="330"/>
      <c r="AL60" s="331" t="s">
        <v>559</v>
      </c>
      <c r="AM60" s="332">
        <v>149619</v>
      </c>
      <c r="AN60" s="333">
        <v>118934</v>
      </c>
      <c r="AO60" s="334">
        <v>-20.3</v>
      </c>
      <c r="AP60" s="335">
        <v>145453</v>
      </c>
      <c r="AQ60" s="336">
        <v>13.3</v>
      </c>
      <c r="AR60" s="337">
        <v>-33.6</v>
      </c>
    </row>
    <row r="61" spans="1:44" x14ac:dyDescent="0.15">
      <c r="A61" s="259"/>
      <c r="AK61" s="315" t="s">
        <v>564</v>
      </c>
      <c r="AL61" s="338"/>
      <c r="AM61" s="324">
        <v>529211</v>
      </c>
      <c r="AN61" s="325">
        <v>392653</v>
      </c>
      <c r="AO61" s="326">
        <v>-8.6</v>
      </c>
      <c r="AP61" s="327">
        <v>280143</v>
      </c>
      <c r="AQ61" s="339">
        <v>-0.4</v>
      </c>
      <c r="AR61" s="329">
        <v>-8.1999999999999993</v>
      </c>
    </row>
    <row r="62" spans="1:44" x14ac:dyDescent="0.15">
      <c r="A62" s="259"/>
      <c r="AK62" s="330"/>
      <c r="AL62" s="331" t="s">
        <v>559</v>
      </c>
      <c r="AM62" s="332">
        <v>219912</v>
      </c>
      <c r="AN62" s="333">
        <v>164408</v>
      </c>
      <c r="AO62" s="334">
        <v>-15.4</v>
      </c>
      <c r="AP62" s="335">
        <v>133131</v>
      </c>
      <c r="AQ62" s="336">
        <v>5.2</v>
      </c>
      <c r="AR62" s="337">
        <v>-20.6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H/fyic3Iag+Vy/L82BNFw+2qNM0gL409onEpBshCxr63YaKFy7RD0Oxx31wQK+Io0XHzgmr5WAUVcHRlp+eA1Q==" saltValue="unQ+/2gGqwTGSseyt8cx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566</v>
      </c>
    </row>
    <row r="121" spans="125:125" ht="13.5" hidden="1" customHeight="1" x14ac:dyDescent="0.15">
      <c r="DU121" s="253"/>
    </row>
  </sheetData>
  <sheetProtection algorithmName="SHA-512" hashValue="lAZs49YguwMTfUz+ArClLWcMPDzOrdfRBiI+j5vYWVHfxLPKoRmxb+ldbNcefxTwlB7mKbHzCoMoFIECBIaAHA==" saltValue="sbZRXMuDQGzaofeFMTkB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567</v>
      </c>
    </row>
  </sheetData>
  <sheetProtection algorithmName="SHA-512" hashValue="MpeYuOcdndqjE/qFP7GzqPsQ+QW2Zwhq0OFjY6cwZzJWcm77I9ZUnFrfGmRQolMeXlN7w3D0X8jsBMVF13AgjQ==" saltValue="VLBp2atGUoxqlbhjlUx9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26" t="s">
        <v>3</v>
      </c>
      <c r="D47" s="1126"/>
      <c r="E47" s="1127"/>
      <c r="F47" s="11">
        <v>64.34</v>
      </c>
      <c r="G47" s="12">
        <v>59.07</v>
      </c>
      <c r="H47" s="12">
        <v>57.53</v>
      </c>
      <c r="I47" s="12">
        <v>60.75</v>
      </c>
      <c r="J47" s="13">
        <v>65.83</v>
      </c>
    </row>
    <row r="48" spans="2:10" ht="57.75" customHeight="1" x14ac:dyDescent="0.15">
      <c r="B48" s="14"/>
      <c r="C48" s="1128" t="s">
        <v>4</v>
      </c>
      <c r="D48" s="1128"/>
      <c r="E48" s="1129"/>
      <c r="F48" s="15">
        <v>4.55</v>
      </c>
      <c r="G48" s="16">
        <v>5.94</v>
      </c>
      <c r="H48" s="16">
        <v>6.38</v>
      </c>
      <c r="I48" s="16">
        <v>5.99</v>
      </c>
      <c r="J48" s="17">
        <v>4.34</v>
      </c>
    </row>
    <row r="49" spans="2:10" ht="57.75" customHeight="1" thickBot="1" x14ac:dyDescent="0.2">
      <c r="B49" s="18"/>
      <c r="C49" s="1130" t="s">
        <v>5</v>
      </c>
      <c r="D49" s="1130"/>
      <c r="E49" s="1131"/>
      <c r="F49" s="19" t="s">
        <v>573</v>
      </c>
      <c r="G49" s="20" t="s">
        <v>574</v>
      </c>
      <c r="H49" s="20" t="s">
        <v>575</v>
      </c>
      <c r="I49" s="20">
        <v>3.85</v>
      </c>
      <c r="J49" s="21" t="s">
        <v>576</v>
      </c>
    </row>
    <row r="50" spans="2:10" x14ac:dyDescent="0.15"/>
  </sheetData>
  <sheetProtection algorithmName="SHA-512" hashValue="pC1yp3pY0QzA406bGgrTVBpVWBrZVZotMWRQFLG9T6Ub+JOy3b0peY5iznF2xx3s2P+uXlas+18cQkvFvx/vMw==" saltValue="hnetdVslhB6QfJ4Orkko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2024-03-14T09:40:38Z</cp:lastPrinted>
  <dcterms:created xsi:type="dcterms:W3CDTF">2024-02-04T23:59:27Z</dcterms:created>
  <dcterms:modified xsi:type="dcterms:W3CDTF">2024-03-24T01:06:45Z</dcterms:modified>
  <cp:category/>
</cp:coreProperties>
</file>