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AM36" i="10"/>
  <c r="AM35" i="10"/>
  <c r="BW34" i="10"/>
  <c r="BW35" i="10" s="1"/>
  <c r="BW36" i="10" s="1"/>
  <c r="BW37" i="10" s="1"/>
  <c r="BW38" i="10" s="1"/>
  <c r="BW39" i="10" s="1"/>
  <c r="BW40" i="10" s="1"/>
  <c r="BW41" i="10" s="1"/>
  <c r="AM34" i="10"/>
  <c r="C34" i="10"/>
  <c r="C35" i="10" s="1"/>
  <c r="CO34" i="10" l="1"/>
  <c r="CO35" i="10" s="1"/>
  <c r="CO36" i="10" s="1"/>
  <c r="C36" i="10"/>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<sst xmlns="http://schemas.openxmlformats.org/spreadsheetml/2006/main" count="1182" uniqueCount="623">
  <si>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</si>
  <si>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</si>
  <si>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</si>
  <si>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</si>
  <si>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</si>
  <si>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</si>
  <si>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</si>
  <si>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</si>
  <si>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</si>
  <si>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</si>
  <si>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</si>
  <si>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</si>
  <si>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</si>
  <si>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</si>
  <si>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</si>
  <si>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</si>
  <si>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</si>
  <si>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</si>
  <si>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</si>
  <si>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</si>
  <si>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</si>
  <si>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</si>
  <si>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</si>
  <si>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</si>
  <si>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</si>
  <si>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</si>
  <si>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</si>
  <si>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</si>
  <si>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</si>
  <si>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</si>
  <si>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</si>
  <si>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</si>
  <si>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</si>
  <si>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</si>
  <si>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</si>
  <si>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</si>
  <si>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</si>
  <si>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</si>
  <si>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</si>
  <si>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</si>
  <si>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</si>
  <si>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</si>
  <si>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</si>
  <si>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</si>
  <si>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</si>
  <si>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</si>
  <si>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</si>
  <si>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</si>
  <si>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</si>
  <si>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</si>
  <si>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</si>
  <si>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</si>
  <si>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</si>
  <si>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</si>
  <si>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</si>
  <si>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</si>
  <si>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</si>
  <si>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</si>
  <si>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</si>
  <si>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</si>
  <si>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</si>
  <si>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</si>
  <si>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</si>
  <si>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</si>
  <si>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</si>
  <si>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</si>
  <si>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</si>
  <si>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</si>
  <si>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</si>
  <si>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</si>
  <si>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</si>
  <si>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</si>
  <si>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</si>
  <si>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</si>
  <si>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</si>
  <si>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</si>
  <si>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</si>
  <si>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</si>
  <si>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</si>
  <si>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</si>
  <si>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</si>
  <si>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</si>
  <si>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</si>
  <si>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</si>
  <si>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</si>
  <si>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</si>
  <si>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</si>
  <si>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</si>
  <si>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</si>
  <si>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</si>
  <si>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</si>
  <si>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</si>
  <si>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</si>
  <si>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</si>
  <si>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</si>
  <si>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</si>
  <si>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</si>
  <si>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</si>
  <si>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</si>
  <si>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</si>
  <si>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</si>
  <si>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</si>
  <si>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</si>
  <si>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</si>
  <si>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</si>
  <si>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</si>
  <si>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</si>
  <si>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</si>
  <si>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</si>
  <si>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</si>
  <si>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</si>
  <si>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</si>
  <si>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</si>
  <si>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</si>
  <si>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</si>
  <si>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</si>
  <si>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</si>
  <si>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</si>
  <si>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</si>
  <si>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</si>
  <si>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</si>
  <si>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</si>
  <si>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</si>
  <si>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</si>
  <si>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</si>
  <si>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</si>
  <si>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</si>
  <si>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</si>
  <si>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</si>
  <si>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</si>
  <si>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</si>
  <si>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</si>
  <si>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</si>
  <si>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</si>
  <si>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</si>
  <si>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</si>
  <si>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</si>
  <si>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</si>
  <si>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</si>
  <si>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</si>
  <si>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</si>
  <si>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</si>
  <si>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</si>
  <si>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</si>
  <si>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</si>
  <si>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</si>
  <si>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</si>
  <si>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</si>
  <si>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</si>
  <si>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</si>
  <si>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</si>
  <si>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</si>
  <si>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</si>
  <si>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</si>
  <si>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</si>
  <si>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</si>
  <si>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</si>
  <si>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</si>
  <si>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</si>
  <si>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</si>
  <si>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</si>
  <si>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</si>
  <si>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</si>
  <si>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</si>
  <si>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</si>
  <si>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</si>
  <si>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</si>
  <si>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</si>
  <si>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</si>
  <si>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</si>
  <si>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</si>
  <si>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</si>
  <si>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</si>
  <si>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</si>
  <si>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</si>
  <si>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</si>
  <si>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</si>
  <si>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</si>
  <si>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</si>
  <si>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</si>
  <si>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</si>
  <si>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</si>
  <si>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</si>
  <si>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</si>
  <si>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</si>
  <si>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</si>
  <si>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</si>
  <si>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</si>
  <si>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</si>
  <si>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</si>
  <si>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</si>
  <si>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</si>
  <si>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</si>
  <si>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</si>
  <si>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</si>
  <si>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</si>
  <si>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</si>
  <si>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</si>
  <si>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</si>
  <si>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</si>
  <si>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</si>
  <si>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</si>
  <si>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</si>
  <si>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</si>
  <si>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</si>
  <si>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</si>
  <si>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</si>
  <si>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</si>
  <si>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</si>
  <si>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</si>
  <si>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宮城県七ケ宿町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</si>
  <si>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</si>
  <si>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</si>
  <si>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</si>
  <si>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</si>
  <si>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</si>
  <si>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</si>
  <si>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</si>
  <si>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</si>
  <si>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</si>
  <si>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</si>
  <si>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</si>
  <si>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</si>
  <si>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</si>
  <si>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</si>
  <si>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</si>
  <si>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</si>
  <si>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</si>
  <si>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</si>
  <si>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</si>
  <si>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</si>
  <si>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</si>
  <si>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</si>
  <si>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</si>
  <si>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</si>
  <si>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</si>
  <si>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</si>
  <si>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</si>
  <si>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</si>
  <si>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</si>
  <si>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</si>
  <si>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</si>
  <si>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</si>
  <si>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</si>
  <si>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</si>
  <si>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</si>
  <si>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</si>
  <si>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</si>
  <si>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</si>
  <si>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</si>
  <si>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</si>
  <si>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</si>
  <si>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</si>
  <si>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</si>
  <si>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</si>
  <si>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</si>
  <si>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</si>
  <si>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</si>
  <si>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</si>
  <si>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</si>
  <si>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</si>
  <si>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</si>
  <si>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</si>
  <si>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</si>
  <si>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</si>
  <si>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</si>
  <si>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</si>
  <si>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</si>
  <si>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</si>
  <si>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</si>
  <si>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</si>
  <si>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</si>
  <si>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</si>
  <si>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</si>
  <si>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</si>
  <si>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</si>
  <si>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</si>
  <si>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</si>
  <si>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</si>
  <si>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</si>
  <si>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</si>
  <si>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</si>
  <si>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</si>
  <si>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</si>
  <si>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</si>
  <si>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</si>
  <si>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</si>
  <si>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</si>
  <si>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</si>
  <si>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</si>
  <si>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</si>
  <si>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</si>
  <si>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</si>
  <si>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</si>
  <si>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</si>
  <si>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</si>
  <si>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</si>
  <si>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</si>
  <si>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</si>
  <si>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</si>
  <si>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</si>
  <si>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</si>
  <si>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</si>
  <si>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</si>
  <si>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</si>
  <si>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</si>
  <si>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</si>
  <si>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</si>
  <si>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</si>
  <si>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</si>
  <si>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</si>
  <si>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</si>
  <si>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</si>
  <si>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</si>
  <si>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</si>
  <si>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</si>
  <si>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</si>
  <si>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</si>
  <si>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</si>
  <si>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</si>
  <si>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</si>
  <si>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</si>
  <si>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</si>
  <si>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</si>
  <si>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</si>
  <si>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</si>
  <si>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</si>
  <si>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</si>
  <si>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</si>
  <si>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</si>
  <si>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</si>
  <si>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</si>
  <si>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</si>
  <si>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</si>
  <si>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</si>
  <si>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</si>
  <si>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</si>
  <si>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</si>
  <si>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</si>
  <si>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</si>
  <si>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</si>
  <si>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</si>
  <si>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</si>
  <si>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</si>
  <si>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</si>
  <si>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</si>
  <si>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</si>
  <si>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</si>
  <si>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</si>
  <si>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</si>
  <si>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</si>
  <si>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</si>
  <si>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</si>
  <si>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</si>
  <si>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</si>
  <si>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</si>
  <si>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</si>
  <si>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</si>
  <si>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</si>
  <si>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</si>
  <si>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</si>
  <si>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</si>
  <si>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</si>
  <si>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</si>
  <si>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</si>
  <si>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</si>
  <si>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宮城県七ケ宿町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</si>
  <si>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</si>
  <si>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</si>
  <si>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</si>
  <si>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</si>
  <si>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</si>
  <si>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</si>
  <si>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</si>
  <si>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</si>
  <si>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</si>
  <si>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</si>
  <si>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</si>
  <si>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</si>
  <si>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</si>
  <si>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</si>
  <si>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</si>
  <si>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</si>
  <si>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</si>
  <si>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</si>
  <si>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</si>
  <si>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</si>
  <si>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</si>
  <si>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</si>
  <si>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</si>
  <si>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</si>
  <si>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</si>
  <si>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</si>
  <si>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</si>
  <si>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</si>
  <si>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</si>
  <si>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</si>
  <si>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</si>
  <si>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</si>
  <si>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</si>
  <si>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</si>
  <si>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</si>
  <si>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</si>
  <si>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</si>
  <si>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</si>
  <si>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</si>
  <si>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</si>
  <si>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</si>
  <si>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</si>
  <si>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</si>
  <si>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</si>
  <si>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</si>
  <si>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</si>
  <si>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</si>
  <si>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</si>
  <si>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</si>
  <si>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</si>
  <si>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</si>
  <si>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</si>
  <si>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</si>
  <si>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</si>
  <si>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</si>
  <si>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</si>
  <si>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</si>
  <si>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</si>
  <si>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</si>
  <si>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</si>
  <si>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</si>
  <si>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</si>
  <si>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</si>
  <si>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</si>
  <si>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</si>
  <si>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</si>
  <si>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</si>
  <si>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</si>
  <si>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</si>
  <si>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</si>
  <si>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</si>
  <si>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</si>
  <si>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</si>
  <si>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</si>
  <si>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</si>
  <si>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</si>
  <si>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</si>
  <si>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</si>
  <si>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</si>
  <si>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</si>
  <si>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</si>
  <si>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</si>
  <si>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</si>
  <si>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</si>
  <si>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</si>
  <si>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</si>
  <si>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</si>
  <si>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</si>
  <si>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</si>
  <si>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</si>
  <si>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</si>
  <si>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</si>
  <si>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</si>
  <si>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</si>
  <si>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</si>
  <si>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</si>
  <si>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</si>
  <si>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</si>
  <si>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</si>
  <si>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</si>
  <si>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</si>
  <si>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</si>
  <si>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</si>
  <si>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</si>
  <si>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</si>
  <si>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</si>
  <si>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</si>
  <si>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</si>
  <si>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</si>
  <si>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</si>
  <si>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</si>
  <si>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</si>
  <si>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</si>
  <si>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</si>
  <si>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</si>
  <si>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</si>
  <si>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</si>
  <si>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</si>
  <si>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</si>
  <si>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</si>
  <si>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</si>
  <si>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</si>
  <si>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</si>
  <si>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</si>
  <si>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</si>
  <si>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</si>
  <si>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</si>
  <si>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</si>
  <si>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</si>
  <si>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</si>
  <si>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</si>
  <si>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</si>
  <si>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</si>
  <si>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</si>
  <si>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</si>
  <si>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</si>
  <si>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</si>
  <si>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</si>
  <si>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</si>
  <si>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</si>
  <si>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</si>
  <si>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</si>
  <si>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</si>
  <si>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</si>
  <si>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</si>
  <si>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</si>
  <si>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</si>
  <si>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</si>
  <si>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</si>
  <si>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</si>
  <si>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</si>
  <si>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</si>
  <si>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</si>
  <si>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</si>
  <si>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</si>
  <si>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</si>
  <si>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</si>
  <si>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</si>
  <si>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</si>
  <si>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</si>
  <si>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</si>
  <si>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</si>
  <si>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</si>
  <si>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</si>
  <si>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</si>
  <si>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</si>
  <si>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</si>
  <si>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</si>
  <si>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</si>
  <si>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</si>
  <si>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</si>
  <si>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</si>
  <si>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</si>
  <si>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</si>
  <si>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</si>
  <si>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</si>
  <si>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</si>
  <si>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</si>
  <si>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</si>
  <si>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</si>
  <si>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</si>
  <si>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</si>
  <si>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</si>
  <si>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</si>
  <si>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</si>
  <si>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</si>
  <si>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</si>
  <si>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</si>
  <si>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</si>
  <si>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</si>
  <si>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</si>
  <si>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</si>
  <si>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</si>
  <si>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</si>
  <si>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</si>
  <si>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</si>
  <si>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</si>
  <si>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</si>
  <si>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</si>
  <si>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</si>
  <si>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</si>
  <si>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</si>
  <si>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</si>
  <si>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13.99</t>
  </si>
  <si>
    <t>▲ 9.61</t>
  </si>
  <si>
    <t>▲ 15.15</t>
  </si>
  <si>
    <t>▲ 7.40</t>
  </si>
  <si>
    <t>▲ 3.17</t>
  </si>
  <si>
    <t>一般会計</t>
  </si>
  <si>
    <t>介護保険特別会計</t>
  </si>
  <si>
    <t>国民健康保険特別会計</t>
  </si>
  <si>
    <t>町営バス特別会計</t>
  </si>
  <si>
    <t>後期高齢者特別会計</t>
  </si>
  <si>
    <t>公共下水道特別会計</t>
  </si>
  <si>
    <t>七ヶ宿ダム自然休養公園特別会計</t>
  </si>
  <si>
    <t>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</si>
  <si>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</si>
  <si>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</si>
  <si>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</si>
  <si>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</si>
  <si>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</si>
  <si>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</si>
  <si>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</si>
  <si>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</si>
  <si>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</si>
  <si>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</si>
  <si>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七ヶ宿観光開発</t>
    <rPh sb="0" eb="3">
      <t>シチカシュク</t>
    </rPh>
    <rPh sb="3" eb="5">
      <t>カンコウ</t>
    </rPh>
    <rPh sb="5" eb="7">
      <t>カイハツ</t>
    </rPh>
    <phoneticPr fontId="2"/>
  </si>
  <si>
    <t>七ヶ宿まちづくり</t>
    <rPh sb="0" eb="3">
      <t>シチカシュク</t>
    </rPh>
    <phoneticPr fontId="2"/>
  </si>
  <si>
    <t>七ヶ宿くらし研究所</t>
    <rPh sb="0" eb="3">
      <t>シチカシュク</t>
    </rPh>
    <rPh sb="6" eb="9">
      <t>ケンキュウジョ</t>
    </rPh>
    <phoneticPr fontId="2"/>
  </si>
  <si>
    <t>白石市外二町組合</t>
    <rPh sb="0" eb="3">
      <t>シロイシシ</t>
    </rPh>
    <rPh sb="3" eb="6">
      <t>ホカニチョウ</t>
    </rPh>
    <rPh sb="6" eb="8">
      <t>クミアイ</t>
    </rPh>
    <phoneticPr fontId="5"/>
  </si>
  <si>
    <t>白石市外二町組合：病院会計</t>
    <rPh sb="0" eb="3">
      <t>シロイシシ</t>
    </rPh>
    <rPh sb="3" eb="6">
      <t>ホカニチョウ</t>
    </rPh>
    <rPh sb="6" eb="8">
      <t>クミアイ</t>
    </rPh>
    <rPh sb="9" eb="11">
      <t>ビョウイン</t>
    </rPh>
    <rPh sb="11" eb="13">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</si>
  <si>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</si>
  <si>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</si>
  <si>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</si>
  <si>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</si>
  <si>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振興基金</t>
    <rPh sb="0" eb="2">
      <t>シンコウ</t>
    </rPh>
    <rPh sb="2" eb="4">
      <t>キキン</t>
    </rPh>
    <phoneticPr fontId="5"/>
  </si>
  <si>
    <t>七ヶ宿ダム自然休養公園基金</t>
    <rPh sb="0" eb="3">
      <t>シチカシュク</t>
    </rPh>
    <rPh sb="5" eb="7">
      <t>シゼン</t>
    </rPh>
    <rPh sb="7" eb="9">
      <t>キュウヨウ</t>
    </rPh>
    <rPh sb="9" eb="11">
      <t>コウエン</t>
    </rPh>
    <rPh sb="11" eb="13">
      <t>キキン</t>
    </rPh>
    <phoneticPr fontId="5"/>
  </si>
  <si>
    <t>世代間交流対策基金</t>
    <rPh sb="0" eb="3">
      <t>セダイカン</t>
    </rPh>
    <rPh sb="3" eb="5">
      <t>コウリュウ</t>
    </rPh>
    <rPh sb="5" eb="7">
      <t>タイサク</t>
    </rPh>
    <rPh sb="7" eb="9">
      <t>キキン</t>
    </rPh>
    <phoneticPr fontId="5"/>
  </si>
  <si>
    <t>担い手づくり基金</t>
    <rPh sb="0" eb="1">
      <t>ニナ</t>
    </rPh>
    <rPh sb="2" eb="3">
      <t>テ</t>
    </rPh>
    <rPh sb="6" eb="8">
      <t>キキン</t>
    </rPh>
    <phoneticPr fontId="5"/>
  </si>
  <si>
    <t>-</t>
    <phoneticPr fontId="2"/>
  </si>
  <si>
    <t>２１世紀田園文化創造基金</t>
    <rPh sb="2" eb="4">
      <t>セイキ</t>
    </rPh>
    <rPh sb="4" eb="6">
      <t>デンエン</t>
    </rPh>
    <rPh sb="6" eb="8">
      <t>ブンカ</t>
    </rPh>
    <rPh sb="8" eb="10">
      <t>ソウゾウ</t>
    </rPh>
    <rPh sb="10" eb="12">
      <t>キキン</t>
    </rPh>
    <phoneticPr fontId="5"/>
  </si>
  <si>
    <t>宮城県後期高齢者医療事業会計</t>
    <rPh sb="0" eb="3">
      <t>ミヤギケン</t>
    </rPh>
    <rPh sb="3" eb="8">
      <t>コウキコウレイシャ</t>
    </rPh>
    <rPh sb="8" eb="10">
      <t>イリョウ</t>
    </rPh>
    <rPh sb="10" eb="12">
      <t>ジギョウ</t>
    </rPh>
    <rPh sb="12" eb="14">
      <t>カイケイ</t>
    </rPh>
    <phoneticPr fontId="5"/>
  </si>
  <si>
    <t>-</t>
    <phoneticPr fontId="2"/>
  </si>
  <si>
    <t>宮城県後期高齢者医療広域連合</t>
    <rPh sb="0" eb="3">
      <t>ミヤギケン</t>
    </rPh>
    <rPh sb="3" eb="8">
      <t>コウキコウレイシャ</t>
    </rPh>
    <rPh sb="8" eb="10">
      <t>イリョウ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</si>
  <si>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</si>
  <si>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</si>
  <si>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</si>
  <si>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が充当可能財源等を上回っていないため将来負担比率が無しとなっており、前年度に続き、指標では現れていない。安易な起債の発行や基金の取り崩しは、指標の悪化につながる恐れがあるため、慎重な財政運営を心がけなければならない。また、類似団体平均と比較し、有形固定資産減価償却率の値が高いことも分かっているため、維持修繕及び廃止等にかかる経費が財政を圧迫し、財政悪化につながることがないよう、適切な管理運営に努め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</si>
  <si>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</si>
  <si>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</si>
  <si>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</si>
  <si>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</si>
  <si>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</si>
  <si>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</si>
  <si>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が充当可能財源等を上回っていないため将来負担比率が無しとなっており、前年度に続き、指標では現れていない。しかし、実質公債比率が0.8ポイント上昇しており、安易な起債の発行や基金の取り崩しは、指標の悪化につながる恐れがあるため、慎重な財政運営を心がけなければなら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</si>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</sst>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8" fontId="16" fillId="0" borderId="0" xfId="16" applyNumberFormat="1" applyFont="1">
      <alignment vertical="center"/>
    </xf>
    <xf numFmtId="0" fontId="16" fillId="0" borderId="0" xfId="16"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461-43C9-8887-712351CD0E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320200</c:v>
                </c:pt>
                <c:pt idx="1">
                  <c:v>663383</c:v>
                </c:pt>
                <c:pt idx="2">
                  <c:v>834150</c:v>
                </c:pt>
                <c:pt idx="3">
                  <c:v>334427</c:v>
                </c:pt>
                <c:pt idx="4">
                  <c:v>323407</c:v>
                </c:pt>
              </c:numCache>
            </c:numRef>
          </c:val>
          <c:smooth val="0"/>
          <c:extLst>
            <c:ext xmlns:c16="http://schemas.microsoft.com/office/drawing/2014/chart" uri="{C3380CC4-5D6E-409C-BE32-E72D297353CC}">
              <c16:uniqueId val="{00000001-E461-43C9-8887-712351CD0E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3.43</c:v>
                </c:pt>
                <c:pt idx="1">
                  <c:v>5.98</c:v>
                </c:pt>
                <c:pt idx="2">
                  <c:v>4.55</c:v>
                </c:pt>
                <c:pt idx="3">
                  <c:v>5.94</c:v>
                </c:pt>
                <c:pt idx="4">
                  <c:v>6.38</c:v>
                </c:pt>
              </c:numCache>
            </c:numRef>
          </c:val>
          <c:extLst>
            <c:ext xmlns:c16="http://schemas.microsoft.com/office/drawing/2014/chart" uri="{C3380CC4-5D6E-409C-BE32-E72D297353CC}">
              <c16:uniqueId val="{00000000-844B-469A-BD4B-EA1D29BD2D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76.16</c:v>
                </c:pt>
                <c:pt idx="1">
                  <c:v>70.28</c:v>
                </c:pt>
                <c:pt idx="2">
                  <c:v>64.34</c:v>
                </c:pt>
                <c:pt idx="3">
                  <c:v>59.07</c:v>
                </c:pt>
                <c:pt idx="4">
                  <c:v>57.53</c:v>
                </c:pt>
              </c:numCache>
            </c:numRef>
          </c:val>
          <c:extLst>
            <c:ext xmlns:c16="http://schemas.microsoft.com/office/drawing/2014/chart" uri="{C3380CC4-5D6E-409C-BE32-E72D297353CC}">
              <c16:uniqueId val="{00000001-844B-469A-BD4B-EA1D29BD2D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-13.99</c:v>
                </c:pt>
                <c:pt idx="1">
                  <c:v>-9.61</c:v>
                </c:pt>
                <c:pt idx="2">
                  <c:v>-15.15</c:v>
                </c:pt>
                <c:pt idx="3">
                  <c:v>-7.4</c:v>
                </c:pt>
                <c:pt idx="4">
                  <c:v>-3.17</c:v>
                </c:pt>
              </c:numCache>
            </c:numRef>
          </c:val>
          <c:smooth val="0"/>
          <c:extLst>
            <c:ext xmlns:c16="http://schemas.microsoft.com/office/drawing/2014/chart" uri="{C3380CC4-5D6E-409C-BE32-E72D297353CC}">
              <c16:uniqueId val="{00000002-844B-469A-BD4B-EA1D29BD2D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1.31</c:v>
                </c:pt>
                <c:pt idx="2">
                  <c:v>#N/A</c:v>
                </c:pt>
                <c:pt idx="3">
                  <c:v>1.68</c:v>
                </c:pt>
                <c:pt idx="4">
                  <c:v>#N/A</c:v>
                </c:pt>
                <c:pt idx="5">
                  <c:v>0.95</c:v>
                </c:pt>
                <c:pt idx="6">
                  <c:v>#N/A</c:v>
                </c:pt>
                <c:pt idx="7">
                  <c:v>0.32</c:v>
                </c:pt>
                <c:pt idx="8">
                  <c:v>#N/A</c:v>
                </c:pt>
                <c:pt idx="9">
                  <c:v>0</c:v>
                </c:pt>
              </c:numCache>
            </c:numRef>
          </c:val>
          <c:extLst>
            <c:ext xmlns:c16="http://schemas.microsoft.com/office/drawing/2014/chart" uri="{C3380CC4-5D6E-409C-BE32-E72D297353CC}">
              <c16:uniqueId val="{00000000-9613-401B-ABF8-EA912D8B70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13-401B-ABF8-EA912D8B708B}"/>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c:v>
                </c:pt>
                <c:pt idx="6">
                  <c:v>#N/A</c:v>
                </c:pt>
                <c:pt idx="7">
                  <c:v>0.06</c:v>
                </c:pt>
                <c:pt idx="8">
                  <c:v>#N/A</c:v>
                </c:pt>
                <c:pt idx="9">
                  <c:v>0.01</c:v>
                </c:pt>
              </c:numCache>
            </c:numRef>
          </c:val>
          <c:extLst>
            <c:ext xmlns:c16="http://schemas.microsoft.com/office/drawing/2014/chart" uri="{C3380CC4-5D6E-409C-BE32-E72D297353CC}">
              <c16:uniqueId val="{00000002-9613-401B-ABF8-EA912D8B708B}"/>
            </c:ext>
          </c:extLst>
        </c:ser>
        <c:ser>
          <c:idx val="3"/>
          <c:order val="3"/>
          <c:tx>
            <c:strRef>
              <c:f>データシート!$A$30</c:f>
              <c:strCache>
                <c:ptCount val="1"/>
                <c:pt idx="0">
                  <c:v>七ヶ宿ダム自然休養公園特別会計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0.03</c:v>
                </c:pt>
                <c:pt idx="8">
                  <c:v>#N/A</c:v>
                </c:pt>
                <c:pt idx="9">
                  <c:v>0.03</c:v>
                </c:pt>
              </c:numCache>
            </c:numRef>
          </c:val>
          <c:extLst>
            <c:ext xmlns:c16="http://schemas.microsoft.com/office/drawing/2014/chart" uri="{C3380CC4-5D6E-409C-BE32-E72D297353CC}">
              <c16:uniqueId val="{00000003-9613-401B-ABF8-EA912D8B708B}"/>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9613-401B-ABF8-EA912D8B708B}"/>
            </c:ext>
          </c:extLst>
        </c:ser>
        <c:ser>
          <c:idx val="5"/>
          <c:order val="5"/>
          <c:tx>
            <c:strRef>
              <c:f>データシート!$A$32</c:f>
              <c:strCache>
                <c:ptCount val="1"/>
                <c:pt idx="0">
                  <c:v>後期高齢者特別会計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9613-401B-ABF8-EA912D8B708B}"/>
            </c:ext>
          </c:extLst>
        </c:ser>
        <c:ser>
          <c:idx val="6"/>
          <c:order val="6"/>
          <c:tx>
            <c:strRef>
              <c:f>データシート!$A$33</c:f>
              <c:strCache>
                <c:ptCount val="1"/>
                <c:pt idx="0">
                  <c:v>町営バス特別会計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0.02</c:v>
                </c:pt>
                <c:pt idx="4">
                  <c:v>#N/A</c:v>
                </c:pt>
                <c:pt idx="5">
                  <c:v>0.01</c:v>
                </c:pt>
                <c:pt idx="6">
                  <c:v>#N/A</c:v>
                </c:pt>
                <c:pt idx="7">
                  <c:v>0</c:v>
                </c:pt>
                <c:pt idx="8">
                  <c:v>#N/A</c:v>
                </c:pt>
                <c:pt idx="9">
                  <c:v>0.04</c:v>
                </c:pt>
              </c:numCache>
            </c:numRef>
          </c:val>
          <c:extLst>
            <c:ext xmlns:c16="http://schemas.microsoft.com/office/drawing/2014/chart" uri="{C3380CC4-5D6E-409C-BE32-E72D297353CC}">
              <c16:uniqueId val="{00000006-9613-401B-ABF8-EA912D8B708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0.3</c:v>
                </c:pt>
              </c:numCache>
            </c:numRef>
          </c:val>
          <c:extLst>
            <c:ext xmlns:c16="http://schemas.microsoft.com/office/drawing/2014/chart" uri="{C3380CC4-5D6E-409C-BE32-E72D297353CC}">
              <c16:uniqueId val="{00000007-9613-401B-ABF8-EA912D8B708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0.14000000000000001</c:v>
                </c:pt>
                <c:pt idx="2">
                  <c:v>#N/A</c:v>
                </c:pt>
                <c:pt idx="3">
                  <c:v>0.11</c:v>
                </c:pt>
                <c:pt idx="4">
                  <c:v>#N/A</c:v>
                </c:pt>
                <c:pt idx="5">
                  <c:v>1.23</c:v>
                </c:pt>
                <c:pt idx="6">
                  <c:v>#N/A</c:v>
                </c:pt>
                <c:pt idx="7">
                  <c:v>0.87</c:v>
                </c:pt>
                <c:pt idx="8">
                  <c:v>#N/A</c:v>
                </c:pt>
                <c:pt idx="9">
                  <c:v>1.2</c:v>
                </c:pt>
              </c:numCache>
            </c:numRef>
          </c:val>
          <c:extLst>
            <c:ext xmlns:c16="http://schemas.microsoft.com/office/drawing/2014/chart" uri="{C3380CC4-5D6E-409C-BE32-E72D297353CC}">
              <c16:uniqueId val="{00000008-9613-401B-ABF8-EA912D8B70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c:v>
                </c:pt>
                <c:pt idx="2">
                  <c:v>#N/A</c:v>
                </c:pt>
                <c:pt idx="3">
                  <c:v>5.93</c:v>
                </c:pt>
                <c:pt idx="4">
                  <c:v>#N/A</c:v>
                </c:pt>
                <c:pt idx="5">
                  <c:v>4.5</c:v>
                </c:pt>
                <c:pt idx="6">
                  <c:v>#N/A</c:v>
                </c:pt>
                <c:pt idx="7">
                  <c:v>5.89</c:v>
                </c:pt>
                <c:pt idx="8">
                  <c:v>#N/A</c:v>
                </c:pt>
                <c:pt idx="9">
                  <c:v>6.29</c:v>
                </c:pt>
              </c:numCache>
            </c:numRef>
          </c:val>
          <c:extLst>
            <c:ext xmlns:c16="http://schemas.microsoft.com/office/drawing/2014/chart" uri="{C3380CC4-5D6E-409C-BE32-E72D297353CC}">
              <c16:uniqueId val="{00000009-9613-401B-ABF8-EA912D8B70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245</c:v>
                </c:pt>
                <c:pt idx="5">
                  <c:v>242</c:v>
                </c:pt>
                <c:pt idx="8">
                  <c:v>237</c:v>
                </c:pt>
                <c:pt idx="11">
                  <c:v>223</c:v>
                </c:pt>
                <c:pt idx="14">
                  <c:v>221</c:v>
                </c:pt>
              </c:numCache>
            </c:numRef>
          </c:val>
          <c:extLst>
            <c:ext xmlns:c16="http://schemas.microsoft.com/office/drawing/2014/chart" uri="{C3380CC4-5D6E-409C-BE32-E72D297353CC}">
              <c16:uniqueId val="{00000000-2A2E-43DC-88A0-9125233CD3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2E-43DC-88A0-9125233CD3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A2E-43DC-88A0-9125233CD3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33</c:v>
                </c:pt>
                <c:pt idx="6">
                  <c:v>32</c:v>
                </c:pt>
                <c:pt idx="9">
                  <c:v>23</c:v>
                </c:pt>
                <c:pt idx="12">
                  <c:v>29</c:v>
                </c:pt>
              </c:numCache>
            </c:numRef>
          </c:val>
          <c:extLst>
            <c:ext xmlns:c16="http://schemas.microsoft.com/office/drawing/2014/chart" uri="{C3380CC4-5D6E-409C-BE32-E72D297353CC}">
              <c16:uniqueId val="{00000003-2A2E-43DC-88A0-9125233CD3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74</c:v>
                </c:pt>
                <c:pt idx="3">
                  <c:v>74</c:v>
                </c:pt>
                <c:pt idx="6">
                  <c:v>72</c:v>
                </c:pt>
                <c:pt idx="9">
                  <c:v>59</c:v>
                </c:pt>
                <c:pt idx="12">
                  <c:v>61</c:v>
                </c:pt>
              </c:numCache>
            </c:numRef>
          </c:val>
          <c:extLst>
            <c:ext xmlns:c16="http://schemas.microsoft.com/office/drawing/2014/chart" uri="{C3380CC4-5D6E-409C-BE32-E72D297353CC}">
              <c16:uniqueId val="{00000004-2A2E-43DC-88A0-9125233CD3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2E-43DC-88A0-9125233CD3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2E-43DC-88A0-9125233CD3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201</c:v>
                </c:pt>
                <c:pt idx="3">
                  <c:v>199</c:v>
                </c:pt>
                <c:pt idx="6">
                  <c:v>210</c:v>
                </c:pt>
                <c:pt idx="9">
                  <c:v>222</c:v>
                </c:pt>
                <c:pt idx="12">
                  <c:v>228</c:v>
                </c:pt>
              </c:numCache>
            </c:numRef>
          </c:val>
          <c:extLst>
            <c:ext xmlns:c16="http://schemas.microsoft.com/office/drawing/2014/chart" uri="{C3380CC4-5D6E-409C-BE32-E72D297353CC}">
              <c16:uniqueId val="{00000007-2A2E-43DC-88A0-9125233CD3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c:v>
                </c:pt>
                <c:pt idx="2">
                  <c:v>#N/A</c:v>
                </c:pt>
                <c:pt idx="3">
                  <c:v>#N/A</c:v>
                </c:pt>
                <c:pt idx="4">
                  <c:v>64</c:v>
                </c:pt>
                <c:pt idx="5">
                  <c:v>#N/A</c:v>
                </c:pt>
                <c:pt idx="6">
                  <c:v>#N/A</c:v>
                </c:pt>
                <c:pt idx="7">
                  <c:v>77</c:v>
                </c:pt>
                <c:pt idx="8">
                  <c:v>#N/A</c:v>
                </c:pt>
                <c:pt idx="9">
                  <c:v>#N/A</c:v>
                </c:pt>
                <c:pt idx="10">
                  <c:v>81</c:v>
                </c:pt>
                <c:pt idx="11">
                  <c:v>#N/A</c:v>
                </c:pt>
                <c:pt idx="12">
                  <c:v>#N/A</c:v>
                </c:pt>
                <c:pt idx="13">
                  <c:v>97</c:v>
                </c:pt>
                <c:pt idx="14">
                  <c:v>#N/A</c:v>
                </c:pt>
              </c:numCache>
            </c:numRef>
          </c:val>
          <c:smooth val="0"/>
          <c:extLst>
            <c:ext xmlns:c16="http://schemas.microsoft.com/office/drawing/2014/chart" uri="{C3380CC4-5D6E-409C-BE32-E72D297353CC}">
              <c16:uniqueId val="{00000008-2A2E-43DC-88A0-9125233CD3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2063</c:v>
                </c:pt>
                <c:pt idx="5">
                  <c:v>2171</c:v>
                </c:pt>
                <c:pt idx="8">
                  <c:v>2119</c:v>
                </c:pt>
                <c:pt idx="11">
                  <c:v>2071</c:v>
                </c:pt>
                <c:pt idx="14">
                  <c:v>1940</c:v>
                </c:pt>
              </c:numCache>
            </c:numRef>
          </c:val>
          <c:extLst>
            <c:ext xmlns:c16="http://schemas.microsoft.com/office/drawing/2014/chart" uri="{C3380CC4-5D6E-409C-BE32-E72D297353CC}">
              <c16:uniqueId val="{00000000-B0C0-4F1B-97DA-3D08FB9C89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c:v>
                </c:pt>
                <c:pt idx="5">
                  <c:v>28</c:v>
                </c:pt>
                <c:pt idx="8">
                  <c:v>23</c:v>
                </c:pt>
                <c:pt idx="11">
                  <c:v>20</c:v>
                </c:pt>
                <c:pt idx="14">
                  <c:v>17</c:v>
                </c:pt>
              </c:numCache>
            </c:numRef>
          </c:val>
          <c:extLst>
            <c:ext xmlns:c16="http://schemas.microsoft.com/office/drawing/2014/chart" uri="{C3380CC4-5D6E-409C-BE32-E72D297353CC}">
              <c16:uniqueId val="{00000001-B0C0-4F1B-97DA-3D08FB9C89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3031</c:v>
                </c:pt>
                <c:pt idx="5">
                  <c:v>2829</c:v>
                </c:pt>
                <c:pt idx="8">
                  <c:v>2599</c:v>
                </c:pt>
                <c:pt idx="11">
                  <c:v>2309</c:v>
                </c:pt>
                <c:pt idx="14">
                  <c:v>2212</c:v>
                </c:pt>
              </c:numCache>
            </c:numRef>
          </c:val>
          <c:extLst>
            <c:ext xmlns:c16="http://schemas.microsoft.com/office/drawing/2014/chart" uri="{C3380CC4-5D6E-409C-BE32-E72D297353CC}">
              <c16:uniqueId val="{00000002-B0C0-4F1B-97DA-3D08FB9C89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18</c:v>
                </c:pt>
                <c:pt idx="12">
                  <c:v>10</c:v>
                </c:pt>
              </c:numCache>
            </c:numRef>
          </c:val>
          <c:extLst>
            <c:ext xmlns:c16="http://schemas.microsoft.com/office/drawing/2014/chart" uri="{C3380CC4-5D6E-409C-BE32-E72D297353CC}">
              <c16:uniqueId val="{00000003-B0C0-4F1B-97DA-3D08FB9C89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C0-4F1B-97DA-3D08FB9C89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C0-4F1B-97DA-3D08FB9C89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452</c:v>
                </c:pt>
                <c:pt idx="3">
                  <c:v>447</c:v>
                </c:pt>
                <c:pt idx="6">
                  <c:v>393</c:v>
                </c:pt>
                <c:pt idx="9">
                  <c:v>342</c:v>
                </c:pt>
                <c:pt idx="12">
                  <c:v>380</c:v>
                </c:pt>
              </c:numCache>
            </c:numRef>
          </c:val>
          <c:extLst>
            <c:ext xmlns:c16="http://schemas.microsoft.com/office/drawing/2014/chart" uri="{C3380CC4-5D6E-409C-BE32-E72D297353CC}">
              <c16:uniqueId val="{00000006-B0C0-4F1B-97DA-3D08FB9C89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368</c:v>
                </c:pt>
                <c:pt idx="3">
                  <c:v>344</c:v>
                </c:pt>
                <c:pt idx="6">
                  <c:v>324</c:v>
                </c:pt>
                <c:pt idx="9">
                  <c:v>294</c:v>
                </c:pt>
                <c:pt idx="12">
                  <c:v>290</c:v>
                </c:pt>
              </c:numCache>
            </c:numRef>
          </c:val>
          <c:extLst>
            <c:ext xmlns:c16="http://schemas.microsoft.com/office/drawing/2014/chart" uri="{C3380CC4-5D6E-409C-BE32-E72D297353CC}">
              <c16:uniqueId val="{00000007-B0C0-4F1B-97DA-3D08FB9C89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431</c:v>
                </c:pt>
                <c:pt idx="3">
                  <c:v>438</c:v>
                </c:pt>
                <c:pt idx="6">
                  <c:v>418</c:v>
                </c:pt>
                <c:pt idx="9">
                  <c:v>450</c:v>
                </c:pt>
                <c:pt idx="12">
                  <c:v>407</c:v>
                </c:pt>
              </c:numCache>
            </c:numRef>
          </c:val>
          <c:extLst>
            <c:ext xmlns:c16="http://schemas.microsoft.com/office/drawing/2014/chart" uri="{C3380CC4-5D6E-409C-BE32-E72D297353CC}">
              <c16:uniqueId val="{00000008-B0C0-4F1B-97DA-3D08FB9C89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C0-4F1B-97DA-3D08FB9C89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1767</c:v>
                </c:pt>
                <c:pt idx="3">
                  <c:v>1897</c:v>
                </c:pt>
                <c:pt idx="6">
                  <c:v>2073</c:v>
                </c:pt>
                <c:pt idx="9">
                  <c:v>2059</c:v>
                </c:pt>
                <c:pt idx="12">
                  <c:v>1914</c:v>
                </c:pt>
              </c:numCache>
            </c:numRef>
          </c:val>
          <c:extLst>
            <c:ext xmlns:c16="http://schemas.microsoft.com/office/drawing/2014/chart" uri="{C3380CC4-5D6E-409C-BE32-E72D297353CC}">
              <c16:uniqueId val="{0000000A-B0C0-4F1B-97DA-3D08FB9C89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C0-4F1B-97DA-3D08FB9C89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951</c:v>
                </c:pt>
                <c:pt idx="1">
                  <c:v>867</c:v>
                </c:pt>
                <c:pt idx="2">
                  <c:v>879</c:v>
                </c:pt>
              </c:numCache>
            </c:numRef>
          </c:val>
          <c:extLst>
            <c:ext xmlns:c16="http://schemas.microsoft.com/office/drawing/2014/chart" uri="{C3380CC4-5D6E-409C-BE32-E72D297353CC}">
              <c16:uniqueId val="{00000000-4E94-4A06-AB16-8ED0798E79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426</c:v>
                </c:pt>
                <c:pt idx="1">
                  <c:v>393</c:v>
                </c:pt>
                <c:pt idx="2">
                  <c:v>358</c:v>
                </c:pt>
              </c:numCache>
            </c:numRef>
          </c:val>
          <c:extLst>
            <c:ext xmlns:c16="http://schemas.microsoft.com/office/drawing/2014/chart" uri="{C3380CC4-5D6E-409C-BE32-E72D297353CC}">
              <c16:uniqueId val="{00000001-4E94-4A06-AB16-8ED0798E79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1116</c:v>
                </c:pt>
                <c:pt idx="1">
                  <c:v>950</c:v>
                </c:pt>
                <c:pt idx="2">
                  <c:v>870</c:v>
                </c:pt>
              </c:numCache>
            </c:numRef>
          </c:val>
          <c:extLst>
            <c:ext xmlns:c16="http://schemas.microsoft.com/office/drawing/2014/chart" uri="{C3380CC4-5D6E-409C-BE32-E72D297353CC}">
              <c16:uniqueId val="{00000002-4E94-4A06-AB16-8ED0798E79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{13DDBF20-A788-454F-8A59-FAA28F90506A}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655-4488-8D8D-1B1E3562E3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{760E8F81-3464-458F-90A6-6EE7D60B0A0D}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55-4488-8D8D-1B1E3562E3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{27ECB6B0-31DE-4B3F-9BE2-8C3774B11C16}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55-4488-8D8D-1B1E3562E3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{72F5218B-4C5B-437E-9597-07657F3828E7}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55-4488-8D8D-1B1E3562E3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{194E5F05-6C85-4EDF-8388-877BC43D27F8}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55-4488-8D8D-1B1E3562E30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{9575A744-15D3-429E-8D43-A25BE8882924}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655-4488-8D8D-1B1E3562E30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{F65151F2-39F6-454A-8766-1CF98A8C991F}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655-4488-8D8D-1B1E3562E30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{86F26C0D-5B7D-43F0-8308-7DA3D670A398}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655-4488-8D8D-1B1E3562E30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{A6216EB3-2D77-4621-963D-D8E27D82BFA9}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655-4488-8D8D-1B1E3562E3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64.8</c:v>
                </c:pt>
                <c:pt idx="16">
                  <c:v>68.3</c:v>
                </c:pt>
                <c:pt idx="24">
                  <c:v>67.5</c:v>
                </c:pt>
                <c:pt idx="32">
                  <c:v>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655-4488-8D8D-1B1E3562E3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{2448659F-7994-47AD-BF37-026ADB5FC617}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655-4488-8D8D-1B1E3562E3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{38734F61-3DA0-4832-9E2E-305950C01B23}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55-4488-8D8D-1B1E3562E3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{FEDA2986-F62A-4D7B-A02D-1BE3CD8B8820}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55-4488-8D8D-1B1E3562E3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{5DBD2ECE-7EAA-42F0-BBE1-2B0A20FC4A7E}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55-4488-8D8D-1B1E3562E3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{2BA4E057-231C-454A-8EBC-C92FA63D8643}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55-4488-8D8D-1B1E3562E30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{B2EF626F-392B-4A3D-B6F0-924AEDFD1DAE}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655-4488-8D8D-1B1E3562E30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{9D85907F-34BD-4615-A16F-BEB13646FBC9}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655-4488-8D8D-1B1E3562E30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{5D9A0DF4-EC9A-4B87-A6AF-D671DC604368}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655-4488-8D8D-1B1E3562E30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{10F84948-A3DE-4570-967D-7D8B4FF22891}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655-4488-8D8D-1B1E3562E3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55-4488-8D8D-1B1E3562E300}"/>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{131C91F0-9C53-458E-833E-59BE691E3E58}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E8B-47B9-90D6-157CA7A3BC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{91199286-DFEC-47A5-A024-E2FBE0B50AE8}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8B-47B9-90D6-157CA7A3BC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{F87DA888-9306-4071-A35A-D214A431A266}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8B-47B9-90D6-157CA7A3BC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{28EACE72-B729-4C28-9B9F-3213D36C5EB9}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8B-47B9-90D6-157CA7A3BC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{D3EDF167-7A7A-4A80-98B3-853AEB440582}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8B-47B9-90D6-157CA7A3BC3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{37FB7AFE-E2D9-4C1D-9505-B1AE6AA4F4E7}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E8B-47B9-90D6-157CA7A3BC3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{D2638C38-A220-47E1-8975-DBC0474659BC}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E8B-47B9-90D6-157CA7A3BC3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{B4F838E7-65FE-4C7C-A6F0-93F1530D426B}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E8B-47B9-90D6-157CA7A3BC3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{3F6513B1-48EC-4B27-91A8-4ABA7492DC5D}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E8B-47B9-90D6-157CA7A3BC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4.4000000000000004</c:v>
                </c:pt>
                <c:pt idx="16">
                  <c:v>5.0999999999999996</c:v>
                </c:pt>
                <c:pt idx="24">
                  <c:v>5.8</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E8B-47B9-90D6-157CA7A3BC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{36BAB5A2-78A3-453A-82DA-B2E3E33E77CF}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E8B-47B9-90D6-157CA7A3BC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{BA6103C0-C84D-4BF2-BE41-2F74258ED9D0}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8B-47B9-90D6-157CA7A3BC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{67A2D8D9-2405-4008-92D5-3A94C0C8F5A7}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8B-47B9-90D6-157CA7A3BC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{82001440-7D3D-47ED-A782-54CCC7267FF4}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8B-47B9-90D6-157CA7A3BC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{27D80A0A-7C78-49BA-85EA-AE828E16200F}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8B-47B9-90D6-157CA7A3BC3F}"/>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{961D5A6E-0A8C-4231-980D-5886587F6F96}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E8B-47B9-90D6-157CA7A3BC3F}"/>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{D6576586-53EA-469B-B139-DCB646DA89CB}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E8B-47B9-90D6-157CA7A3BC3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{A1D57FD8-5B62-4E88-9D24-233F6734B051}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E8B-47B9-90D6-157CA7A3BC3F}"/>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{42D23476-EF48-4B66-9F69-ED234D1D5978}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E8B-47B9-90D6-157CA7A3BC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8B-47B9-90D6-157CA7A3BC3F}"/>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実質公債費比率は地方創生関連事業や新たな建設事業の実施により、起債の発行が増加したことで、令和２年度では６．６（３カ年平均）となっており、前年度と比較し０．８の増となっている。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普通交付税に算入される臨時財政対策債や過疎対策事業債の発行により財源の確保も図りながら、将来への負担を招かないように公債費比率の減少に向け起債発行の抑制等に努めなければならない。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満期一括償還地方債の償還の財源として積み立てた減債基金がないため該当なし。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将来負担比率については、平成２０年度以降は将来負担額が充当可能財源等を上回っていないため無しとなっている。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今後も基金等の効果的な運用に努めていくほか、地方債の発行についても、後年度における負担を十分考慮しながら財政運営に努めていかなければならない。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譲与税等の増収により財政調整基金に１億１，１００万円積み立てた一方、子育て応援支援事業や地域担い手づくり建設工事に伴い「世代間交流対策基金」を６，３００万円取り崩したこと、「振興基金」を２，０００万円取り崩し、木材チップ生産施設関連事業等に充当したことにより、基金全体として１億３００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学校施設等の整備費用や白石市外二町組合の解散に伴う処理費用など、例外的財源の確保の必要性も想定されることから、財政調整基金に計画的に積み立てていくことを予定している。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　町の振興に必要な事業の経費の財源とし、町財政の健全な運営に資するもの。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・「七ヶ宿ダム自然公園基金」　七ヶ宿ダム自然公園の管理運営に資するもの。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・「世代間交流対策基金」　地域における高齢者福祉及び子育て支援を促進し、世代間交流を図るとともに快適な生活環境の形成及び少子高齢化に対応した施策の推進と地域の振興と住民福祉の向上を図る。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・「担い手づくり基金」　農林漁業の健全な発展と将来にわたる地域担い手の育成や確保を図るために資するもの。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・「２１世紀の田園文化創造基金」　緑豊で活力のある田園形成のための地域活動の強化、支援に資するもの。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要因しては、「世代間交流対策基金」が、地域担い手住宅建設工事等の実施により６，３００万円取り崩したため減少した。「担い手づくり基金」は、「振興基金」からの１，０００万円と太陽光発電事業者協力金の１，０００万円を積立てたことにより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「世代間交流対策基金」は、令和４年度まで地域担い手支援住宅建設事業を実施するため減少し、令和５年度以降は政策的事業により積立てを検討していく。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移住定住に向けた事業、子育て支援事業、観光施設の再整備に係る事業費の投資的経費等により１億円を取り崩したが、地方譲与税等の増と決算余剰金積立金などを積立てたことで、前年度より１．３％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等の長寿命化計画に基づき、施設の改修等が予定されている。また、指定管理等の委託料や施設の維持管理費が増加するなど経常経費が増加することが推察されるため、長期的には減少傾向にあり、安定した財政運営上、約８億円程度の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計画的な償還のため３，４５３万円を取り崩したことによる減少している。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必要額を積立し、償還のため毎年度取崩し減少しており、今後も必要に応じて積立てを検討し残高を確保していく。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1,284
263.09
2,965,062
2,829,231
97,451
1,527,163
2,022,379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有形固定資産減価償却率は、緩やかではあるものの上昇傾向となっており、類似団体内平均値との比較では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ため、施設の老朽化が進んでいることが伺える。廃止や統合を検討しなければならない施設はないものの、老朽化の進む施設は多くあり、特に建物は、法定耐用年数を経過した施設が全体の半数近くあるため、維持修繕等に係る経費が財政を圧迫し、財政悪化につながることがないよう適切な管理、運営に努めていきたい。</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101600</xdr:rowOff>
    </xdr:from>
    <xdr:to>
      <xdr:col>19</xdr:col>
      <xdr:colOff>187325</xdr:colOff>
      <xdr:row>33</xdr:row>
      <xdr:rowOff>31750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152400</xdr:rowOff>
    </xdr:from>
    <xdr:to>
      <xdr:col>23</xdr:col>
      <xdr:colOff>85725</xdr:colOff>
      <xdr:row>33</xdr:row>
      <xdr:rowOff>13335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41032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118872</xdr:rowOff>
    </xdr:from>
    <xdr:to>
      <xdr:col>15</xdr:col>
      <xdr:colOff>187325</xdr:colOff>
      <xdr:row>33</xdr:row>
      <xdr:rowOff>49022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152400</xdr:rowOff>
    </xdr:from>
    <xdr:to>
      <xdr:col>19</xdr:col>
      <xdr:colOff>136525</xdr:colOff>
      <xdr:row>32</xdr:row>
      <xdr:rowOff>169672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641032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43307</xdr:rowOff>
    </xdr:from>
    <xdr:to>
      <xdr:col>11</xdr:col>
      <xdr:colOff>187325</xdr:colOff>
      <xdr:row>32</xdr:row>
      <xdr:rowOff>144907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94107</xdr:rowOff>
    </xdr:from>
    <xdr:to>
      <xdr:col>15</xdr:col>
      <xdr:colOff>136525</xdr:colOff>
      <xdr:row>32</xdr:row>
      <xdr:rowOff>169672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6352032"/>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32512</xdr:rowOff>
    </xdr:from>
    <xdr:to>
      <xdr:col>7</xdr:col>
      <xdr:colOff>187325</xdr:colOff>
      <xdr:row>32</xdr:row>
      <xdr:rowOff>134112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83312</xdr:rowOff>
    </xdr:from>
    <xdr:to>
      <xdr:col>11</xdr:col>
      <xdr:colOff>136525</xdr:colOff>
      <xdr:row>32</xdr:row>
      <xdr:rowOff>94107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634123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22877</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40149</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469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136034</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125239</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638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年度の債務償還比率は前年度より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ポイント減少し、類似団体内平均値を下回っているが、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年度以降は建設事業などでの町債の発行が増加したことで、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年度以降は元利償還金が増加し債務償還比率が増加している。今後さらに学校施設等の改修事業などにより、将来負担額が増すことが予測されることから、全体的に歳出の抑制に取り組んでいく。</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137160</xdr:rowOff>
    </xdr:from>
    <xdr:to>
      <xdr:col>76</xdr:col>
      <xdr:colOff>73025</xdr:colOff>
      <xdr:row>27</xdr:row>
      <xdr:rowOff>67310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3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160037</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21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165638</xdr:rowOff>
    </xdr:from>
    <xdr:to>
      <xdr:col>72</xdr:col>
      <xdr:colOff>123825</xdr:colOff>
      <xdr:row>27</xdr:row>
      <xdr:rowOff>95788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3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16510</xdr:rowOff>
    </xdr:from>
    <xdr:to>
      <xdr:col>76</xdr:col>
      <xdr:colOff>22225</xdr:colOff>
      <xdr:row>27</xdr:row>
      <xdr:rowOff>44988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417185"/>
          <a:ext cx="7112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99120</xdr:rowOff>
    </xdr:from>
    <xdr:to>
      <xdr:col>68</xdr:col>
      <xdr:colOff>123825</xdr:colOff>
      <xdr:row>27</xdr:row>
      <xdr:rowOff>29270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3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149920</xdr:rowOff>
    </xdr:from>
    <xdr:to>
      <xdr:col>72</xdr:col>
      <xdr:colOff>73025</xdr:colOff>
      <xdr:row>27</xdr:row>
      <xdr:rowOff>44988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379145"/>
          <a:ext cx="762000" cy="6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31574</xdr:rowOff>
    </xdr:from>
    <xdr:to>
      <xdr:col>64</xdr:col>
      <xdr:colOff>123825</xdr:colOff>
      <xdr:row>26</xdr:row>
      <xdr:rowOff>133174</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2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82374</xdr:rowOff>
    </xdr:from>
    <xdr:to>
      <xdr:col>68</xdr:col>
      <xdr:colOff>73025</xdr:colOff>
      <xdr:row>26</xdr:row>
      <xdr:rowOff>149920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311599"/>
          <a:ext cx="762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112315</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17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45797</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1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149701</xdr:rowOff>
    </xdr:from>
    <xdr:ext cx="405111"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57744" y="5036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1,284
263.09
2,965,062
2,829,231
97,451
1,527,163
2,022,379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74385</xdr:rowOff>
    </xdr:from>
    <xdr:to>
      <xdr:col>24</xdr:col>
      <xdr:colOff>114300</xdr:colOff>
      <xdr:row>41</xdr:row>
      <xdr:rowOff>4535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52812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46627</xdr:rowOff>
    </xdr:from>
    <xdr:to>
      <xdr:col>20</xdr:col>
      <xdr:colOff>38100</xdr:colOff>
      <xdr:row>40</xdr:row>
      <xdr:rowOff>148227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97427</xdr:rowOff>
    </xdr:from>
    <xdr:to>
      <xdr:col>24</xdr:col>
      <xdr:colOff>63500</xdr:colOff>
      <xdr:row>40</xdr:row>
      <xdr:rowOff>125185</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9554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18869</xdr:rowOff>
    </xdr:from>
    <xdr:to>
      <xdr:col>15</xdr:col>
      <xdr:colOff>101600</xdr:colOff>
      <xdr:row>40</xdr:row>
      <xdr:rowOff>120469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69669</xdr:rowOff>
    </xdr:from>
    <xdr:to>
      <xdr:col>19</xdr:col>
      <xdr:colOff>177800</xdr:colOff>
      <xdr:row>40</xdr:row>
      <xdr:rowOff>97427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9276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69669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8688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102144</xdr:rowOff>
    </xdr:from>
    <xdr:to>
      <xdr:col>6</xdr:col>
      <xdr:colOff>38100</xdr:colOff>
      <xdr:row>40</xdr:row>
      <xdr:rowOff>32294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152944</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394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139354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111596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23421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98619</xdr:rowOff>
    </xdr:from>
    <xdr:to>
      <xdr:col>55</xdr:col>
      <xdr:colOff>50800</xdr:colOff>
      <xdr:row>41</xdr:row>
      <xdr:rowOff>28769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9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121496</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80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107875</xdr:rowOff>
    </xdr:from>
    <xdr:to>
      <xdr:col>50</xdr:col>
      <xdr:colOff>165100</xdr:colOff>
      <xdr:row>41</xdr:row>
      <xdr:rowOff>38025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9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149419</xdr:rowOff>
    </xdr:from>
    <xdr:to>
      <xdr:col>55</xdr:col>
      <xdr:colOff>0</xdr:colOff>
      <xdr:row>40</xdr:row>
      <xdr:rowOff>158675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07419"/>
          <a:ext cx="8382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110272</xdr:rowOff>
    </xdr:from>
    <xdr:to>
      <xdr:col>46</xdr:col>
      <xdr:colOff>38100</xdr:colOff>
      <xdr:row>41</xdr:row>
      <xdr:rowOff>40422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158675</xdr:rowOff>
    </xdr:from>
    <xdr:to>
      <xdr:col>50</xdr:col>
      <xdr:colOff>114300</xdr:colOff>
      <xdr:row>40</xdr:row>
      <xdr:rowOff>161072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16675"/>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115821</xdr:rowOff>
    </xdr:from>
    <xdr:to>
      <xdr:col>41</xdr:col>
      <xdr:colOff>101600</xdr:colOff>
      <xdr:row>41</xdr:row>
      <xdr:rowOff>45971</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161072</xdr:rowOff>
    </xdr:from>
    <xdr:to>
      <xdr:col>45</xdr:col>
      <xdr:colOff>177800</xdr:colOff>
      <xdr:row>40</xdr:row>
      <xdr:rowOff>166621</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19072"/>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126525</xdr:rowOff>
    </xdr:from>
    <xdr:to>
      <xdr:col>36</xdr:col>
      <xdr:colOff>165100</xdr:colOff>
      <xdr:row>41</xdr:row>
      <xdr:rowOff>56675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9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166621</xdr:rowOff>
    </xdr:from>
    <xdr:to>
      <xdr:col>41</xdr:col>
      <xdr:colOff>50800</xdr:colOff>
      <xdr:row>41</xdr:row>
      <xdr:rowOff>5875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24621"/>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54552</xdr:rowOff>
    </xdr:from>
    <xdr:ext cx="599010"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27094" y="674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56949</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674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62498</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74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73202</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7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96157</xdr:rowOff>
    </xdr:from>
    <xdr:to>
      <xdr:col>20</xdr:col>
      <xdr:colOff>38100</xdr:colOff>
      <xdr:row>62</xdr:row>
      <xdr:rowOff>26307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62</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6054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146957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5792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120831</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52539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66947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4992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17434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111257</xdr:rowOff>
    </xdr:from>
    <xdr:to>
      <xdr:col>55</xdr:col>
      <xdr:colOff>50800</xdr:colOff>
      <xdr:row>59</xdr:row>
      <xdr:rowOff>41407</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0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134134</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99067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145897</xdr:rowOff>
    </xdr:from>
    <xdr:to>
      <xdr:col>50</xdr:col>
      <xdr:colOff>165100</xdr:colOff>
      <xdr:row>59</xdr:row>
      <xdr:rowOff>76047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162057</xdr:rowOff>
    </xdr:from>
    <xdr:to>
      <xdr:col>55</xdr:col>
      <xdr:colOff>0</xdr:colOff>
      <xdr:row>59</xdr:row>
      <xdr:rowOff>25247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106157"/>
          <a:ext cx="838200" cy="3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154870</xdr:rowOff>
    </xdr:from>
    <xdr:to>
      <xdr:col>46</xdr:col>
      <xdr:colOff>38100</xdr:colOff>
      <xdr:row>59</xdr:row>
      <xdr:rowOff>85020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0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25247</xdr:rowOff>
    </xdr:from>
    <xdr:to>
      <xdr:col>50</xdr:col>
      <xdr:colOff>114300</xdr:colOff>
      <xdr:row>59</xdr:row>
      <xdr:rowOff>34220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140797"/>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4183</xdr:rowOff>
    </xdr:from>
    <xdr:to>
      <xdr:col>41</xdr:col>
      <xdr:colOff>101600</xdr:colOff>
      <xdr:row>59</xdr:row>
      <xdr:rowOff>105783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1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34220</xdr:rowOff>
    </xdr:from>
    <xdr:to>
      <xdr:col>45</xdr:col>
      <xdr:colOff>177800</xdr:colOff>
      <xdr:row>59</xdr:row>
      <xdr:rowOff>54983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149770"/>
          <a:ext cx="889000" cy="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44242</xdr:rowOff>
    </xdr:from>
    <xdr:to>
      <xdr:col>36</xdr:col>
      <xdr:colOff>165100</xdr:colOff>
      <xdr:row>59</xdr:row>
      <xdr:rowOff>145842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1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54983</xdr:rowOff>
    </xdr:from>
    <xdr:to>
      <xdr:col>41</xdr:col>
      <xdr:colOff>50800</xdr:colOff>
      <xdr:row>59</xdr:row>
      <xdr:rowOff>95042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170533"/>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92574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9865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101547</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98741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122310</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9894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162369</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99350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77107</xdr:rowOff>
    </xdr:from>
    <xdr:to>
      <xdr:col>24</xdr:col>
      <xdr:colOff>114300</xdr:colOff>
      <xdr:row>83</xdr:row>
      <xdr:rowOff>7257</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99984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127907</xdr:rowOff>
    </xdr:from>
    <xdr:to>
      <xdr:col>24</xdr:col>
      <xdr:colOff>63500</xdr:colOff>
      <xdr:row>82</xdr:row>
      <xdr:rowOff>142602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418680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111398</xdr:rowOff>
    </xdr:from>
    <xdr:to>
      <xdr:col>15</xdr:col>
      <xdr:colOff>101600</xdr:colOff>
      <xdr:row>83</xdr:row>
      <xdr:rowOff>41548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82</xdr:row>
      <xdr:rowOff>162198</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42015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108131</xdr:rowOff>
    </xdr:from>
    <xdr:to>
      <xdr:col>10</xdr:col>
      <xdr:colOff>165100</xdr:colOff>
      <xdr:row>83</xdr:row>
      <xdr:rowOff>38281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158931</xdr:rowOff>
    </xdr:from>
    <xdr:to>
      <xdr:col>15</xdr:col>
      <xdr:colOff>50800</xdr:colOff>
      <xdr:row>82</xdr:row>
      <xdr:rowOff>162198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2178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134257</xdr:rowOff>
    </xdr:from>
    <xdr:to>
      <xdr:col>6</xdr:col>
      <xdr:colOff>38100</xdr:colOff>
      <xdr:row>83</xdr:row>
      <xdr:rowOff>64407</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13607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4217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38479</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58075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54808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55534</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75082</xdr:rowOff>
    </xdr:from>
    <xdr:to>
      <xdr:col>55</xdr:col>
      <xdr:colOff>50800</xdr:colOff>
      <xdr:row>86</xdr:row>
      <xdr:rowOff>5232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53509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62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88075</xdr:rowOff>
    </xdr:from>
    <xdr:to>
      <xdr:col>50</xdr:col>
      <xdr:colOff>165100</xdr:colOff>
      <xdr:row>86</xdr:row>
      <xdr:rowOff>18225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6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125882</xdr:rowOff>
    </xdr:from>
    <xdr:to>
      <xdr:col>55</xdr:col>
      <xdr:colOff>0</xdr:colOff>
      <xdr:row>85</xdr:row>
      <xdr:rowOff>138875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699132"/>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98134</xdr:rowOff>
    </xdr:from>
    <xdr:to>
      <xdr:col>46</xdr:col>
      <xdr:colOff>38100</xdr:colOff>
      <xdr:row>86</xdr:row>
      <xdr:rowOff>28284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67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138875</xdr:rowOff>
    </xdr:from>
    <xdr:to>
      <xdr:col>50</xdr:col>
      <xdr:colOff>114300</xdr:colOff>
      <xdr:row>85</xdr:row>
      <xdr:rowOff>148934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71212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110592</xdr:rowOff>
    </xdr:from>
    <xdr:to>
      <xdr:col>41</xdr:col>
      <xdr:colOff>101600</xdr:colOff>
      <xdr:row>86</xdr:row>
      <xdr:rowOff>40742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6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148934</xdr:rowOff>
    </xdr:from>
    <xdr:to>
      <xdr:col>45</xdr:col>
      <xdr:colOff>177800</xdr:colOff>
      <xdr:row>85</xdr:row>
      <xdr:rowOff>161392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722184"/>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125603</xdr:rowOff>
    </xdr:from>
    <xdr:to>
      <xdr:col>36</xdr:col>
      <xdr:colOff>165100</xdr:colOff>
      <xdr:row>86</xdr:row>
      <xdr:rowOff>55753</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161392</xdr:rowOff>
    </xdr:from>
    <xdr:to>
      <xdr:col>41</xdr:col>
      <xdr:colOff>50800</xdr:colOff>
      <xdr:row>86</xdr:row>
      <xdr:rowOff>4953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73464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9352</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75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19411</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7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31869</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46880</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46990</xdr:rowOff>
    </xdr:from>
    <xdr:to>
      <xdr:col>81</xdr:col>
      <xdr:colOff>101600</xdr:colOff>
      <xdr:row>39</xdr:row>
      <xdr:rowOff>148590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97790</xdr:rowOff>
    </xdr:from>
    <xdr:to>
      <xdr:col>85</xdr:col>
      <xdr:colOff>127000</xdr:colOff>
      <xdr:row>39</xdr:row>
      <xdr:rowOff>125730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7843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20320</xdr:rowOff>
    </xdr:from>
    <xdr:to>
      <xdr:col>76</xdr:col>
      <xdr:colOff>165100</xdr:colOff>
      <xdr:row>39</xdr:row>
      <xdr:rowOff>121920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71120</xdr:rowOff>
    </xdr:from>
    <xdr:to>
      <xdr:col>81</xdr:col>
      <xdr:colOff>50800</xdr:colOff>
      <xdr:row>39</xdr:row>
      <xdr:rowOff>97790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7576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138430</xdr:rowOff>
    </xdr:from>
    <xdr:to>
      <xdr:col>72</xdr:col>
      <xdr:colOff>38100</xdr:colOff>
      <xdr:row>39</xdr:row>
      <xdr:rowOff>68580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17780</xdr:rowOff>
    </xdr:from>
    <xdr:to>
      <xdr:col>76</xdr:col>
      <xdr:colOff>114300</xdr:colOff>
      <xdr:row>39</xdr:row>
      <xdr:rowOff>71120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7043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111760</xdr:rowOff>
    </xdr:from>
    <xdr:to>
      <xdr:col>67</xdr:col>
      <xdr:colOff>101600</xdr:colOff>
      <xdr:row>39</xdr:row>
      <xdr:rowOff>41910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162560</xdr:rowOff>
    </xdr:from>
    <xdr:to>
      <xdr:col>71</xdr:col>
      <xdr:colOff>177800</xdr:colOff>
      <xdr:row>39</xdr:row>
      <xdr:rowOff>17780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677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139717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82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113047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79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59707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74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33037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71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111354</xdr:rowOff>
    </xdr:from>
    <xdr:to>
      <xdr:col>116</xdr:col>
      <xdr:colOff>114300</xdr:colOff>
      <xdr:row>39</xdr:row>
      <xdr:rowOff>41504</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6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134231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4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162154</xdr:rowOff>
    </xdr:from>
    <xdr:to>
      <xdr:col>116</xdr:col>
      <xdr:colOff>63500</xdr:colOff>
      <xdr:row>39</xdr:row>
      <xdr:rowOff>9906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677254"/>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135128</xdr:rowOff>
    </xdr:from>
    <xdr:to>
      <xdr:col>107</xdr:col>
      <xdr:colOff>101600</xdr:colOff>
      <xdr:row>39</xdr:row>
      <xdr:rowOff>65278</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14478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69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147015</xdr:rowOff>
    </xdr:from>
    <xdr:to>
      <xdr:col>102</xdr:col>
      <xdr:colOff>165100</xdr:colOff>
      <xdr:row>39</xdr:row>
      <xdr:rowOff>77165</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6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xdr:rowOff>
    </xdr:from>
    <xdr:to>
      <xdr:col>107</xdr:col>
      <xdr:colOff>50800</xdr:colOff>
      <xdr:row>39</xdr:row>
      <xdr:rowOff>26365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70102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169875</xdr:rowOff>
    </xdr:from>
    <xdr:to>
      <xdr:col>98</xdr:col>
      <xdr:colOff>38100</xdr:colOff>
      <xdr:row>39</xdr:row>
      <xdr:rowOff>100025</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26365</xdr:rowOff>
    </xdr:from>
    <xdr:to>
      <xdr:col>102</xdr:col>
      <xdr:colOff>114300</xdr:colOff>
      <xdr:row>39</xdr:row>
      <xdr:rowOff>49225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7129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81805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93692</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4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116552</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4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167657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156573</xdr:rowOff>
    </xdr:from>
    <xdr:to>
      <xdr:col>81</xdr:col>
      <xdr:colOff>101600</xdr:colOff>
      <xdr:row>63</xdr:row>
      <xdr:rowOff>86723</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35923</xdr:rowOff>
    </xdr:from>
    <xdr:to>
      <xdr:col>85</xdr:col>
      <xdr:colOff>127000</xdr:colOff>
      <xdr:row>63</xdr:row>
      <xdr:rowOff>68580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8372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123916</xdr:rowOff>
    </xdr:from>
    <xdr:to>
      <xdr:col>76</xdr:col>
      <xdr:colOff>165100</xdr:colOff>
      <xdr:row>63</xdr:row>
      <xdr:rowOff>54066</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3266</xdr:rowOff>
    </xdr:from>
    <xdr:to>
      <xdr:col>81</xdr:col>
      <xdr:colOff>50800</xdr:colOff>
      <xdr:row>63</xdr:row>
      <xdr:rowOff>35923</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8046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60234</xdr:rowOff>
    </xdr:from>
    <xdr:to>
      <xdr:col>72</xdr:col>
      <xdr:colOff>38100</xdr:colOff>
      <xdr:row>62</xdr:row>
      <xdr:rowOff>161834</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111034</xdr:rowOff>
    </xdr:from>
    <xdr:to>
      <xdr:col>76</xdr:col>
      <xdr:colOff>114300</xdr:colOff>
      <xdr:row>63</xdr:row>
      <xdr:rowOff>3266</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74093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62</xdr:row>
      <xdr:rowOff>111034</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675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77850</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45193</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152961</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135051</xdr:rowOff>
    </xdr:from>
    <xdr:to>
      <xdr:col>116</xdr:col>
      <xdr:colOff>114300</xdr:colOff>
      <xdr:row>62</xdr:row>
      <xdr:rowOff>65201</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59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157928</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1044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148173</xdr:rowOff>
    </xdr:from>
    <xdr:to>
      <xdr:col>112</xdr:col>
      <xdr:colOff>38100</xdr:colOff>
      <xdr:row>62</xdr:row>
      <xdr:rowOff>78323</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6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14401</xdr:rowOff>
    </xdr:from>
    <xdr:to>
      <xdr:col>116</xdr:col>
      <xdr:colOff>63500</xdr:colOff>
      <xdr:row>62</xdr:row>
      <xdr:rowOff>27523</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644301"/>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151557</xdr:rowOff>
    </xdr:from>
    <xdr:to>
      <xdr:col>107</xdr:col>
      <xdr:colOff>101600</xdr:colOff>
      <xdr:row>62</xdr:row>
      <xdr:rowOff>81707</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6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27523</xdr:rowOff>
    </xdr:from>
    <xdr:to>
      <xdr:col>111</xdr:col>
      <xdr:colOff>177800</xdr:colOff>
      <xdr:row>62</xdr:row>
      <xdr:rowOff>30907</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434300" y="1065742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159421</xdr:rowOff>
    </xdr:from>
    <xdr:to>
      <xdr:col>102</xdr:col>
      <xdr:colOff>165100</xdr:colOff>
      <xdr:row>62</xdr:row>
      <xdr:rowOff>89571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6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30907</xdr:rowOff>
    </xdr:from>
    <xdr:to>
      <xdr:col>107</xdr:col>
      <xdr:colOff>50800</xdr:colOff>
      <xdr:row>62</xdr:row>
      <xdr:rowOff>38771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66080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138206</xdr:rowOff>
    </xdr:from>
    <xdr:to>
      <xdr:col>98</xdr:col>
      <xdr:colOff>38100</xdr:colOff>
      <xdr:row>62</xdr:row>
      <xdr:rowOff>68356</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5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17556</xdr:rowOff>
    </xdr:from>
    <xdr:to>
      <xdr:col>102</xdr:col>
      <xdr:colOff>114300</xdr:colOff>
      <xdr:row>62</xdr:row>
      <xdr:rowOff>38771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656300" y="10647456"/>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94850</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1038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98234</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1038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106098</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1039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84883</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1037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1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6268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677" name="【公民館】&#10;有形固定資産減価償却率該当値テキスト">
          <a:extLst>
            <a:ext uri="{FF2B5EF4-FFF2-40B4-BE49-F238E27FC236}">
              <a16:creationId xmlns:a16="http://schemas.microsoft.com/office/drawing/2014/main" id="{00000000-0008-0000-0100-0000A5020000}"/>
            </a:ext>
          </a:extLst>
        </xdr:cNvPr>
        <xdr:cNvSpPr txBox="1"/>
      </xdr:nvSpPr>
      <xdr:spPr>
        <a:xfrm>
          <a:off x="16357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5080</xdr:rowOff>
    </xdr:from>
    <xdr:to>
      <xdr:col>81</xdr:col>
      <xdr:colOff>101600</xdr:colOff>
      <xdr:row>105</xdr:row>
      <xdr:rowOff>106680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5430500" y="180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55880</xdr:rowOff>
    </xdr:from>
    <xdr:to>
      <xdr:col>85</xdr:col>
      <xdr:colOff>127000</xdr:colOff>
      <xdr:row>105</xdr:row>
      <xdr:rowOff>91439</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5481300" y="18058130"/>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140970</xdr:rowOff>
    </xdr:from>
    <xdr:to>
      <xdr:col>76</xdr:col>
      <xdr:colOff>165100</xdr:colOff>
      <xdr:row>105</xdr:row>
      <xdr:rowOff>71120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4541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20320</xdr:rowOff>
    </xdr:from>
    <xdr:to>
      <xdr:col>81</xdr:col>
      <xdr:colOff>50800</xdr:colOff>
      <xdr:row>105</xdr:row>
      <xdr:rowOff>55880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592300" y="180225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69850</xdr:rowOff>
    </xdr:from>
    <xdr:to>
      <xdr:col>72</xdr:col>
      <xdr:colOff>38100</xdr:colOff>
      <xdr:row>105</xdr:row>
      <xdr:rowOff>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3652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120650</xdr:rowOff>
    </xdr:from>
    <xdr:to>
      <xdr:col>76</xdr:col>
      <xdr:colOff>114300</xdr:colOff>
      <xdr:row>105</xdr:row>
      <xdr:rowOff>20320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3703300" y="1795145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34289</xdr:rowOff>
    </xdr:from>
    <xdr:to>
      <xdr:col>67</xdr:col>
      <xdr:colOff>101600</xdr:colOff>
      <xdr:row>104</xdr:row>
      <xdr:rowOff>135889</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763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85089</xdr:rowOff>
    </xdr:from>
    <xdr:to>
      <xdr:col>71</xdr:col>
      <xdr:colOff>177800</xdr:colOff>
      <xdr:row>104</xdr:row>
      <xdr:rowOff>120650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814300" y="179158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00000000-0008-0000-0100-0000AE02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00000000-0008-0000-0100-0000AF02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00000000-0008-0000-0100-0000B002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00000000-0008-0000-0100-0000B102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97807</xdr:rowOff>
    </xdr:from>
    <xdr:ext cx="405111" cy="259045"/>
    <xdr:sp macro="" textlink="">
      <xdr:nvSpPr>
        <xdr:cNvPr id="690" name="n_1main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62247</xdr:rowOff>
    </xdr:from>
    <xdr:ext cx="405111" cy="259045"/>
    <xdr:sp macro="" textlink="">
      <xdr:nvSpPr>
        <xdr:cNvPr id="691" name="n_2main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162577</xdr:rowOff>
    </xdr:from>
    <xdr:ext cx="405111" cy="259045"/>
    <xdr:sp macro="" textlink="">
      <xdr:nvSpPr>
        <xdr:cNvPr id="692" name="n_3main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127016</xdr:rowOff>
    </xdr:from>
    <xdr:ext cx="405111" cy="259045"/>
    <xdr:sp macro="" textlink="">
      <xdr:nvSpPr>
        <xdr:cNvPr id="693" name="n_4main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795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165379</xdr:rowOff>
    </xdr:from>
    <xdr:to>
      <xdr:col>116</xdr:col>
      <xdr:colOff>114300</xdr:colOff>
      <xdr:row>108</xdr:row>
      <xdr:rowOff>95529</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5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124756</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2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169647</xdr:rowOff>
    </xdr:from>
    <xdr:to>
      <xdr:col>112</xdr:col>
      <xdr:colOff>38100</xdr:colOff>
      <xdr:row>108</xdr:row>
      <xdr:rowOff>99797</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5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44729</xdr:rowOff>
    </xdr:from>
    <xdr:to>
      <xdr:col>116</xdr:col>
      <xdr:colOff>63500</xdr:colOff>
      <xdr:row>108</xdr:row>
      <xdr:rowOff>48997</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8561329"/>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170790</xdr:rowOff>
    </xdr:from>
    <xdr:to>
      <xdr:col>107</xdr:col>
      <xdr:colOff>101600</xdr:colOff>
      <xdr:row>108</xdr:row>
      <xdr:rowOff>100940</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48997</xdr:rowOff>
    </xdr:from>
    <xdr:to>
      <xdr:col>111</xdr:col>
      <xdr:colOff>177800</xdr:colOff>
      <xdr:row>108</xdr:row>
      <xdr:rowOff>50140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856559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1930</xdr:rowOff>
    </xdr:from>
    <xdr:to>
      <xdr:col>102</xdr:col>
      <xdr:colOff>165100</xdr:colOff>
      <xdr:row>108</xdr:row>
      <xdr:rowOff>103530</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85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50140</xdr:rowOff>
    </xdr:from>
    <xdr:to>
      <xdr:col>107</xdr:col>
      <xdr:colOff>50800</xdr:colOff>
      <xdr:row>108</xdr:row>
      <xdr:rowOff>52730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856674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6883</xdr:rowOff>
    </xdr:from>
    <xdr:to>
      <xdr:col>98</xdr:col>
      <xdr:colOff>38100</xdr:colOff>
      <xdr:row>108</xdr:row>
      <xdr:rowOff>108483</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85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52730</xdr:rowOff>
    </xdr:from>
    <xdr:to>
      <xdr:col>102</xdr:col>
      <xdr:colOff>114300</xdr:colOff>
      <xdr:row>108</xdr:row>
      <xdr:rowOff>57683</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856933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116324</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29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117467</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2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120057</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2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125010</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82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年度では、道路の有形固定資産減価償却率では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ポイント、橋りょう・トンネルの有形固定資産減価償却率では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ポイント、保育所の有形固定資産減価償却率では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ポイント、学校施設の有形固定資産減価償却率では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ポイント、公民館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の有形固定資産減価償却率では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上昇傾向とあわせ平均値を上回っている。耐久年数を経過した老朽化の進む施設については、廃止を含めた協議を行い、修繕改修が妥当と判断された場合も十分な検討のもと実施していく。また、自主財源確保に乏しく、著しい人口増加が見込めないことから、財政負担が大きくなりすぎることのないよう計画的な財政運営が求められ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1,284
263.09
2,965,062
2,829,231
97,451
1,527,163
2,022,379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73297</xdr:rowOff>
    </xdr:from>
    <xdr:to>
      <xdr:col>20</xdr:col>
      <xdr:colOff>38100</xdr:colOff>
      <xdr:row>65</xdr:row>
      <xdr:rowOff>3447</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124097</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10968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114300</xdr:rowOff>
    </xdr:from>
    <xdr:to>
      <xdr:col>19</xdr:col>
      <xdr:colOff>177800</xdr:colOff>
      <xdr:row>64</xdr:row>
      <xdr:rowOff>124097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10871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43906</xdr:rowOff>
    </xdr:from>
    <xdr:to>
      <xdr:col>10</xdr:col>
      <xdr:colOff>165100</xdr:colOff>
      <xdr:row>64</xdr:row>
      <xdr:rowOff>145506</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94706</xdr:rowOff>
    </xdr:from>
    <xdr:to>
      <xdr:col>15</xdr:col>
      <xdr:colOff>50800</xdr:colOff>
      <xdr:row>64</xdr:row>
      <xdr:rowOff>114300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10675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14515</xdr:rowOff>
    </xdr:from>
    <xdr:to>
      <xdr:col>6</xdr:col>
      <xdr:colOff>38100</xdr:colOff>
      <xdr:row>64</xdr:row>
      <xdr:rowOff>116115</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65315</xdr:rowOff>
    </xdr:from>
    <xdr:to>
      <xdr:col>10</xdr:col>
      <xdr:colOff>114300</xdr:colOff>
      <xdr:row>64</xdr:row>
      <xdr:rowOff>94706</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10381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166024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136633</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107242</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24181</xdr:rowOff>
    </xdr:from>
    <xdr:to>
      <xdr:col>55</xdr:col>
      <xdr:colOff>50800</xdr:colOff>
      <xdr:row>63</xdr:row>
      <xdr:rowOff>125781</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8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28022</xdr:rowOff>
    </xdr:from>
    <xdr:to>
      <xdr:col>50</xdr:col>
      <xdr:colOff>165100</xdr:colOff>
      <xdr:row>63</xdr:row>
      <xdr:rowOff>129622</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74981</xdr:rowOff>
    </xdr:from>
    <xdr:to>
      <xdr:col>55</xdr:col>
      <xdr:colOff>0</xdr:colOff>
      <xdr:row>63</xdr:row>
      <xdr:rowOff>78822</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876331"/>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29027</xdr:rowOff>
    </xdr:from>
    <xdr:to>
      <xdr:col>46</xdr:col>
      <xdr:colOff>38100</xdr:colOff>
      <xdr:row>63</xdr:row>
      <xdr:rowOff>130627</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8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78822</xdr:rowOff>
    </xdr:from>
    <xdr:to>
      <xdr:col>50</xdr:col>
      <xdr:colOff>114300</xdr:colOff>
      <xdr:row>63</xdr:row>
      <xdr:rowOff>79827</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80172"/>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31313</xdr:rowOff>
    </xdr:from>
    <xdr:to>
      <xdr:col>41</xdr:col>
      <xdr:colOff>101600</xdr:colOff>
      <xdr:row>63</xdr:row>
      <xdr:rowOff>132913</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8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79827</xdr:rowOff>
    </xdr:from>
    <xdr:to>
      <xdr:col>45</xdr:col>
      <xdr:colOff>177800</xdr:colOff>
      <xdr:row>63</xdr:row>
      <xdr:rowOff>82113</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8811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57556</xdr:rowOff>
    </xdr:from>
    <xdr:to>
      <xdr:col>36</xdr:col>
      <xdr:colOff>165100</xdr:colOff>
      <xdr:row>63</xdr:row>
      <xdr:rowOff>159156</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8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82113</xdr:rowOff>
    </xdr:from>
    <xdr:to>
      <xdr:col>41</xdr:col>
      <xdr:colOff>50800</xdr:colOff>
      <xdr:row>63</xdr:row>
      <xdr:rowOff>108356</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883463"/>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146149</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6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121754</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124040</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150283</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09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52632</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394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80555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409700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114663</xdr:rowOff>
    </xdr:from>
    <xdr:to>
      <xdr:col>15</xdr:col>
      <xdr:colOff>101600</xdr:colOff>
      <xdr:row>82</xdr:row>
      <xdr:rowOff>44813</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165463</xdr:rowOff>
    </xdr:from>
    <xdr:to>
      <xdr:col>19</xdr:col>
      <xdr:colOff>177800</xdr:colOff>
      <xdr:row>82</xdr:row>
      <xdr:rowOff>38100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40529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28121</xdr:rowOff>
    </xdr:from>
    <xdr:to>
      <xdr:col>10</xdr:col>
      <xdr:colOff>165100</xdr:colOff>
      <xdr:row>81</xdr:row>
      <xdr:rowOff>129721</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78921</xdr:rowOff>
    </xdr:from>
    <xdr:to>
      <xdr:col>15</xdr:col>
      <xdr:colOff>50800</xdr:colOff>
      <xdr:row>81</xdr:row>
      <xdr:rowOff>165463</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3966371"/>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155484</xdr:rowOff>
    </xdr:from>
    <xdr:to>
      <xdr:col>6</xdr:col>
      <xdr:colOff>38100</xdr:colOff>
      <xdr:row>81</xdr:row>
      <xdr:rowOff>85634</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34834</xdr:rowOff>
    </xdr:from>
    <xdr:to>
      <xdr:col>10</xdr:col>
      <xdr:colOff>114300</xdr:colOff>
      <xdr:row>81</xdr:row>
      <xdr:rowOff>78921</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130300" y="139222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61340</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146248</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102161</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94089</xdr:rowOff>
    </xdr:from>
    <xdr:to>
      <xdr:col>55</xdr:col>
      <xdr:colOff>50800</xdr:colOff>
      <xdr:row>85</xdr:row>
      <xdr:rowOff>24239</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426700" y="144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116966</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10515600" y="1434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108784</xdr:rowOff>
    </xdr:from>
    <xdr:to>
      <xdr:col>50</xdr:col>
      <xdr:colOff>165100</xdr:colOff>
      <xdr:row>85</xdr:row>
      <xdr:rowOff>38934</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588500" y="145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144889</xdr:rowOff>
    </xdr:from>
    <xdr:to>
      <xdr:col>55</xdr:col>
      <xdr:colOff>0</xdr:colOff>
      <xdr:row>84</xdr:row>
      <xdr:rowOff>159584</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9639300" y="1454668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112703</xdr:rowOff>
    </xdr:from>
    <xdr:to>
      <xdr:col>46</xdr:col>
      <xdr:colOff>38100</xdr:colOff>
      <xdr:row>85</xdr:row>
      <xdr:rowOff>42853</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45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159584</xdr:rowOff>
    </xdr:from>
    <xdr:to>
      <xdr:col>50</xdr:col>
      <xdr:colOff>114300</xdr:colOff>
      <xdr:row>84</xdr:row>
      <xdr:rowOff>163503</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456138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121521</xdr:rowOff>
    </xdr:from>
    <xdr:to>
      <xdr:col>41</xdr:col>
      <xdr:colOff>101600</xdr:colOff>
      <xdr:row>85</xdr:row>
      <xdr:rowOff>51671</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45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163503</xdr:rowOff>
    </xdr:from>
    <xdr:to>
      <xdr:col>45</xdr:col>
      <xdr:colOff>177800</xdr:colOff>
      <xdr:row>85</xdr:row>
      <xdr:rowOff>871</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7861300" y="1456530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138503</xdr:rowOff>
    </xdr:from>
    <xdr:to>
      <xdr:col>36</xdr:col>
      <xdr:colOff>165100</xdr:colOff>
      <xdr:row>85</xdr:row>
      <xdr:rowOff>68653</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921500" y="145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871</xdr:rowOff>
    </xdr:from>
    <xdr:to>
      <xdr:col>41</xdr:col>
      <xdr:colOff>50800</xdr:colOff>
      <xdr:row>85</xdr:row>
      <xdr:rowOff>17853</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6972300" y="1457412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00000000-0008-0000-0200-00001101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00000000-0008-0000-0200-000012010000}"/>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00000000-0008-0000-0200-000013010000}"/>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00000000-0008-0000-0200-000014010000}"/>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55461</xdr:rowOff>
    </xdr:from>
    <xdr:ext cx="469744" cy="259045"/>
    <xdr:sp macro="" textlink="">
      <xdr:nvSpPr>
        <xdr:cNvPr id="277" name="n_1mainValue【福祉施設】&#10;一人当たり面積">
          <a:extLst>
            <a:ext uri="{FF2B5EF4-FFF2-40B4-BE49-F238E27FC236}">
              <a16:creationId xmlns:a16="http://schemas.microsoft.com/office/drawing/2014/main" id="{00000000-0008-0000-0200-000015010000}"/>
            </a:ext>
          </a:extLst>
        </xdr:cNvPr>
        <xdr:cNvSpPr txBox="1"/>
      </xdr:nvSpPr>
      <xdr:spPr>
        <a:xfrm>
          <a:off x="9391727" y="1428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59380</xdr:rowOff>
    </xdr:from>
    <xdr:ext cx="469744" cy="259045"/>
    <xdr:sp macro="" textlink="">
      <xdr:nvSpPr>
        <xdr:cNvPr id="278" name="n_2mainValue【福祉施設】&#10;一人当たり面積">
          <a:extLst>
            <a:ext uri="{FF2B5EF4-FFF2-40B4-BE49-F238E27FC236}">
              <a16:creationId xmlns:a16="http://schemas.microsoft.com/office/drawing/2014/main" id="{00000000-0008-0000-0200-000016010000}"/>
            </a:ext>
          </a:extLst>
        </xdr:cNvPr>
        <xdr:cNvSpPr txBox="1"/>
      </xdr:nvSpPr>
      <xdr:spPr>
        <a:xfrm>
          <a:off x="8515427" y="142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68198</xdr:rowOff>
    </xdr:from>
    <xdr:ext cx="469744" cy="259045"/>
    <xdr:sp macro="" textlink="">
      <xdr:nvSpPr>
        <xdr:cNvPr id="279" name="n_3mainValue【福祉施設】&#10;一人当たり面積">
          <a:extLst>
            <a:ext uri="{FF2B5EF4-FFF2-40B4-BE49-F238E27FC236}">
              <a16:creationId xmlns:a16="http://schemas.microsoft.com/office/drawing/2014/main" id="{00000000-0008-0000-0200-000017010000}"/>
            </a:ext>
          </a:extLst>
        </xdr:cNvPr>
        <xdr:cNvSpPr txBox="1"/>
      </xdr:nvSpPr>
      <xdr:spPr>
        <a:xfrm>
          <a:off x="7626427" y="142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85180</xdr:rowOff>
    </xdr:from>
    <xdr:ext cx="469744" cy="259045"/>
    <xdr:sp macro="" textlink="">
      <xdr:nvSpPr>
        <xdr:cNvPr id="280" name="n_4mainValue【福祉施設】&#10;一人当たり面積">
          <a:extLst>
            <a:ext uri="{FF2B5EF4-FFF2-40B4-BE49-F238E27FC236}">
              <a16:creationId xmlns:a16="http://schemas.microsoft.com/office/drawing/2014/main" id="{00000000-0008-0000-0200-000018010000}"/>
            </a:ext>
          </a:extLst>
        </xdr:cNvPr>
        <xdr:cNvSpPr txBox="1"/>
      </xdr:nvSpPr>
      <xdr:spPr>
        <a:xfrm>
          <a:off x="6737427" y="1431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0000000-0008-0000-02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00000000-0008-0000-0200-00004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00000000-0008-0000-0200-000045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0000000-0008-0000-0200-00004701000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00000000-0008-0000-0200-000053010000}"/>
            </a:ext>
          </a:extLst>
        </xdr:cNvPr>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115207</xdr:rowOff>
    </xdr:from>
    <xdr:to>
      <xdr:col>81</xdr:col>
      <xdr:colOff>101600</xdr:colOff>
      <xdr:row>37</xdr:row>
      <xdr:rowOff>45357</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5430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166007</xdr:rowOff>
    </xdr:from>
    <xdr:to>
      <xdr:col>85</xdr:col>
      <xdr:colOff>127000</xdr:colOff>
      <xdr:row>37</xdr:row>
      <xdr:rowOff>64770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5481300" y="633820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166007</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4592300" y="62679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144599</xdr:rowOff>
    </xdr:from>
    <xdr:to>
      <xdr:col>72</xdr:col>
      <xdr:colOff>38100</xdr:colOff>
      <xdr:row>36</xdr:row>
      <xdr:rowOff>74749</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3652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23949</xdr:rowOff>
    </xdr:from>
    <xdr:to>
      <xdr:col>76</xdr:col>
      <xdr:colOff>114300</xdr:colOff>
      <xdr:row>36</xdr:row>
      <xdr:rowOff>95794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3703300" y="619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61884</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91276</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3500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00000000-0008-0000-02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9" name="【一般廃棄物処理施設】&#10;一人当たり有形固定資産（償却資産）額最小値テキスト">
          <a:extLst>
            <a:ext uri="{FF2B5EF4-FFF2-40B4-BE49-F238E27FC236}">
              <a16:creationId xmlns:a16="http://schemas.microsoft.com/office/drawing/2014/main" id="{00000000-0008-0000-0200-00007B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00000000-0008-0000-0200-00007D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00000000-0008-0000-0200-00007F01000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111534</xdr:rowOff>
    </xdr:from>
    <xdr:to>
      <xdr:col>116</xdr:col>
      <xdr:colOff>114300</xdr:colOff>
      <xdr:row>41</xdr:row>
      <xdr:rowOff>41684</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2110700" y="69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134411</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id="{00000000-0008-0000-0200-00008B010000}"/>
            </a:ext>
          </a:extLst>
        </xdr:cNvPr>
        <xdr:cNvSpPr txBox="1"/>
      </xdr:nvSpPr>
      <xdr:spPr>
        <a:xfrm>
          <a:off x="22199600" y="682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126619</xdr:rowOff>
    </xdr:from>
    <xdr:to>
      <xdr:col>112</xdr:col>
      <xdr:colOff>38100</xdr:colOff>
      <xdr:row>41</xdr:row>
      <xdr:rowOff>56769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1272500" y="69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162334</xdr:rowOff>
    </xdr:from>
    <xdr:to>
      <xdr:col>116</xdr:col>
      <xdr:colOff>63500</xdr:colOff>
      <xdr:row>41</xdr:row>
      <xdr:rowOff>5969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1323300" y="7020334"/>
          <a:ext cx="838200" cy="1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139360</xdr:rowOff>
    </xdr:from>
    <xdr:to>
      <xdr:col>107</xdr:col>
      <xdr:colOff>101600</xdr:colOff>
      <xdr:row>41</xdr:row>
      <xdr:rowOff>69510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0383500" y="69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5969</xdr:rowOff>
    </xdr:from>
    <xdr:to>
      <xdr:col>111</xdr:col>
      <xdr:colOff>177800</xdr:colOff>
      <xdr:row>41</xdr:row>
      <xdr:rowOff>18710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20434300" y="7035419"/>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127340</xdr:rowOff>
    </xdr:from>
    <xdr:to>
      <xdr:col>102</xdr:col>
      <xdr:colOff>165100</xdr:colOff>
      <xdr:row>41</xdr:row>
      <xdr:rowOff>57490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494500" y="69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6690</xdr:rowOff>
    </xdr:from>
    <xdr:to>
      <xdr:col>107</xdr:col>
      <xdr:colOff>50800</xdr:colOff>
      <xdr:row>41</xdr:row>
      <xdr:rowOff>18710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9545300" y="7036140"/>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73296</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21011095" y="67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86037</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0134795" y="677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74017</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9245795" y="676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00000000-0008-0000-02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5" name="【保健センター・保健所】&#10;有形固定資産減価償却率最小値テキスト">
          <a:extLst>
            <a:ext uri="{FF2B5EF4-FFF2-40B4-BE49-F238E27FC236}">
              <a16:creationId xmlns:a16="http://schemas.microsoft.com/office/drawing/2014/main" id="{00000000-0008-0000-0200-0000B3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37" name="【保健センター・保健所】&#10;有形固定資産減価償却率最大値テキスト">
          <a:extLst>
            <a:ext uri="{FF2B5EF4-FFF2-40B4-BE49-F238E27FC236}">
              <a16:creationId xmlns:a16="http://schemas.microsoft.com/office/drawing/2014/main" id="{00000000-0008-0000-0200-0000B5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00000000-0008-0000-0200-0000B701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92891</xdr:rowOff>
    </xdr:from>
    <xdr:to>
      <xdr:col>85</xdr:col>
      <xdr:colOff>177800</xdr:colOff>
      <xdr:row>61</xdr:row>
      <xdr:rowOff>23041</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6268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71318</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00000000-0008-0000-0200-0000C3010000}"/>
            </a:ext>
          </a:extLst>
        </xdr:cNvPr>
        <xdr:cNvSpPr txBox="1"/>
      </xdr:nvSpPr>
      <xdr:spPr>
        <a:xfrm>
          <a:off x="16357600"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24312</xdr:rowOff>
    </xdr:from>
    <xdr:to>
      <xdr:col>81</xdr:col>
      <xdr:colOff>101600</xdr:colOff>
      <xdr:row>60</xdr:row>
      <xdr:rowOff>125912</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143691</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5481300" y="1036211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xdr:rowOff>
    </xdr:from>
    <xdr:to>
      <xdr:col>81</xdr:col>
      <xdr:colOff>50800</xdr:colOff>
      <xdr:row>60</xdr:row>
      <xdr:rowOff>75112</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4592300" y="102935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60</xdr:row>
      <xdr:rowOff>6531</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3703300" y="1015637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2763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53884</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2814300" y="101563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117039</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121211</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2611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00000000-0008-0000-0200-0000E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00000000-0008-0000-0200-0000E8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00000000-0008-0000-0200-0000EA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00000000-0008-0000-0200-0000EC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50927</xdr:rowOff>
    </xdr:from>
    <xdr:to>
      <xdr:col>116</xdr:col>
      <xdr:colOff>114300</xdr:colOff>
      <xdr:row>62</xdr:row>
      <xdr:rowOff>152527</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221107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137304</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00000000-0008-0000-0200-0000F8010000}"/>
            </a:ext>
          </a:extLst>
        </xdr:cNvPr>
        <xdr:cNvSpPr txBox="1"/>
      </xdr:nvSpPr>
      <xdr:spPr>
        <a:xfrm>
          <a:off x="22199600" y="1059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56070</xdr:rowOff>
    </xdr:from>
    <xdr:to>
      <xdr:col>112</xdr:col>
      <xdr:colOff>38100</xdr:colOff>
      <xdr:row>62</xdr:row>
      <xdr:rowOff>157670</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1272500" y="106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101727</xdr:rowOff>
    </xdr:from>
    <xdr:to>
      <xdr:col>116</xdr:col>
      <xdr:colOff>63500</xdr:colOff>
      <xdr:row>62</xdr:row>
      <xdr:rowOff>106870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21323300" y="10731627"/>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57214</xdr:rowOff>
    </xdr:from>
    <xdr:to>
      <xdr:col>107</xdr:col>
      <xdr:colOff>101600</xdr:colOff>
      <xdr:row>62</xdr:row>
      <xdr:rowOff>158814</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20383500" y="106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106870</xdr:rowOff>
    </xdr:from>
    <xdr:to>
      <xdr:col>111</xdr:col>
      <xdr:colOff>177800</xdr:colOff>
      <xdr:row>62</xdr:row>
      <xdr:rowOff>108014</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20434300" y="1073677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60643</xdr:rowOff>
    </xdr:from>
    <xdr:to>
      <xdr:col>102</xdr:col>
      <xdr:colOff>165100</xdr:colOff>
      <xdr:row>62</xdr:row>
      <xdr:rowOff>162243</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9494500" y="10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108014</xdr:rowOff>
    </xdr:from>
    <xdr:to>
      <xdr:col>107</xdr:col>
      <xdr:colOff>50800</xdr:colOff>
      <xdr:row>62</xdr:row>
      <xdr:rowOff>111443</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9545300" y="107379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85789</xdr:rowOff>
    </xdr:from>
    <xdr:to>
      <xdr:col>98</xdr:col>
      <xdr:colOff>38100</xdr:colOff>
      <xdr:row>61</xdr:row>
      <xdr:rowOff>15939</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8605500" y="103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136589</xdr:rowOff>
    </xdr:from>
    <xdr:to>
      <xdr:col>102</xdr:col>
      <xdr:colOff>114300</xdr:colOff>
      <xdr:row>62</xdr:row>
      <xdr:rowOff>111443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656300" y="10423589"/>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3" name="n_1aveValue【保健センター・保健所】&#10;一人当たり面積">
          <a:extLst>
            <a:ext uri="{FF2B5EF4-FFF2-40B4-BE49-F238E27FC236}">
              <a16:creationId xmlns:a16="http://schemas.microsoft.com/office/drawing/2014/main" id="{00000000-0008-0000-0200-00000102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14" name="n_2aveValue【保健センター・保健所】&#10;一人当たり面積">
          <a:extLst>
            <a:ext uri="{FF2B5EF4-FFF2-40B4-BE49-F238E27FC236}">
              <a16:creationId xmlns:a16="http://schemas.microsoft.com/office/drawing/2014/main" id="{00000000-0008-0000-0200-00000202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15" name="n_3aveValue【保健センター・保健所】&#10;一人当たり面積">
          <a:extLst>
            <a:ext uri="{FF2B5EF4-FFF2-40B4-BE49-F238E27FC236}">
              <a16:creationId xmlns:a16="http://schemas.microsoft.com/office/drawing/2014/main" id="{00000000-0008-0000-0200-00000302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516" name="n_4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148797</xdr:rowOff>
    </xdr:from>
    <xdr:ext cx="469744" cy="259045"/>
    <xdr:sp macro="" textlink="">
      <xdr:nvSpPr>
        <xdr:cNvPr id="517" name="n_1mainValue【保健センター・保健所】&#10;一人当たり面積">
          <a:extLst>
            <a:ext uri="{FF2B5EF4-FFF2-40B4-BE49-F238E27FC236}">
              <a16:creationId xmlns:a16="http://schemas.microsoft.com/office/drawing/2014/main" id="{00000000-0008-0000-0200-000005020000}"/>
            </a:ext>
          </a:extLst>
        </xdr:cNvPr>
        <xdr:cNvSpPr txBox="1"/>
      </xdr:nvSpPr>
      <xdr:spPr>
        <a:xfrm>
          <a:off x="21075727" y="107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149941</xdr:rowOff>
    </xdr:from>
    <xdr:ext cx="469744" cy="259045"/>
    <xdr:sp macro="" textlink="">
      <xdr:nvSpPr>
        <xdr:cNvPr id="518" name="n_2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0199427" y="1077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153370</xdr:rowOff>
    </xdr:from>
    <xdr:ext cx="469744" cy="259045"/>
    <xdr:sp macro="" textlink="">
      <xdr:nvSpPr>
        <xdr:cNvPr id="519" name="n_3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19310427" y="107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32466</xdr:rowOff>
    </xdr:from>
    <xdr:ext cx="469744" cy="259045"/>
    <xdr:sp macro="" textlink="">
      <xdr:nvSpPr>
        <xdr:cNvPr id="520" name="n_4mainValue【保健センター・保健所】&#10;一人当たり面積">
          <a:extLst>
            <a:ext uri="{FF2B5EF4-FFF2-40B4-BE49-F238E27FC236}">
              <a16:creationId xmlns:a16="http://schemas.microsoft.com/office/drawing/2014/main" id="{00000000-0008-0000-0200-000008020000}"/>
            </a:ext>
          </a:extLst>
        </xdr:cNvPr>
        <xdr:cNvSpPr txBox="1"/>
      </xdr:nvSpPr>
      <xdr:spPr>
        <a:xfrm>
          <a:off x="18421427" y="1014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00000000-0008-0000-0200-00002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00000000-0008-0000-0200-000025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200-000027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5262</xdr:rowOff>
    </xdr:from>
    <xdr:to>
      <xdr:col>85</xdr:col>
      <xdr:colOff>177800</xdr:colOff>
      <xdr:row>84</xdr:row>
      <xdr:rowOff>106862</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6268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155139</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200-000033020000}"/>
            </a:ext>
          </a:extLst>
        </xdr:cNvPr>
        <xdr:cNvSpPr txBox="1"/>
      </xdr:nvSpPr>
      <xdr:spPr>
        <a:xfrm>
          <a:off x="16357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28302</xdr:rowOff>
    </xdr:from>
    <xdr:to>
      <xdr:col>85</xdr:col>
      <xdr:colOff>127000</xdr:colOff>
      <xdr:row>84</xdr:row>
      <xdr:rowOff>56062</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5481300" y="1443010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454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140970</xdr:rowOff>
    </xdr:from>
    <xdr:to>
      <xdr:col>81</xdr:col>
      <xdr:colOff>50800</xdr:colOff>
      <xdr:row>84</xdr:row>
      <xdr:rowOff>28302</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4592300" y="143713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19957</xdr:rowOff>
    </xdr:from>
    <xdr:to>
      <xdr:col>72</xdr:col>
      <xdr:colOff>38100</xdr:colOff>
      <xdr:row>83</xdr:row>
      <xdr:rowOff>121557</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3652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70757</xdr:rowOff>
    </xdr:from>
    <xdr:to>
      <xdr:col>76</xdr:col>
      <xdr:colOff>114300</xdr:colOff>
      <xdr:row>83</xdr:row>
      <xdr:rowOff>140970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3703300" y="1430110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142421</xdr:rowOff>
    </xdr:from>
    <xdr:to>
      <xdr:col>67</xdr:col>
      <xdr:colOff>101600</xdr:colOff>
      <xdr:row>83</xdr:row>
      <xdr:rowOff>72571</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763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21771</xdr:rowOff>
    </xdr:from>
    <xdr:to>
      <xdr:col>71</xdr:col>
      <xdr:colOff>177800</xdr:colOff>
      <xdr:row>83</xdr:row>
      <xdr:rowOff>70757</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814300" y="1425212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200-00003E02000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200-00003F02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70229</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577" name="n_2mainValue【消防施設】&#10;有形固定資産減価償却率">
          <a:extLst>
            <a:ext uri="{FF2B5EF4-FFF2-40B4-BE49-F238E27FC236}">
              <a16:creationId xmlns:a16="http://schemas.microsoft.com/office/drawing/2014/main" id="{00000000-0008-0000-0200-000041020000}"/>
            </a:ext>
          </a:extLst>
        </xdr:cNvPr>
        <xdr:cNvSpPr txBox="1"/>
      </xdr:nvSpPr>
      <xdr:spPr>
        <a:xfrm>
          <a:off x="14389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112684</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200-000042020000}"/>
            </a:ext>
          </a:extLst>
        </xdr:cNvPr>
        <xdr:cNvSpPr txBox="1"/>
      </xdr:nvSpPr>
      <xdr:spPr>
        <a:xfrm>
          <a:off x="13500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200-000043020000}"/>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00000000-0008-0000-0200-00005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0" name="【消防施設】&#10;一人当たり面積最小値テキスト">
          <a:extLst>
            <a:ext uri="{FF2B5EF4-FFF2-40B4-BE49-F238E27FC236}">
              <a16:creationId xmlns:a16="http://schemas.microsoft.com/office/drawing/2014/main" id="{00000000-0008-0000-0200-00005802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2" name="【消防施設】&#10;一人当たり面積最大値テキスト">
          <a:extLst>
            <a:ext uri="{FF2B5EF4-FFF2-40B4-BE49-F238E27FC236}">
              <a16:creationId xmlns:a16="http://schemas.microsoft.com/office/drawing/2014/main" id="{00000000-0008-0000-0200-00005A02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604" name="【消防施設】&#10;一人当たり面積平均値テキスト">
          <a:extLst>
            <a:ext uri="{FF2B5EF4-FFF2-40B4-BE49-F238E27FC236}">
              <a16:creationId xmlns:a16="http://schemas.microsoft.com/office/drawing/2014/main" id="{00000000-0008-0000-0200-00005C020000}"/>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51879</xdr:rowOff>
    </xdr:from>
    <xdr:to>
      <xdr:col>116</xdr:col>
      <xdr:colOff>114300</xdr:colOff>
      <xdr:row>83</xdr:row>
      <xdr:rowOff>153479</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22110700" y="1428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74756</xdr:rowOff>
    </xdr:from>
    <xdr:ext cx="469744" cy="259045"/>
    <xdr:sp macro="" textlink="">
      <xdr:nvSpPr>
        <xdr:cNvPr id="616" name="【消防施設】&#10;一人当たり面積該当値テキスト">
          <a:extLst>
            <a:ext uri="{FF2B5EF4-FFF2-40B4-BE49-F238E27FC236}">
              <a16:creationId xmlns:a16="http://schemas.microsoft.com/office/drawing/2014/main" id="{00000000-0008-0000-0200-000068020000}"/>
            </a:ext>
          </a:extLst>
        </xdr:cNvPr>
        <xdr:cNvSpPr txBox="1"/>
      </xdr:nvSpPr>
      <xdr:spPr>
        <a:xfrm>
          <a:off x="22199600" y="1413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65596</xdr:rowOff>
    </xdr:from>
    <xdr:to>
      <xdr:col>112</xdr:col>
      <xdr:colOff>38100</xdr:colOff>
      <xdr:row>83</xdr:row>
      <xdr:rowOff>167196</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1272500" y="1429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102679</xdr:rowOff>
    </xdr:from>
    <xdr:to>
      <xdr:col>116</xdr:col>
      <xdr:colOff>63500</xdr:colOff>
      <xdr:row>83</xdr:row>
      <xdr:rowOff>116396</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21323300" y="1433302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71310</xdr:rowOff>
    </xdr:from>
    <xdr:to>
      <xdr:col>107</xdr:col>
      <xdr:colOff>101600</xdr:colOff>
      <xdr:row>84</xdr:row>
      <xdr:rowOff>1460</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0383500" y="14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116396</xdr:rowOff>
    </xdr:from>
    <xdr:to>
      <xdr:col>111</xdr:col>
      <xdr:colOff>177800</xdr:colOff>
      <xdr:row>83</xdr:row>
      <xdr:rowOff>122110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20434300" y="1434674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75312</xdr:rowOff>
    </xdr:from>
    <xdr:to>
      <xdr:col>102</xdr:col>
      <xdr:colOff>165100</xdr:colOff>
      <xdr:row>84</xdr:row>
      <xdr:rowOff>5462</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9494500" y="143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122110</xdr:rowOff>
    </xdr:from>
    <xdr:to>
      <xdr:col>107</xdr:col>
      <xdr:colOff>50800</xdr:colOff>
      <xdr:row>83</xdr:row>
      <xdr:rowOff>126112</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19545300" y="14352460"/>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142176</xdr:rowOff>
    </xdr:from>
    <xdr:to>
      <xdr:col>98</xdr:col>
      <xdr:colOff>38100</xdr:colOff>
      <xdr:row>84</xdr:row>
      <xdr:rowOff>72326</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8605500" y="14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126112</xdr:rowOff>
    </xdr:from>
    <xdr:to>
      <xdr:col>102</xdr:col>
      <xdr:colOff>114300</xdr:colOff>
      <xdr:row>84</xdr:row>
      <xdr:rowOff>21526</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8656300" y="14356462"/>
          <a:ext cx="889000" cy="6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625" name="n_1aveValue【消防施設】&#10;一人当たり面積">
          <a:extLst>
            <a:ext uri="{FF2B5EF4-FFF2-40B4-BE49-F238E27FC236}">
              <a16:creationId xmlns:a16="http://schemas.microsoft.com/office/drawing/2014/main" id="{00000000-0008-0000-0200-000071020000}"/>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626" name="n_2aveValue【消防施設】&#10;一人当たり面積">
          <a:extLst>
            <a:ext uri="{FF2B5EF4-FFF2-40B4-BE49-F238E27FC236}">
              <a16:creationId xmlns:a16="http://schemas.microsoft.com/office/drawing/2014/main" id="{00000000-0008-0000-0200-000072020000}"/>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627" name="n_3aveValue【消防施設】&#10;一人当たり面積">
          <a:extLst>
            <a:ext uri="{FF2B5EF4-FFF2-40B4-BE49-F238E27FC236}">
              <a16:creationId xmlns:a16="http://schemas.microsoft.com/office/drawing/2014/main" id="{00000000-0008-0000-0200-000073020000}"/>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628" name="n_4aveValue【消防施設】&#10;一人当たり面積">
          <a:extLst>
            <a:ext uri="{FF2B5EF4-FFF2-40B4-BE49-F238E27FC236}">
              <a16:creationId xmlns:a16="http://schemas.microsoft.com/office/drawing/2014/main" id="{00000000-0008-0000-0200-000074020000}"/>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12273</xdr:rowOff>
    </xdr:from>
    <xdr:ext cx="469744" cy="259045"/>
    <xdr:sp macro="" textlink="">
      <xdr:nvSpPr>
        <xdr:cNvPr id="629" name="n_1mainValue【消防施設】&#10;一人当たり面積">
          <a:extLst>
            <a:ext uri="{FF2B5EF4-FFF2-40B4-BE49-F238E27FC236}">
              <a16:creationId xmlns:a16="http://schemas.microsoft.com/office/drawing/2014/main" id="{00000000-0008-0000-0200-000075020000}"/>
            </a:ext>
          </a:extLst>
        </xdr:cNvPr>
        <xdr:cNvSpPr txBox="1"/>
      </xdr:nvSpPr>
      <xdr:spPr>
        <a:xfrm>
          <a:off x="21075727" y="1407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17987</xdr:rowOff>
    </xdr:from>
    <xdr:ext cx="469744" cy="259045"/>
    <xdr:sp macro="" textlink="">
      <xdr:nvSpPr>
        <xdr:cNvPr id="630" name="n_2mainValue【消防施設】&#10;一人当たり面積">
          <a:extLst>
            <a:ext uri="{FF2B5EF4-FFF2-40B4-BE49-F238E27FC236}">
              <a16:creationId xmlns:a16="http://schemas.microsoft.com/office/drawing/2014/main" id="{00000000-0008-0000-0200-000076020000}"/>
            </a:ext>
          </a:extLst>
        </xdr:cNvPr>
        <xdr:cNvSpPr txBox="1"/>
      </xdr:nvSpPr>
      <xdr:spPr>
        <a:xfrm>
          <a:off x="20199427" y="1407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21989</xdr:rowOff>
    </xdr:from>
    <xdr:ext cx="469744" cy="259045"/>
    <xdr:sp macro="" textlink="">
      <xdr:nvSpPr>
        <xdr:cNvPr id="631" name="n_3mainValue【消防施設】&#10;一人当たり面積">
          <a:extLst>
            <a:ext uri="{FF2B5EF4-FFF2-40B4-BE49-F238E27FC236}">
              <a16:creationId xmlns:a16="http://schemas.microsoft.com/office/drawing/2014/main" id="{00000000-0008-0000-0200-000077020000}"/>
            </a:ext>
          </a:extLst>
        </xdr:cNvPr>
        <xdr:cNvSpPr txBox="1"/>
      </xdr:nvSpPr>
      <xdr:spPr>
        <a:xfrm>
          <a:off x="19310427" y="1408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88853</xdr:rowOff>
    </xdr:from>
    <xdr:ext cx="469744" cy="259045"/>
    <xdr:sp macro="" textlink="">
      <xdr:nvSpPr>
        <xdr:cNvPr id="632" name="n_4mainValue【消防施設】&#10;一人当たり面積">
          <a:extLst>
            <a:ext uri="{FF2B5EF4-FFF2-40B4-BE49-F238E27FC236}">
              <a16:creationId xmlns:a16="http://schemas.microsoft.com/office/drawing/2014/main" id="{00000000-0008-0000-0200-000078020000}"/>
            </a:ext>
          </a:extLst>
        </xdr:cNvPr>
        <xdr:cNvSpPr txBox="1"/>
      </xdr:nvSpPr>
      <xdr:spPr>
        <a:xfrm>
          <a:off x="18421427" y="1414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a:extLst>
            <a:ext uri="{FF2B5EF4-FFF2-40B4-BE49-F238E27FC236}">
              <a16:creationId xmlns:a16="http://schemas.microsoft.com/office/drawing/2014/main" id="{00000000-0008-0000-0200-00008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7" name="【庁舎】&#10;有形固定資産減価償却率最小値テキスト">
          <a:extLst>
            <a:ext uri="{FF2B5EF4-FFF2-40B4-BE49-F238E27FC236}">
              <a16:creationId xmlns:a16="http://schemas.microsoft.com/office/drawing/2014/main" id="{00000000-0008-0000-0200-000091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9" name="【庁舎】&#10;有形固定資産減価償却率最大値テキスト">
          <a:extLst>
            <a:ext uri="{FF2B5EF4-FFF2-40B4-BE49-F238E27FC236}">
              <a16:creationId xmlns:a16="http://schemas.microsoft.com/office/drawing/2014/main" id="{00000000-0008-0000-0200-000093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1" name="【庁舎】&#10;有形固定資産減価償却率平均値テキスト">
          <a:extLst>
            <a:ext uri="{FF2B5EF4-FFF2-40B4-BE49-F238E27FC236}">
              <a16:creationId xmlns:a16="http://schemas.microsoft.com/office/drawing/2014/main" id="{00000000-0008-0000-0200-000095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52070</xdr:rowOff>
    </xdr:from>
    <xdr:to>
      <xdr:col>85</xdr:col>
      <xdr:colOff>177800</xdr:colOff>
      <xdr:row>106</xdr:row>
      <xdr:rowOff>153670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6268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30497</xdr:rowOff>
    </xdr:from>
    <xdr:ext cx="405111" cy="259045"/>
    <xdr:sp macro="" textlink="">
      <xdr:nvSpPr>
        <xdr:cNvPr id="673" name="【庁舎】&#10;有形固定資産減価償却率該当値テキスト">
          <a:extLst>
            <a:ext uri="{FF2B5EF4-FFF2-40B4-BE49-F238E27FC236}">
              <a16:creationId xmlns:a16="http://schemas.microsoft.com/office/drawing/2014/main" id="{00000000-0008-0000-0200-0000A1020000}"/>
            </a:ext>
          </a:extLst>
        </xdr:cNvPr>
        <xdr:cNvSpPr txBox="1"/>
      </xdr:nvSpPr>
      <xdr:spPr>
        <a:xfrm>
          <a:off x="16357600"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102870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5481300" y="18249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170180</xdr:rowOff>
    </xdr:from>
    <xdr:to>
      <xdr:col>76</xdr:col>
      <xdr:colOff>165100</xdr:colOff>
      <xdr:row>106</xdr:row>
      <xdr:rowOff>100330</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454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49530</xdr:rowOff>
    </xdr:from>
    <xdr:to>
      <xdr:col>81</xdr:col>
      <xdr:colOff>50800</xdr:colOff>
      <xdr:row>106</xdr:row>
      <xdr:rowOff>76200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4592300" y="18223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115570</xdr:rowOff>
    </xdr:from>
    <xdr:to>
      <xdr:col>72</xdr:col>
      <xdr:colOff>38100</xdr:colOff>
      <xdr:row>106</xdr:row>
      <xdr:rowOff>45720</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365250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166370</xdr:rowOff>
    </xdr:from>
    <xdr:to>
      <xdr:col>76</xdr:col>
      <xdr:colOff>114300</xdr:colOff>
      <xdr:row>106</xdr:row>
      <xdr:rowOff>49530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3703300" y="1816862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69850</xdr:rowOff>
    </xdr:from>
    <xdr:to>
      <xdr:col>67</xdr:col>
      <xdr:colOff>101600</xdr:colOff>
      <xdr:row>105</xdr:row>
      <xdr:rowOff>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2763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120650</xdr:rowOff>
    </xdr:from>
    <xdr:to>
      <xdr:col>71</xdr:col>
      <xdr:colOff>177800</xdr:colOff>
      <xdr:row>105</xdr:row>
      <xdr:rowOff>166370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2814300" y="179514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82" name="n_1aveValue【庁舎】&#10;有形固定資産減価償却率">
          <a:extLst>
            <a:ext uri="{FF2B5EF4-FFF2-40B4-BE49-F238E27FC236}">
              <a16:creationId xmlns:a16="http://schemas.microsoft.com/office/drawing/2014/main" id="{00000000-0008-0000-0200-0000AA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83" name="n_2aveValue【庁舎】&#10;有形固定資産減価償却率">
          <a:extLst>
            <a:ext uri="{FF2B5EF4-FFF2-40B4-BE49-F238E27FC236}">
              <a16:creationId xmlns:a16="http://schemas.microsoft.com/office/drawing/2014/main" id="{00000000-0008-0000-0200-0000AB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84" name="n_3aveValue【庁舎】&#10;有形固定資産減価償却率">
          <a:extLst>
            <a:ext uri="{FF2B5EF4-FFF2-40B4-BE49-F238E27FC236}">
              <a16:creationId xmlns:a16="http://schemas.microsoft.com/office/drawing/2014/main" id="{00000000-0008-0000-0200-0000AC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85" name="n_4aveValue【庁舎】&#10;有形固定資産減価償却率">
          <a:extLst>
            <a:ext uri="{FF2B5EF4-FFF2-40B4-BE49-F238E27FC236}">
              <a16:creationId xmlns:a16="http://schemas.microsoft.com/office/drawing/2014/main" id="{00000000-0008-0000-0200-0000AD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686" name="n_1mainValue【庁舎】&#10;有形固定資産減価償却率">
          <a:extLst>
            <a:ext uri="{FF2B5EF4-FFF2-40B4-BE49-F238E27FC236}">
              <a16:creationId xmlns:a16="http://schemas.microsoft.com/office/drawing/2014/main" id="{00000000-0008-0000-0200-0000AE020000}"/>
            </a:ext>
          </a:extLst>
        </xdr:cNvPr>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91457</xdr:rowOff>
    </xdr:from>
    <xdr:ext cx="405111" cy="259045"/>
    <xdr:sp macro="" textlink="">
      <xdr:nvSpPr>
        <xdr:cNvPr id="687" name="n_2mainValue【庁舎】&#10;有形固定資産減価償却率">
          <a:extLst>
            <a:ext uri="{FF2B5EF4-FFF2-40B4-BE49-F238E27FC236}">
              <a16:creationId xmlns:a16="http://schemas.microsoft.com/office/drawing/2014/main" id="{00000000-0008-0000-0200-0000AF020000}"/>
            </a:ext>
          </a:extLst>
        </xdr:cNvPr>
        <xdr:cNvSpPr txBox="1"/>
      </xdr:nvSpPr>
      <xdr:spPr>
        <a:xfrm>
          <a:off x="14389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36847</xdr:rowOff>
    </xdr:from>
    <xdr:ext cx="405111" cy="259045"/>
    <xdr:sp macro="" textlink="">
      <xdr:nvSpPr>
        <xdr:cNvPr id="688" name="n_3mainValue【庁舎】&#10;有形固定資産減価償却率">
          <a:extLst>
            <a:ext uri="{FF2B5EF4-FFF2-40B4-BE49-F238E27FC236}">
              <a16:creationId xmlns:a16="http://schemas.microsoft.com/office/drawing/2014/main" id="{00000000-0008-0000-0200-0000B0020000}"/>
            </a:ext>
          </a:extLst>
        </xdr:cNvPr>
        <xdr:cNvSpPr txBox="1"/>
      </xdr:nvSpPr>
      <xdr:spPr>
        <a:xfrm>
          <a:off x="13500744" y="182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162577</xdr:rowOff>
    </xdr:from>
    <xdr:ext cx="405111" cy="259045"/>
    <xdr:sp macro="" textlink="">
      <xdr:nvSpPr>
        <xdr:cNvPr id="689" name="n_4mainValue【庁舎】&#10;有形固定資産減価償却率">
          <a:extLst>
            <a:ext uri="{FF2B5EF4-FFF2-40B4-BE49-F238E27FC236}">
              <a16:creationId xmlns:a16="http://schemas.microsoft.com/office/drawing/2014/main" id="{00000000-0008-0000-0200-0000B1020000}"/>
            </a:ext>
          </a:extLst>
        </xdr:cNvPr>
        <xdr:cNvSpPr txBox="1"/>
      </xdr:nvSpPr>
      <xdr:spPr>
        <a:xfrm>
          <a:off x="12611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00000000-0008-0000-02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14" name="【庁舎】&#10;一人当たり面積最小値テキスト">
          <a:extLst>
            <a:ext uri="{FF2B5EF4-FFF2-40B4-BE49-F238E27FC236}">
              <a16:creationId xmlns:a16="http://schemas.microsoft.com/office/drawing/2014/main" id="{00000000-0008-0000-0200-0000CA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16" name="【庁舎】&#10;一人当たり面積最大値テキスト">
          <a:extLst>
            <a:ext uri="{FF2B5EF4-FFF2-40B4-BE49-F238E27FC236}">
              <a16:creationId xmlns:a16="http://schemas.microsoft.com/office/drawing/2014/main" id="{00000000-0008-0000-0200-0000CC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18" name="【庁舎】&#10;一人当たり面積平均値テキスト">
          <a:extLst>
            <a:ext uri="{FF2B5EF4-FFF2-40B4-BE49-F238E27FC236}">
              <a16:creationId xmlns:a16="http://schemas.microsoft.com/office/drawing/2014/main" id="{00000000-0008-0000-0200-0000CE020000}"/>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50546</xdr:rowOff>
    </xdr:from>
    <xdr:to>
      <xdr:col>116</xdr:col>
      <xdr:colOff>114300</xdr:colOff>
      <xdr:row>103</xdr:row>
      <xdr:rowOff>152146</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22110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73423</xdr:rowOff>
    </xdr:from>
    <xdr:ext cx="469744" cy="259045"/>
    <xdr:sp macro="" textlink="">
      <xdr:nvSpPr>
        <xdr:cNvPr id="730" name="【庁舎】&#10;一人当たり面積該当値テキスト">
          <a:extLst>
            <a:ext uri="{FF2B5EF4-FFF2-40B4-BE49-F238E27FC236}">
              <a16:creationId xmlns:a16="http://schemas.microsoft.com/office/drawing/2014/main" id="{00000000-0008-0000-0200-0000DA020000}"/>
            </a:ext>
          </a:extLst>
        </xdr:cNvPr>
        <xdr:cNvSpPr txBox="1"/>
      </xdr:nvSpPr>
      <xdr:spPr>
        <a:xfrm>
          <a:off x="22199600" y="17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86740</xdr:rowOff>
    </xdr:from>
    <xdr:to>
      <xdr:col>112</xdr:col>
      <xdr:colOff>38100</xdr:colOff>
      <xdr:row>104</xdr:row>
      <xdr:rowOff>16890</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21272500" y="177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101346</xdr:rowOff>
    </xdr:from>
    <xdr:to>
      <xdr:col>116</xdr:col>
      <xdr:colOff>63500</xdr:colOff>
      <xdr:row>103</xdr:row>
      <xdr:rowOff>137540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21323300" y="1776069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96265</xdr:rowOff>
    </xdr:from>
    <xdr:to>
      <xdr:col>107</xdr:col>
      <xdr:colOff>101600</xdr:colOff>
      <xdr:row>104</xdr:row>
      <xdr:rowOff>26415</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0383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137540</xdr:rowOff>
    </xdr:from>
    <xdr:to>
      <xdr:col>111</xdr:col>
      <xdr:colOff>177800</xdr:colOff>
      <xdr:row>103</xdr:row>
      <xdr:rowOff>147065</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20434300" y="177968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117983</xdr:rowOff>
    </xdr:from>
    <xdr:to>
      <xdr:col>102</xdr:col>
      <xdr:colOff>165100</xdr:colOff>
      <xdr:row>104</xdr:row>
      <xdr:rowOff>48133</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9494500" y="177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147065</xdr:rowOff>
    </xdr:from>
    <xdr:to>
      <xdr:col>107</xdr:col>
      <xdr:colOff>50800</xdr:colOff>
      <xdr:row>103</xdr:row>
      <xdr:rowOff>168783</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9545300" y="17806415"/>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26924</xdr:rowOff>
    </xdr:from>
    <xdr:to>
      <xdr:col>98</xdr:col>
      <xdr:colOff>38100</xdr:colOff>
      <xdr:row>102</xdr:row>
      <xdr:rowOff>128524</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8605500" y="175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77724</xdr:rowOff>
    </xdr:from>
    <xdr:to>
      <xdr:col>102</xdr:col>
      <xdr:colOff>114300</xdr:colOff>
      <xdr:row>103</xdr:row>
      <xdr:rowOff>168783</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8656300" y="17565624"/>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39" name="n_1aveValue【庁舎】&#10;一人当たり面積">
          <a:extLst>
            <a:ext uri="{FF2B5EF4-FFF2-40B4-BE49-F238E27FC236}">
              <a16:creationId xmlns:a16="http://schemas.microsoft.com/office/drawing/2014/main" id="{00000000-0008-0000-0200-0000E302000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40" name="n_2aveValue【庁舎】&#10;一人当たり面積">
          <a:extLst>
            <a:ext uri="{FF2B5EF4-FFF2-40B4-BE49-F238E27FC236}">
              <a16:creationId xmlns:a16="http://schemas.microsoft.com/office/drawing/2014/main" id="{00000000-0008-0000-0200-0000E4020000}"/>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41" name="n_3aveValue【庁舎】&#10;一人当たり面積">
          <a:extLst>
            <a:ext uri="{FF2B5EF4-FFF2-40B4-BE49-F238E27FC236}">
              <a16:creationId xmlns:a16="http://schemas.microsoft.com/office/drawing/2014/main" id="{00000000-0008-0000-0200-0000E5020000}"/>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42" name="n_4aveValue【庁舎】&#10;一人当たり面積">
          <a:extLst>
            <a:ext uri="{FF2B5EF4-FFF2-40B4-BE49-F238E27FC236}">
              <a16:creationId xmlns:a16="http://schemas.microsoft.com/office/drawing/2014/main" id="{00000000-0008-0000-0200-0000E6020000}"/>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33417</xdr:rowOff>
    </xdr:from>
    <xdr:ext cx="469744" cy="259045"/>
    <xdr:sp macro="" textlink="">
      <xdr:nvSpPr>
        <xdr:cNvPr id="743" name="n_1mainValue【庁舎】&#10;一人当たり面積">
          <a:extLst>
            <a:ext uri="{FF2B5EF4-FFF2-40B4-BE49-F238E27FC236}">
              <a16:creationId xmlns:a16="http://schemas.microsoft.com/office/drawing/2014/main" id="{00000000-0008-0000-0200-0000E7020000}"/>
            </a:ext>
          </a:extLst>
        </xdr:cNvPr>
        <xdr:cNvSpPr txBox="1"/>
      </xdr:nvSpPr>
      <xdr:spPr>
        <a:xfrm>
          <a:off x="21075727" y="175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42942</xdr:rowOff>
    </xdr:from>
    <xdr:ext cx="469744" cy="259045"/>
    <xdr:sp macro="" textlink="">
      <xdr:nvSpPr>
        <xdr:cNvPr id="744" name="n_2mainValue【庁舎】&#10;一人当たり面積">
          <a:extLst>
            <a:ext uri="{FF2B5EF4-FFF2-40B4-BE49-F238E27FC236}">
              <a16:creationId xmlns:a16="http://schemas.microsoft.com/office/drawing/2014/main" id="{00000000-0008-0000-0200-0000E8020000}"/>
            </a:ext>
          </a:extLst>
        </xdr:cNvPr>
        <xdr:cNvSpPr txBox="1"/>
      </xdr:nvSpPr>
      <xdr:spPr>
        <a:xfrm>
          <a:off x="201994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64660</xdr:rowOff>
    </xdr:from>
    <xdr:ext cx="469744" cy="259045"/>
    <xdr:sp macro="" textlink="">
      <xdr:nvSpPr>
        <xdr:cNvPr id="745" name="n_3mainValue【庁舎】&#10;一人当たり面積">
          <a:extLst>
            <a:ext uri="{FF2B5EF4-FFF2-40B4-BE49-F238E27FC236}">
              <a16:creationId xmlns:a16="http://schemas.microsoft.com/office/drawing/2014/main" id="{00000000-0008-0000-0200-0000E9020000}"/>
            </a:ext>
          </a:extLst>
        </xdr:cNvPr>
        <xdr:cNvSpPr txBox="1"/>
      </xdr:nvSpPr>
      <xdr:spPr>
        <a:xfrm>
          <a:off x="19310427" y="1755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145051</xdr:rowOff>
    </xdr:from>
    <xdr:ext cx="469744" cy="259045"/>
    <xdr:sp macro="" textlink="">
      <xdr:nvSpPr>
        <xdr:cNvPr id="746" name="n_4mainValue【庁舎】&#10;一人当たり面積">
          <a:extLst>
            <a:ext uri="{FF2B5EF4-FFF2-40B4-BE49-F238E27FC236}">
              <a16:creationId xmlns:a16="http://schemas.microsoft.com/office/drawing/2014/main" id="{00000000-0008-0000-0200-0000EA020000}"/>
            </a:ext>
          </a:extLst>
        </xdr:cNvPr>
        <xdr:cNvSpPr txBox="1"/>
      </xdr:nvSpPr>
      <xdr:spPr>
        <a:xfrm>
          <a:off x="18421427" y="1729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年度では、体育館・プールの有形固定資産減価償却率は上限値に達しているほか、福祉施設及び一般廃棄物処理施設以外では、保健センターの有形固定資産減価償却率では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ポイント、消防施設の有形固定資産減価償却率では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ポイント、庁舎の有形固定資産減価償却率では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ポイント、類似団体平均を上回っている。庁舎は、建設から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年以上が経過しており、その他の施設についについても老朽化が進んでいることから、今後個別施設計画に基づき施設の改修などの老朽化対策に取り組んでいくことにしている。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1,284
263.09
2,965,062
2,829,231
97,451
1,527,163
2,022,379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０．１９を上回る０．３３となっている。地方税収入に当たるダム所在市町村交付金３０４百万円が交付されることで収入額が類似団体を上回る要因となっている。ダム所在市町村交付金も減価償却により年々減少していることや少子高齢化、さらには新型コロナウイルス感染症の影響に伴う厳しい経済情勢など、税収の伸びを期待することは困難である。滞納整理の強化による税収の確保・税負担の公平性を図るとともに、自主財源の確実な確保に努めなければならない。 </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7758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19249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7758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８４．２を上回り、８６．９となっている。前年度と比較すると物件費、維持補修費は増加しているものの、補助費等や繰出金などの減により１．５ポイント減少した。義務的経費では、人件費、扶助費、公債費ともに増加している。今後、定年の段階的引き上げに伴い人件費の増加が予測されることから、適切な定員管理による人件費の抑制と公債費の平準化及び事務の効率化等により経費の削減に努めなければならな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59146</xdr:rowOff>
    </xdr:from>
    <xdr:to>
      <xdr:col>23</xdr:col>
      <xdr:colOff>133350</xdr:colOff>
      <xdr:row>63</xdr:row>
      <xdr:rowOff>110853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6049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110853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1913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109946</xdr:rowOff>
    </xdr:from>
    <xdr:to>
      <xdr:col>15</xdr:col>
      <xdr:colOff>82550</xdr:colOff>
      <xdr:row>63</xdr:row>
      <xdr:rowOff>17780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39846"/>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122827</xdr:rowOff>
    </xdr:from>
    <xdr:to>
      <xdr:col>11</xdr:col>
      <xdr:colOff>31750</xdr:colOff>
      <xdr:row>62</xdr:row>
      <xdr:rowOff>109946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8127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8346</xdr:rowOff>
    </xdr:from>
    <xdr:to>
      <xdr:col>23</xdr:col>
      <xdr:colOff>184150</xdr:colOff>
      <xdr:row>63</xdr:row>
      <xdr:rowOff>109946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151873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60053</xdr:rowOff>
    </xdr:from>
    <xdr:to>
      <xdr:col>19</xdr:col>
      <xdr:colOff>184150</xdr:colOff>
      <xdr:row>63</xdr:row>
      <xdr:rowOff>161653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59146</xdr:rowOff>
    </xdr:from>
    <xdr:to>
      <xdr:col>11</xdr:col>
      <xdr:colOff>82550</xdr:colOff>
      <xdr:row>62</xdr:row>
      <xdr:rowOff>160746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145523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72027</xdr:rowOff>
    </xdr:from>
    <xdr:to>
      <xdr:col>7</xdr:col>
      <xdr:colOff>31750</xdr:colOff>
      <xdr:row>62</xdr:row>
      <xdr:rowOff>2177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１月１日時点の人口１，３２１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46069</xdr:rowOff>
    </xdr:from>
    <xdr:to>
      <xdr:col>23</xdr:col>
      <xdr:colOff>133350</xdr:colOff>
      <xdr:row>84</xdr:row>
      <xdr:rowOff>40629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276419"/>
          <a:ext cx="8382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118928</xdr:rowOff>
    </xdr:from>
    <xdr:to>
      <xdr:col>19</xdr:col>
      <xdr:colOff>133350</xdr:colOff>
      <xdr:row>83</xdr:row>
      <xdr:rowOff>46069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177828"/>
          <a:ext cx="889000" cy="9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86283</xdr:rowOff>
    </xdr:from>
    <xdr:to>
      <xdr:col>15</xdr:col>
      <xdr:colOff>82550</xdr:colOff>
      <xdr:row>82</xdr:row>
      <xdr:rowOff>118928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145183"/>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16543</xdr:rowOff>
    </xdr:from>
    <xdr:to>
      <xdr:col>11</xdr:col>
      <xdr:colOff>31750</xdr:colOff>
      <xdr:row>82</xdr:row>
      <xdr:rowOff>86283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75443"/>
          <a:ext cx="889000" cy="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161279</xdr:rowOff>
    </xdr:from>
    <xdr:to>
      <xdr:col>23</xdr:col>
      <xdr:colOff>184150</xdr:colOff>
      <xdr:row>84</xdr:row>
      <xdr:rowOff>91429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3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133356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36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166719</xdr:rowOff>
    </xdr:from>
    <xdr:to>
      <xdr:col>19</xdr:col>
      <xdr:colOff>184150</xdr:colOff>
      <xdr:row>83</xdr:row>
      <xdr:rowOff>96869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2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81646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311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68128</xdr:rowOff>
    </xdr:from>
    <xdr:to>
      <xdr:col>15</xdr:col>
      <xdr:colOff>133350</xdr:colOff>
      <xdr:row>82</xdr:row>
      <xdr:rowOff>169728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1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154505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2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35483</xdr:rowOff>
    </xdr:from>
    <xdr:to>
      <xdr:col>11</xdr:col>
      <xdr:colOff>82550</xdr:colOff>
      <xdr:row>82</xdr:row>
      <xdr:rowOff>137083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9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121860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18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137193</xdr:rowOff>
    </xdr:from>
    <xdr:to>
      <xdr:col>7</xdr:col>
      <xdr:colOff>31750</xdr:colOff>
      <xdr:row>82</xdr:row>
      <xdr:rowOff>67343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0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52120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11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０年度をピークに職員給与は減少しているものの、ラスパイレス指数を見ると類似団体を２ポイント上回っている。類似団体を上回っている要因として、職員年齢階層に偏りがあり類似団体を上回る結果となっている。引き続き適正な人事運営及び定員管理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153352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6347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153352</xdr:rowOff>
    </xdr:from>
    <xdr:to>
      <xdr:col>77</xdr:col>
      <xdr:colOff>44450</xdr:colOff>
      <xdr:row>87</xdr:row>
      <xdr:rowOff>153352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69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153352</xdr:rowOff>
    </xdr:from>
    <xdr:to>
      <xdr:col>72</xdr:col>
      <xdr:colOff>203200</xdr:colOff>
      <xdr:row>88</xdr:row>
      <xdr:rowOff>18098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695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18098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6695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102552</xdr:rowOff>
    </xdr:from>
    <xdr:to>
      <xdr:col>73</xdr:col>
      <xdr:colOff>44450</xdr:colOff>
      <xdr:row>88</xdr:row>
      <xdr:rowOff>32702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17479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138748</xdr:rowOff>
    </xdr:from>
    <xdr:to>
      <xdr:col>68</xdr:col>
      <xdr:colOff>203200</xdr:colOff>
      <xdr:row>88</xdr:row>
      <xdr:rowOff>68898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53675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１７．３７ポイント上回っている。事務分担の見直し、民間委託による事務量の削減等行っているものの、人口減少対策に係る事業や多様化する行政ニーズにより業務量の増加が見込まれる。今後の町づくりを担う職員を計画的に採用しながら、少ない職員数で住民サービスの低下を招かぬよう、職員の資質、能力を活用した適正配置と適正補充を図りながら費用効率の良い定員管理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146634</xdr:rowOff>
    </xdr:from>
    <xdr:to>
      <xdr:col>81</xdr:col>
      <xdr:colOff>44450</xdr:colOff>
      <xdr:row>64</xdr:row>
      <xdr:rowOff>66396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47984"/>
          <a:ext cx="8382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146634</xdr:rowOff>
    </xdr:from>
    <xdr:to>
      <xdr:col>77</xdr:col>
      <xdr:colOff>44450</xdr:colOff>
      <xdr:row>63</xdr:row>
      <xdr:rowOff>154356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947984"/>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132156</xdr:rowOff>
    </xdr:from>
    <xdr:to>
      <xdr:col>72</xdr:col>
      <xdr:colOff>203200</xdr:colOff>
      <xdr:row>63</xdr:row>
      <xdr:rowOff>154356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33506"/>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73037</xdr:rowOff>
    </xdr:from>
    <xdr:to>
      <xdr:col>68</xdr:col>
      <xdr:colOff>152400</xdr:colOff>
      <xdr:row>63</xdr:row>
      <xdr:rowOff>132156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74387"/>
          <a:ext cx="8890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15596</xdr:rowOff>
    </xdr:from>
    <xdr:to>
      <xdr:col>81</xdr:col>
      <xdr:colOff>95250</xdr:colOff>
      <xdr:row>64</xdr:row>
      <xdr:rowOff>117196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159123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95834</xdr:rowOff>
    </xdr:from>
    <xdr:to>
      <xdr:col>77</xdr:col>
      <xdr:colOff>95250</xdr:colOff>
      <xdr:row>64</xdr:row>
      <xdr:rowOff>25984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10761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8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103556</xdr:rowOff>
    </xdr:from>
    <xdr:to>
      <xdr:col>73</xdr:col>
      <xdr:colOff>44450</xdr:colOff>
      <xdr:row>64</xdr:row>
      <xdr:rowOff>33706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18483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9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81356</xdr:rowOff>
    </xdr:from>
    <xdr:to>
      <xdr:col>68</xdr:col>
      <xdr:colOff>203200</xdr:colOff>
      <xdr:row>64</xdr:row>
      <xdr:rowOff>11506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8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167733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6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22237</xdr:rowOff>
    </xdr:from>
    <xdr:to>
      <xdr:col>64</xdr:col>
      <xdr:colOff>152400</xdr:colOff>
      <xdr:row>63</xdr:row>
      <xdr:rowOff>123837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2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108614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0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０．８ポイント下回っているが、平成２９年度から増加しているおり、地方創生関連事業等の取組みに伴う起債の発行が増加の要因となっている。今後、施設の老朽化や新たな施設の建築などにより、起債借入額が増加し公債比率も増となることが予想されるため、普通会計のみならず、特別会計や一部事務組合等構成団体への繰出金や財政状況も意識した財政運営を心がけなければならな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84244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493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19896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135044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3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前年度に続き、指標では現れていない。安易な起債や基金の取り崩しは、指標の悪化につながる恐れがあるため、慎重な財政運営を心がけなければならない。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1,284
263.09
2,965,062
2,829,231
97,451
1,527,163
2,022,379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６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19558</xdr:rowOff>
    </xdr:from>
    <xdr:to>
      <xdr:col>24</xdr:col>
      <xdr:colOff>25400</xdr:colOff>
      <xdr:row>39</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061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96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62992</xdr:rowOff>
    </xdr:from>
    <xdr:to>
      <xdr:col>15</xdr:col>
      <xdr:colOff>98425</xdr:colOff>
      <xdr:row>39</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780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14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140208</xdr:rowOff>
    </xdr:from>
    <xdr:to>
      <xdr:col>24</xdr:col>
      <xdr:colOff>76200</xdr:colOff>
      <xdr:row>39</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112285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153924</xdr:rowOff>
    </xdr:from>
    <xdr:to>
      <xdr:col>20</xdr:col>
      <xdr:colOff>38100</xdr:colOff>
      <xdr:row>39</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５．８ポイント上回っている。コスト意識の啓発による削減に努めているが、近年は業務委託料等が増加傾向にあるため上昇に転じている。平成２９年度からは新規施設運営維持等に係る委託料などにより大幅に増加しており、さらに意識した無駄の排除を心がけ、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18</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53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18</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66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66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156718</xdr:rowOff>
    </xdr:from>
    <xdr:to>
      <xdr:col>69</xdr:col>
      <xdr:colOff>92075</xdr:colOff>
      <xdr:row>18</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71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84853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105918</xdr:rowOff>
    </xdr:from>
    <xdr:to>
      <xdr:col>65</xdr:col>
      <xdr:colOff>53975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２．１ポイント下回っている。人口減少に伴う少子化、高齢者の増加も大きく影響しており、過疎化、少子高齢化が進む地域として福祉施策は益々重要となってきており、充実した行政サービス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０．５ポイント下回っている。一部事務組合等の構成団体に対する繰出金等が主な要因となっており、一部事務組合等の構成団体については、経営の健全化を求めるとともに繰出金等の抑制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919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111760</xdr:rowOff>
    </xdr:from>
    <xdr:to>
      <xdr:col>78</xdr:col>
      <xdr:colOff>69850</xdr:colOff>
      <xdr:row>55</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41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96520</xdr:rowOff>
    </xdr:from>
    <xdr:to>
      <xdr:col>69</xdr:col>
      <xdr:colOff>92075</xdr:colOff>
      <xdr:row>55</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262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60960</xdr:rowOff>
    </xdr:from>
    <xdr:to>
      <xdr:col>78</xdr:col>
      <xdr:colOff>120650</xdr:colOff>
      <xdr:row>55</xdr:row>
      <xdr:rowOff>162560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147337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7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45720</xdr:rowOff>
    </xdr:from>
    <xdr:to>
      <xdr:col>65</xdr:col>
      <xdr:colOff>53975</xdr:colOff>
      <xdr:row>55</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３．２ポイント下回っている。各種団体の補助金等については、当初の目的を達成した団体への補助金の削減、減額等を行うとともに、積極的な見直しを行っていく。新たな団体に対する補助金等については、費用対効果を充分検証するとともに、終期を設定するなど、増加となる要因を最小限にしていく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53848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62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３．３ポイント下回っている。臨時財政対策債など据置期間の満了、新規事業における借入等により公債費の増加傾向にある。適債性の正確な判断と必要な事業の選択により、起債を制限するとともに、償還額の平準化、抑制に努め、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65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111760</xdr:rowOff>
    </xdr:from>
    <xdr:to>
      <xdr:col>15</xdr:col>
      <xdr:colOff>98425</xdr:colOff>
      <xdr:row>75</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7051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111760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47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60960</xdr:rowOff>
    </xdr:from>
    <xdr:to>
      <xdr:col>11</xdr:col>
      <xdr:colOff>60325</xdr:colOff>
      <xdr:row>75</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類似団体を６ポイント上回っている。人件費等の影響が大きな要因となっており、公債費以外の経常経費に係る費用についてもさらに削減に努めていく。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153126</xdr:rowOff>
    </xdr:from>
    <xdr:to>
      <xdr:col>82</xdr:col>
      <xdr:colOff>107950</xdr:colOff>
      <xdr:row>77</xdr:row>
      <xdr:rowOff>30662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833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146594</xdr:rowOff>
    </xdr:from>
    <xdr:to>
      <xdr:col>78</xdr:col>
      <xdr:colOff>69850</xdr:colOff>
      <xdr:row>77</xdr:row>
      <xdr:rowOff>30662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767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120469</xdr:rowOff>
    </xdr:from>
    <xdr:to>
      <xdr:col>73</xdr:col>
      <xdr:colOff>180975</xdr:colOff>
      <xdr:row>76</xdr:row>
      <xdr:rowOff>146594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506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120469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20039"/>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74403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151312</xdr:rowOff>
    </xdr:from>
    <xdr:to>
      <xdr:col>78</xdr:col>
      <xdr:colOff>120650</xdr:colOff>
      <xdr:row>77</xdr:row>
      <xdr:rowOff>81462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66239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6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95794</xdr:rowOff>
    </xdr:from>
    <xdr:to>
      <xdr:col>74</xdr:col>
      <xdr:colOff>31750</xdr:colOff>
      <xdr:row>77</xdr:row>
      <xdr:rowOff>25944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10721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69669</xdr:rowOff>
    </xdr:from>
    <xdr:to>
      <xdr:col>69</xdr:col>
      <xdr:colOff>142875</xdr:colOff>
      <xdr:row>76</xdr:row>
      <xdr:rowOff>171269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156046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126291</xdr:rowOff>
    </xdr:from>
    <xdr:to>
      <xdr:col>29</xdr:col>
      <xdr:colOff>127000</xdr:colOff>
      <xdr:row>15</xdr:row>
      <xdr:rowOff>128690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45666"/>
          <a:ext cx="647700" cy="2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128690</xdr:rowOff>
    </xdr:from>
    <xdr:to>
      <xdr:col>26</xdr:col>
      <xdr:colOff>50800</xdr:colOff>
      <xdr:row>15</xdr:row>
      <xdr:rowOff>145084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48065"/>
          <a:ext cx="698500" cy="1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145084</xdr:rowOff>
    </xdr:from>
    <xdr:to>
      <xdr:col>22</xdr:col>
      <xdr:colOff>114300</xdr:colOff>
      <xdr:row>16</xdr:row>
      <xdr:rowOff>18986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64459"/>
          <a:ext cx="698500" cy="4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18986</xdr:rowOff>
    </xdr:from>
    <xdr:to>
      <xdr:col>18</xdr:col>
      <xdr:colOff>177800</xdr:colOff>
      <xdr:row>16</xdr:row>
      <xdr:rowOff>71967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09811"/>
          <a:ext cx="698500" cy="5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75491</xdr:rowOff>
    </xdr:from>
    <xdr:to>
      <xdr:col>29</xdr:col>
      <xdr:colOff>177800</xdr:colOff>
      <xdr:row>16</xdr:row>
      <xdr:rowOff>5641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9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92018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3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77890</xdr:rowOff>
    </xdr:from>
    <xdr:to>
      <xdr:col>26</xdr:col>
      <xdr:colOff>101600</xdr:colOff>
      <xdr:row>16</xdr:row>
      <xdr:rowOff>8040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9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18217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66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94284</xdr:rowOff>
    </xdr:from>
    <xdr:to>
      <xdr:col>22</xdr:col>
      <xdr:colOff>165100</xdr:colOff>
      <xdr:row>16</xdr:row>
      <xdr:rowOff>24434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1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34611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8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139636</xdr:rowOff>
    </xdr:from>
    <xdr:to>
      <xdr:col>19</xdr:col>
      <xdr:colOff>38100</xdr:colOff>
      <xdr:row>16</xdr:row>
      <xdr:rowOff>69786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5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79963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2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21167</xdr:rowOff>
    </xdr:from>
    <xdr:to>
      <xdr:col>15</xdr:col>
      <xdr:colOff>101600</xdr:colOff>
      <xdr:row>16</xdr:row>
      <xdr:rowOff>122767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132944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3716</xdr:rowOff>
    </xdr:from>
    <xdr:to>
      <xdr:col>29</xdr:col>
      <xdr:colOff>127000</xdr:colOff>
      <xdr:row>35</xdr:row>
      <xdr:rowOff>120683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14066"/>
          <a:ext cx="647700" cy="11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120683</xdr:rowOff>
    </xdr:from>
    <xdr:to>
      <xdr:col>26</xdr:col>
      <xdr:colOff>50800</xdr:colOff>
      <xdr:row>35</xdr:row>
      <xdr:rowOff>149426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31033"/>
          <a:ext cx="698500" cy="2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149426</xdr:rowOff>
    </xdr:from>
    <xdr:to>
      <xdr:col>22</xdr:col>
      <xdr:colOff>114300</xdr:colOff>
      <xdr:row>35</xdr:row>
      <xdr:rowOff>217541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59776"/>
          <a:ext cx="698500" cy="6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217541</xdr:rowOff>
    </xdr:from>
    <xdr:to>
      <xdr:col>18</xdr:col>
      <xdr:colOff>177800</xdr:colOff>
      <xdr:row>35</xdr:row>
      <xdr:rowOff>262743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27891"/>
          <a:ext cx="698500" cy="4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295816</xdr:rowOff>
    </xdr:from>
    <xdr:to>
      <xdr:col>29</xdr:col>
      <xdr:colOff>177800</xdr:colOff>
      <xdr:row>35</xdr:row>
      <xdr:rowOff>54516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140893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69883</xdr:rowOff>
    </xdr:from>
    <xdr:to>
      <xdr:col>26</xdr:col>
      <xdr:colOff>101600</xdr:colOff>
      <xdr:row>35</xdr:row>
      <xdr:rowOff>171483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8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181660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4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98626</xdr:rowOff>
    </xdr:from>
    <xdr:to>
      <xdr:col>22</xdr:col>
      <xdr:colOff>165100</xdr:colOff>
      <xdr:row>35</xdr:row>
      <xdr:rowOff>200226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0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210403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7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166741</xdr:rowOff>
    </xdr:from>
    <xdr:to>
      <xdr:col>19</xdr:col>
      <xdr:colOff>38100</xdr:colOff>
      <xdr:row>35</xdr:row>
      <xdr:rowOff>268341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278518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211943</xdr:rowOff>
    </xdr:from>
    <xdr:to>
      <xdr:col>15</xdr:col>
      <xdr:colOff>101600</xdr:colOff>
      <xdr:row>35</xdr:row>
      <xdr:rowOff>313543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22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298320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0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1,284
263.09
2,965,062
2,829,231
97,451
1,527,163
2,022,379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144375</xdr:rowOff>
    </xdr:from>
    <xdr:to>
      <xdr:col>24</xdr:col>
      <xdr:colOff>63500</xdr:colOff>
      <xdr:row>35</xdr:row>
      <xdr:rowOff>4420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73675"/>
          <a:ext cx="8382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4420</xdr:rowOff>
    </xdr:from>
    <xdr:to>
      <xdr:col>19</xdr:col>
      <xdr:colOff>177800</xdr:colOff>
      <xdr:row>35</xdr:row>
      <xdr:rowOff>49942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05170"/>
          <a:ext cx="8890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49942</xdr:rowOff>
    </xdr:from>
    <xdr:to>
      <xdr:col>15</xdr:col>
      <xdr:colOff>50800</xdr:colOff>
      <xdr:row>35</xdr:row>
      <xdr:rowOff>99727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50692"/>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99727</xdr:rowOff>
    </xdr:from>
    <xdr:to>
      <xdr:col>10</xdr:col>
      <xdr:colOff>114300</xdr:colOff>
      <xdr:row>35</xdr:row>
      <xdr:rowOff>130556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00477"/>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93575</xdr:rowOff>
    </xdr:from>
    <xdr:to>
      <xdr:col>24</xdr:col>
      <xdr:colOff>114300</xdr:colOff>
      <xdr:row>35</xdr:row>
      <xdr:rowOff>23725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116452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125070</xdr:rowOff>
    </xdr:from>
    <xdr:to>
      <xdr:col>20</xdr:col>
      <xdr:colOff>38100</xdr:colOff>
      <xdr:row>35</xdr:row>
      <xdr:rowOff>55220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71747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2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170592</xdr:rowOff>
    </xdr:from>
    <xdr:to>
      <xdr:col>15</xdr:col>
      <xdr:colOff>101600</xdr:colOff>
      <xdr:row>35</xdr:row>
      <xdr:rowOff>100742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117269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7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48927</xdr:rowOff>
    </xdr:from>
    <xdr:to>
      <xdr:col>10</xdr:col>
      <xdr:colOff>165100</xdr:colOff>
      <xdr:row>35</xdr:row>
      <xdr:rowOff>150527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167054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26433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5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104684</xdr:rowOff>
    </xdr:from>
    <xdr:to>
      <xdr:col>24</xdr:col>
      <xdr:colOff>63500</xdr:colOff>
      <xdr:row>54</xdr:row>
      <xdr:rowOff>147063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91534"/>
          <a:ext cx="838200" cy="21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147063</xdr:rowOff>
    </xdr:from>
    <xdr:to>
      <xdr:col>19</xdr:col>
      <xdr:colOff>177800</xdr:colOff>
      <xdr:row>55</xdr:row>
      <xdr:rowOff>131125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05363"/>
          <a:ext cx="889000" cy="1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131125</xdr:rowOff>
    </xdr:from>
    <xdr:to>
      <xdr:col>15</xdr:col>
      <xdr:colOff>50800</xdr:colOff>
      <xdr:row>55</xdr:row>
      <xdr:rowOff>132552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60875"/>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132552</xdr:rowOff>
    </xdr:from>
    <xdr:to>
      <xdr:col>10</xdr:col>
      <xdr:colOff>114300</xdr:colOff>
      <xdr:row>56</xdr:row>
      <xdr:rowOff>21868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62302"/>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53884</xdr:rowOff>
    </xdr:from>
    <xdr:to>
      <xdr:col>24</xdr:col>
      <xdr:colOff>114300</xdr:colOff>
      <xdr:row>53</xdr:row>
      <xdr:rowOff>155484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76761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9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96263</xdr:rowOff>
    </xdr:from>
    <xdr:to>
      <xdr:col>20</xdr:col>
      <xdr:colOff>38100</xdr:colOff>
      <xdr:row>55</xdr:row>
      <xdr:rowOff>26413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42940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2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80325</xdr:rowOff>
    </xdr:from>
    <xdr:to>
      <xdr:col>15</xdr:col>
      <xdr:colOff>101600</xdr:colOff>
      <xdr:row>56</xdr:row>
      <xdr:rowOff>10475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27002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8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81752</xdr:rowOff>
    </xdr:from>
    <xdr:to>
      <xdr:col>10</xdr:col>
      <xdr:colOff>165100</xdr:colOff>
      <xdr:row>56</xdr:row>
      <xdr:rowOff>11902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28429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8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142518</xdr:rowOff>
    </xdr:from>
    <xdr:to>
      <xdr:col>6</xdr:col>
      <xdr:colOff>38100</xdr:colOff>
      <xdr:row>56</xdr:row>
      <xdr:rowOff>72668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89195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110500</xdr:rowOff>
    </xdr:from>
    <xdr:to>
      <xdr:col>24</xdr:col>
      <xdr:colOff>63500</xdr:colOff>
      <xdr:row>78</xdr:row>
      <xdr:rowOff>149241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3600"/>
          <a:ext cx="838200" cy="3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148287</xdr:rowOff>
    </xdr:from>
    <xdr:to>
      <xdr:col>19</xdr:col>
      <xdr:colOff>177800</xdr:colOff>
      <xdr:row>78</xdr:row>
      <xdr:rowOff>149241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1387"/>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138526</xdr:rowOff>
    </xdr:from>
    <xdr:to>
      <xdr:col>15</xdr:col>
      <xdr:colOff>50800</xdr:colOff>
      <xdr:row>78</xdr:row>
      <xdr:rowOff>148287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1626"/>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138526</xdr:rowOff>
    </xdr:from>
    <xdr:to>
      <xdr:col>10</xdr:col>
      <xdr:colOff>114300</xdr:colOff>
      <xdr:row>78</xdr:row>
      <xdr:rowOff>160941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11626"/>
          <a:ext cx="889000" cy="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59700</xdr:rowOff>
    </xdr:from>
    <xdr:to>
      <xdr:col>24</xdr:col>
      <xdr:colOff>114300</xdr:colOff>
      <xdr:row>78</xdr:row>
      <xdr:rowOff>161300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98441</xdr:rowOff>
    </xdr:from>
    <xdr:to>
      <xdr:col>20</xdr:col>
      <xdr:colOff>38100</xdr:colOff>
      <xdr:row>79</xdr:row>
      <xdr:rowOff>28591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19718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97487</xdr:rowOff>
    </xdr:from>
    <xdr:to>
      <xdr:col>15</xdr:col>
      <xdr:colOff>101600</xdr:colOff>
      <xdr:row>79</xdr:row>
      <xdr:rowOff>27637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18764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87726</xdr:rowOff>
    </xdr:from>
    <xdr:to>
      <xdr:col>10</xdr:col>
      <xdr:colOff>165100</xdr:colOff>
      <xdr:row>79</xdr:row>
      <xdr:rowOff>17876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9003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110141</xdr:rowOff>
    </xdr:from>
    <xdr:to>
      <xdr:col>6</xdr:col>
      <xdr:colOff>38100</xdr:colOff>
      <xdr:row>79</xdr:row>
      <xdr:rowOff>40291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31418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131742</xdr:rowOff>
    </xdr:from>
    <xdr:to>
      <xdr:col>24</xdr:col>
      <xdr:colOff>63500</xdr:colOff>
      <xdr:row>97</xdr:row>
      <xdr:rowOff>154842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62392"/>
          <a:ext cx="8382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154842</xdr:rowOff>
    </xdr:from>
    <xdr:to>
      <xdr:col>19</xdr:col>
      <xdr:colOff>177800</xdr:colOff>
      <xdr:row>98</xdr:row>
      <xdr:rowOff>15233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85492"/>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148822</xdr:rowOff>
    </xdr:from>
    <xdr:to>
      <xdr:col>15</xdr:col>
      <xdr:colOff>50800</xdr:colOff>
      <xdr:row>98</xdr:row>
      <xdr:rowOff>15233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79472"/>
          <a:ext cx="889000" cy="3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111985</xdr:rowOff>
    </xdr:from>
    <xdr:to>
      <xdr:col>10</xdr:col>
      <xdr:colOff>114300</xdr:colOff>
      <xdr:row>97</xdr:row>
      <xdr:rowOff>148822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42635"/>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80942</xdr:rowOff>
    </xdr:from>
    <xdr:to>
      <xdr:col>24</xdr:col>
      <xdr:colOff>114300</xdr:colOff>
      <xdr:row>98</xdr:row>
      <xdr:rowOff>11092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167319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104042</xdr:rowOff>
    </xdr:from>
    <xdr:to>
      <xdr:col>20</xdr:col>
      <xdr:colOff>38100</xdr:colOff>
      <xdr:row>98</xdr:row>
      <xdr:rowOff>34192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25319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135883</xdr:rowOff>
    </xdr:from>
    <xdr:to>
      <xdr:col>15</xdr:col>
      <xdr:colOff>101600</xdr:colOff>
      <xdr:row>98</xdr:row>
      <xdr:rowOff>66033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98022</xdr:rowOff>
    </xdr:from>
    <xdr:to>
      <xdr:col>10</xdr:col>
      <xdr:colOff>165100</xdr:colOff>
      <xdr:row>98</xdr:row>
      <xdr:rowOff>28172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19299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61185</xdr:rowOff>
    </xdr:from>
    <xdr:to>
      <xdr:col>6</xdr:col>
      <xdr:colOff>38100</xdr:colOff>
      <xdr:row>97</xdr:row>
      <xdr:rowOff>162785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153912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17202</xdr:rowOff>
    </xdr:from>
    <xdr:to>
      <xdr:col>55</xdr:col>
      <xdr:colOff>0</xdr:colOff>
      <xdr:row>38</xdr:row>
      <xdr:rowOff>114117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60852"/>
          <a:ext cx="838200" cy="2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114049</xdr:rowOff>
    </xdr:from>
    <xdr:to>
      <xdr:col>50</xdr:col>
      <xdr:colOff>114300</xdr:colOff>
      <xdr:row>38</xdr:row>
      <xdr:rowOff>114117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629149"/>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56131</xdr:rowOff>
    </xdr:from>
    <xdr:to>
      <xdr:col>45</xdr:col>
      <xdr:colOff>177800</xdr:colOff>
      <xdr:row>38</xdr:row>
      <xdr:rowOff>114049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71231"/>
          <a:ext cx="889000" cy="5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11725</xdr:rowOff>
    </xdr:from>
    <xdr:to>
      <xdr:col>41</xdr:col>
      <xdr:colOff>50800</xdr:colOff>
      <xdr:row>38</xdr:row>
      <xdr:rowOff>56131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26825"/>
          <a:ext cx="8890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137852</xdr:rowOff>
    </xdr:from>
    <xdr:to>
      <xdr:col>55</xdr:col>
      <xdr:colOff>50800</xdr:colOff>
      <xdr:row>37</xdr:row>
      <xdr:rowOff>68002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116279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63317</xdr:rowOff>
    </xdr:from>
    <xdr:to>
      <xdr:col>50</xdr:col>
      <xdr:colOff>165100</xdr:colOff>
      <xdr:row>38</xdr:row>
      <xdr:rowOff>164917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9994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5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63249</xdr:rowOff>
    </xdr:from>
    <xdr:to>
      <xdr:col>46</xdr:col>
      <xdr:colOff>38100</xdr:colOff>
      <xdr:row>38</xdr:row>
      <xdr:rowOff>164849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9926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5331</xdr:rowOff>
    </xdr:from>
    <xdr:to>
      <xdr:col>41</xdr:col>
      <xdr:colOff>101600</xdr:colOff>
      <xdr:row>38</xdr:row>
      <xdr:rowOff>106931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123458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9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132375</xdr:rowOff>
    </xdr:from>
    <xdr:to>
      <xdr:col>36</xdr:col>
      <xdr:colOff>165100</xdr:colOff>
      <xdr:row>38</xdr:row>
      <xdr:rowOff>62525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79052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5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88483</xdr:rowOff>
    </xdr:from>
    <xdr:to>
      <xdr:col>55</xdr:col>
      <xdr:colOff>0</xdr:colOff>
      <xdr:row>58</xdr:row>
      <xdr:rowOff>92682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32583"/>
          <a:ext cx="8382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69539</xdr:rowOff>
    </xdr:from>
    <xdr:to>
      <xdr:col>50</xdr:col>
      <xdr:colOff>114300</xdr:colOff>
      <xdr:row>58</xdr:row>
      <xdr:rowOff>88483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42189"/>
          <a:ext cx="889000" cy="19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69539</xdr:rowOff>
    </xdr:from>
    <xdr:to>
      <xdr:col>45</xdr:col>
      <xdr:colOff>177800</xdr:colOff>
      <xdr:row>57</xdr:row>
      <xdr:rowOff>134601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42189"/>
          <a:ext cx="889000" cy="6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134601</xdr:rowOff>
    </xdr:from>
    <xdr:to>
      <xdr:col>41</xdr:col>
      <xdr:colOff>50800</xdr:colOff>
      <xdr:row>58</xdr:row>
      <xdr:rowOff>93904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07251"/>
          <a:ext cx="889000" cy="1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41882</xdr:rowOff>
    </xdr:from>
    <xdr:to>
      <xdr:col>55</xdr:col>
      <xdr:colOff>50800</xdr:colOff>
      <xdr:row>58</xdr:row>
      <xdr:rowOff>143482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7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37683</xdr:rowOff>
    </xdr:from>
    <xdr:to>
      <xdr:col>50</xdr:col>
      <xdr:colOff>165100</xdr:colOff>
      <xdr:row>58</xdr:row>
      <xdr:rowOff>139283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155810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5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18739</xdr:rowOff>
    </xdr:from>
    <xdr:to>
      <xdr:col>46</xdr:col>
      <xdr:colOff>38100</xdr:colOff>
      <xdr:row>57</xdr:row>
      <xdr:rowOff>120339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136866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83801</xdr:rowOff>
    </xdr:from>
    <xdr:to>
      <xdr:col>41</xdr:col>
      <xdr:colOff>101600</xdr:colOff>
      <xdr:row>58</xdr:row>
      <xdr:rowOff>13951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30478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63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43104</xdr:rowOff>
    </xdr:from>
    <xdr:to>
      <xdr:col>36</xdr:col>
      <xdr:colOff>165100</xdr:colOff>
      <xdr:row>58</xdr:row>
      <xdr:rowOff>144704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161231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6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89953</xdr:rowOff>
    </xdr:from>
    <xdr:to>
      <xdr:col>55</xdr:col>
      <xdr:colOff>0</xdr:colOff>
      <xdr:row>78</xdr:row>
      <xdr:rowOff>131356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63053"/>
          <a:ext cx="838200" cy="4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4395</xdr:rowOff>
    </xdr:from>
    <xdr:to>
      <xdr:col>50</xdr:col>
      <xdr:colOff>114300</xdr:colOff>
      <xdr:row>78</xdr:row>
      <xdr:rowOff>131356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034595"/>
          <a:ext cx="889000" cy="4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4395</xdr:rowOff>
    </xdr:from>
    <xdr:to>
      <xdr:col>45</xdr:col>
      <xdr:colOff>177800</xdr:colOff>
      <xdr:row>76</xdr:row>
      <xdr:rowOff>132136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034595"/>
          <a:ext cx="889000" cy="1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132136</xdr:rowOff>
    </xdr:from>
    <xdr:to>
      <xdr:col>41</xdr:col>
      <xdr:colOff>50800</xdr:colOff>
      <xdr:row>78</xdr:row>
      <xdr:rowOff>84429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62336"/>
          <a:ext cx="889000" cy="29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39153</xdr:rowOff>
    </xdr:from>
    <xdr:to>
      <xdr:col>55</xdr:col>
      <xdr:colOff>50800</xdr:colOff>
      <xdr:row>78</xdr:row>
      <xdr:rowOff>140753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169980</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80556</xdr:rowOff>
    </xdr:from>
    <xdr:to>
      <xdr:col>50</xdr:col>
      <xdr:colOff>165100</xdr:colOff>
      <xdr:row>79</xdr:row>
      <xdr:rowOff>10706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27233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22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125045</xdr:rowOff>
    </xdr:from>
    <xdr:to>
      <xdr:col>46</xdr:col>
      <xdr:colOff>38100</xdr:colOff>
      <xdr:row>76</xdr:row>
      <xdr:rowOff>55195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9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71722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275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81336</xdr:rowOff>
    </xdr:from>
    <xdr:to>
      <xdr:col>41</xdr:col>
      <xdr:colOff>101600</xdr:colOff>
      <xdr:row>77</xdr:row>
      <xdr:rowOff>11486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28012</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288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33629</xdr:rowOff>
    </xdr:from>
    <xdr:to>
      <xdr:col>36</xdr:col>
      <xdr:colOff>165100</xdr:colOff>
      <xdr:row>78</xdr:row>
      <xdr:rowOff>135229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151756</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18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51369</xdr:rowOff>
    </xdr:from>
    <xdr:to>
      <xdr:col>55</xdr:col>
      <xdr:colOff>0</xdr:colOff>
      <xdr:row>98</xdr:row>
      <xdr:rowOff>79546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53469"/>
          <a:ext cx="8382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51369</xdr:rowOff>
    </xdr:from>
    <xdr:to>
      <xdr:col>50</xdr:col>
      <xdr:colOff>114300</xdr:colOff>
      <xdr:row>98</xdr:row>
      <xdr:rowOff>96627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53469"/>
          <a:ext cx="8890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96627</xdr:rowOff>
    </xdr:from>
    <xdr:to>
      <xdr:col>45</xdr:col>
      <xdr:colOff>177800</xdr:colOff>
      <xdr:row>98</xdr:row>
      <xdr:rowOff>100679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98727"/>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77332</xdr:rowOff>
    </xdr:from>
    <xdr:to>
      <xdr:col>41</xdr:col>
      <xdr:colOff>50800</xdr:colOff>
      <xdr:row>98</xdr:row>
      <xdr:rowOff>100679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79432"/>
          <a:ext cx="889000"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28746</xdr:rowOff>
    </xdr:from>
    <xdr:to>
      <xdr:col>55</xdr:col>
      <xdr:colOff>50800</xdr:colOff>
      <xdr:row>98</xdr:row>
      <xdr:rowOff>130346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569</xdr:rowOff>
    </xdr:from>
    <xdr:to>
      <xdr:col>50</xdr:col>
      <xdr:colOff>165100</xdr:colOff>
      <xdr:row>98</xdr:row>
      <xdr:rowOff>102169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118696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7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45827</xdr:rowOff>
    </xdr:from>
    <xdr:to>
      <xdr:col>46</xdr:col>
      <xdr:colOff>38100</xdr:colOff>
      <xdr:row>98</xdr:row>
      <xdr:rowOff>147427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138554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49879</xdr:rowOff>
    </xdr:from>
    <xdr:to>
      <xdr:col>41</xdr:col>
      <xdr:colOff>101600</xdr:colOff>
      <xdr:row>98</xdr:row>
      <xdr:rowOff>151479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142606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26532</xdr:rowOff>
    </xdr:from>
    <xdr:to>
      <xdr:col>36</xdr:col>
      <xdr:colOff>165100</xdr:colOff>
      <xdr:row>98</xdr:row>
      <xdr:rowOff>128132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119259</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92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77936</xdr:rowOff>
    </xdr:from>
    <xdr:to>
      <xdr:col>85</xdr:col>
      <xdr:colOff>127000</xdr:colOff>
      <xdr:row>38</xdr:row>
      <xdr:rowOff>170243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593036"/>
          <a:ext cx="838200" cy="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170243</xdr:rowOff>
    </xdr:from>
    <xdr:to>
      <xdr:col>81</xdr:col>
      <xdr:colOff>50800</xdr:colOff>
      <xdr:row>39</xdr:row>
      <xdr:rowOff>41032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85343"/>
          <a:ext cx="889000" cy="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25179</xdr:rowOff>
    </xdr:from>
    <xdr:to>
      <xdr:col>76</xdr:col>
      <xdr:colOff>114300</xdr:colOff>
      <xdr:row>39</xdr:row>
      <xdr:rowOff>41032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1729"/>
          <a:ext cx="889000" cy="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14543</xdr:rowOff>
    </xdr:from>
    <xdr:to>
      <xdr:col>71</xdr:col>
      <xdr:colOff>177800</xdr:colOff>
      <xdr:row>39</xdr:row>
      <xdr:rowOff>25179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01093"/>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27136</xdr:rowOff>
    </xdr:from>
    <xdr:to>
      <xdr:col>85</xdr:col>
      <xdr:colOff>177800</xdr:colOff>
      <xdr:row>38</xdr:row>
      <xdr:rowOff>128736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50013</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119443</xdr:rowOff>
    </xdr:from>
    <xdr:to>
      <xdr:col>81</xdr:col>
      <xdr:colOff>101600</xdr:colOff>
      <xdr:row>39</xdr:row>
      <xdr:rowOff>49593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66120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4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161682</xdr:rowOff>
    </xdr:from>
    <xdr:to>
      <xdr:col>76</xdr:col>
      <xdr:colOff>165100</xdr:colOff>
      <xdr:row>39</xdr:row>
      <xdr:rowOff>91832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82959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6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145829</xdr:rowOff>
    </xdr:from>
    <xdr:to>
      <xdr:col>72</xdr:col>
      <xdr:colOff>38100</xdr:colOff>
      <xdr:row>39</xdr:row>
      <xdr:rowOff>75979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67106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7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135193</xdr:rowOff>
    </xdr:from>
    <xdr:to>
      <xdr:col>67</xdr:col>
      <xdr:colOff>101600</xdr:colOff>
      <xdr:row>39</xdr:row>
      <xdr:rowOff>65343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56470</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7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159465</xdr:rowOff>
    </xdr:from>
    <xdr:to>
      <xdr:col>85</xdr:col>
      <xdr:colOff>127000</xdr:colOff>
      <xdr:row>78</xdr:row>
      <xdr:rowOff>6984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61115"/>
          <a:ext cx="8382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6984</xdr:rowOff>
    </xdr:from>
    <xdr:to>
      <xdr:col>81</xdr:col>
      <xdr:colOff>50800</xdr:colOff>
      <xdr:row>78</xdr:row>
      <xdr:rowOff>24242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80084"/>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24242</xdr:rowOff>
    </xdr:from>
    <xdr:to>
      <xdr:col>76</xdr:col>
      <xdr:colOff>114300</xdr:colOff>
      <xdr:row>78</xdr:row>
      <xdr:rowOff>42821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97342"/>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42821</xdr:rowOff>
    </xdr:from>
    <xdr:to>
      <xdr:col>71</xdr:col>
      <xdr:colOff>177800</xdr:colOff>
      <xdr:row>78</xdr:row>
      <xdr:rowOff>52256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15921"/>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108665</xdr:rowOff>
    </xdr:from>
    <xdr:to>
      <xdr:col>85</xdr:col>
      <xdr:colOff>177800</xdr:colOff>
      <xdr:row>78</xdr:row>
      <xdr:rowOff>38815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131542</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6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127634</xdr:rowOff>
    </xdr:from>
    <xdr:to>
      <xdr:col>81</xdr:col>
      <xdr:colOff>101600</xdr:colOff>
      <xdr:row>78</xdr:row>
      <xdr:rowOff>57784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74311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10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144892</xdr:rowOff>
    </xdr:from>
    <xdr:to>
      <xdr:col>76</xdr:col>
      <xdr:colOff>165100</xdr:colOff>
      <xdr:row>78</xdr:row>
      <xdr:rowOff>75042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91569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12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163471</xdr:rowOff>
    </xdr:from>
    <xdr:to>
      <xdr:col>72</xdr:col>
      <xdr:colOff>38100</xdr:colOff>
      <xdr:row>78</xdr:row>
      <xdr:rowOff>93621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6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84748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5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1456</xdr:rowOff>
    </xdr:from>
    <xdr:to>
      <xdr:col>67</xdr:col>
      <xdr:colOff>101600</xdr:colOff>
      <xdr:row>78</xdr:row>
      <xdr:rowOff>103056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94183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134913</xdr:rowOff>
    </xdr:from>
    <xdr:to>
      <xdr:col>85</xdr:col>
      <xdr:colOff>127000</xdr:colOff>
      <xdr:row>99</xdr:row>
      <xdr:rowOff>5141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37013"/>
          <a:ext cx="838200" cy="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134913</xdr:rowOff>
    </xdr:from>
    <xdr:to>
      <xdr:col>81</xdr:col>
      <xdr:colOff>50800</xdr:colOff>
      <xdr:row>99</xdr:row>
      <xdr:rowOff>13753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37013"/>
          <a:ext cx="889000" cy="5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13753</xdr:rowOff>
    </xdr:from>
    <xdr:to>
      <xdr:col>76</xdr:col>
      <xdr:colOff>114300</xdr:colOff>
      <xdr:row>99</xdr:row>
      <xdr:rowOff>14486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87303"/>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14486</xdr:rowOff>
    </xdr:from>
    <xdr:to>
      <xdr:col>71</xdr:col>
      <xdr:colOff>177800</xdr:colOff>
      <xdr:row>99</xdr:row>
      <xdr:rowOff>41078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88036"/>
          <a:ext cx="889000" cy="2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125791</xdr:rowOff>
    </xdr:from>
    <xdr:to>
      <xdr:col>85</xdr:col>
      <xdr:colOff>177800</xdr:colOff>
      <xdr:row>99</xdr:row>
      <xdr:rowOff>55941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84113</xdr:rowOff>
    </xdr:from>
    <xdr:to>
      <xdr:col>81</xdr:col>
      <xdr:colOff>101600</xdr:colOff>
      <xdr:row>99</xdr:row>
      <xdr:rowOff>14263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30790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66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134403</xdr:rowOff>
    </xdr:from>
    <xdr:to>
      <xdr:col>76</xdr:col>
      <xdr:colOff>165100</xdr:colOff>
      <xdr:row>99</xdr:row>
      <xdr:rowOff>64553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3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55680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2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135136</xdr:rowOff>
    </xdr:from>
    <xdr:to>
      <xdr:col>72</xdr:col>
      <xdr:colOff>38100</xdr:colOff>
      <xdr:row>99</xdr:row>
      <xdr:rowOff>65286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56413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161728</xdr:rowOff>
    </xdr:from>
    <xdr:to>
      <xdr:col>67</xdr:col>
      <xdr:colOff>101600</xdr:colOff>
      <xdr:row>99</xdr:row>
      <xdr:rowOff>91878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83005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46660</xdr:rowOff>
    </xdr:from>
    <xdr:to>
      <xdr:col>116</xdr:col>
      <xdr:colOff>63500</xdr:colOff>
      <xdr:row>37</xdr:row>
      <xdr:rowOff>81864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218860"/>
          <a:ext cx="8382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69634</xdr:rowOff>
    </xdr:from>
    <xdr:to>
      <xdr:col>111</xdr:col>
      <xdr:colOff>177800</xdr:colOff>
      <xdr:row>37</xdr:row>
      <xdr:rowOff>81864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241834"/>
          <a:ext cx="8890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123972</xdr:rowOff>
    </xdr:from>
    <xdr:to>
      <xdr:col>107</xdr:col>
      <xdr:colOff>50800</xdr:colOff>
      <xdr:row>36</xdr:row>
      <xdr:rowOff>69634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5953272"/>
          <a:ext cx="889000" cy="28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123972</xdr:rowOff>
    </xdr:from>
    <xdr:to>
      <xdr:col>102</xdr:col>
      <xdr:colOff>114300</xdr:colOff>
      <xdr:row>34</xdr:row>
      <xdr:rowOff>134808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953272"/>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167310</xdr:rowOff>
    </xdr:from>
    <xdr:to>
      <xdr:col>116</xdr:col>
      <xdr:colOff>114300</xdr:colOff>
      <xdr:row>36</xdr:row>
      <xdr:rowOff>97460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1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18737</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31064</xdr:rowOff>
    </xdr:from>
    <xdr:to>
      <xdr:col>112</xdr:col>
      <xdr:colOff>38100</xdr:colOff>
      <xdr:row>37</xdr:row>
      <xdr:rowOff>132664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149191</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61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18834</xdr:rowOff>
    </xdr:from>
    <xdr:to>
      <xdr:col>107</xdr:col>
      <xdr:colOff>101600</xdr:colOff>
      <xdr:row>36</xdr:row>
      <xdr:rowOff>120434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1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136961</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9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73172</xdr:rowOff>
    </xdr:from>
    <xdr:to>
      <xdr:col>102</xdr:col>
      <xdr:colOff>165100</xdr:colOff>
      <xdr:row>35</xdr:row>
      <xdr:rowOff>3322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9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19849</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6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84008</xdr:rowOff>
    </xdr:from>
    <xdr:to>
      <xdr:col>98</xdr:col>
      <xdr:colOff>38100</xdr:colOff>
      <xdr:row>35</xdr:row>
      <xdr:rowOff>14158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9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30685</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56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90524</xdr:rowOff>
    </xdr:from>
    <xdr:to>
      <xdr:col>116</xdr:col>
      <xdr:colOff>63500</xdr:colOff>
      <xdr:row>58</xdr:row>
      <xdr:rowOff>35870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691724"/>
          <a:ext cx="838200" cy="28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90524</xdr:rowOff>
    </xdr:from>
    <xdr:to>
      <xdr:col>111</xdr:col>
      <xdr:colOff>177800</xdr:colOff>
      <xdr:row>58</xdr:row>
      <xdr:rowOff>41096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691724"/>
          <a:ext cx="889000" cy="2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41096</xdr:rowOff>
    </xdr:from>
    <xdr:to>
      <xdr:col>107</xdr:col>
      <xdr:colOff>50800</xdr:colOff>
      <xdr:row>58</xdr:row>
      <xdr:rowOff>43583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85196"/>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43583</xdr:rowOff>
    </xdr:from>
    <xdr:to>
      <xdr:col>102</xdr:col>
      <xdr:colOff>114300</xdr:colOff>
      <xdr:row>58</xdr:row>
      <xdr:rowOff>48383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8768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156520</xdr:rowOff>
    </xdr:from>
    <xdr:to>
      <xdr:col>116</xdr:col>
      <xdr:colOff>114300</xdr:colOff>
      <xdr:row>58</xdr:row>
      <xdr:rowOff>86670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115897</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39724</xdr:rowOff>
    </xdr:from>
    <xdr:to>
      <xdr:col>112</xdr:col>
      <xdr:colOff>38100</xdr:colOff>
      <xdr:row>56</xdr:row>
      <xdr:rowOff>141324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157851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4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161746</xdr:rowOff>
    </xdr:from>
    <xdr:to>
      <xdr:col>107</xdr:col>
      <xdr:colOff>101600</xdr:colOff>
      <xdr:row>58</xdr:row>
      <xdr:rowOff>91896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108423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164233</xdr:rowOff>
    </xdr:from>
    <xdr:to>
      <xdr:col>102</xdr:col>
      <xdr:colOff>165100</xdr:colOff>
      <xdr:row>58</xdr:row>
      <xdr:rowOff>94383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3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110910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169033</xdr:rowOff>
    </xdr:from>
    <xdr:to>
      <xdr:col>98</xdr:col>
      <xdr:colOff>38100</xdr:colOff>
      <xdr:row>58</xdr:row>
      <xdr:rowOff>99183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4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115710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71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10217</xdr:rowOff>
    </xdr:from>
    <xdr:to>
      <xdr:col>116</xdr:col>
      <xdr:colOff>63500</xdr:colOff>
      <xdr:row>75</xdr:row>
      <xdr:rowOff>56345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68967"/>
          <a:ext cx="838200" cy="4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164309</xdr:rowOff>
    </xdr:from>
    <xdr:to>
      <xdr:col>111</xdr:col>
      <xdr:colOff>177800</xdr:colOff>
      <xdr:row>75</xdr:row>
      <xdr:rowOff>56345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51609"/>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164309</xdr:rowOff>
    </xdr:from>
    <xdr:to>
      <xdr:col>107</xdr:col>
      <xdr:colOff>50800</xdr:colOff>
      <xdr:row>75</xdr:row>
      <xdr:rowOff>4342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51609"/>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163741</xdr:rowOff>
    </xdr:from>
    <xdr:to>
      <xdr:col>102</xdr:col>
      <xdr:colOff>114300</xdr:colOff>
      <xdr:row>75</xdr:row>
      <xdr:rowOff>4342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51041"/>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130867</xdr:rowOff>
    </xdr:from>
    <xdr:to>
      <xdr:col>116</xdr:col>
      <xdr:colOff>114300</xdr:colOff>
      <xdr:row>75</xdr:row>
      <xdr:rowOff>61017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153744</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6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5545</xdr:rowOff>
    </xdr:from>
    <xdr:to>
      <xdr:col>112</xdr:col>
      <xdr:colOff>38100</xdr:colOff>
      <xdr:row>75</xdr:row>
      <xdr:rowOff>107145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123672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63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113509</xdr:rowOff>
    </xdr:from>
    <xdr:to>
      <xdr:col>107</xdr:col>
      <xdr:colOff>101600</xdr:colOff>
      <xdr:row>75</xdr:row>
      <xdr:rowOff>43659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60186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57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124992</xdr:rowOff>
    </xdr:from>
    <xdr:to>
      <xdr:col>102</xdr:col>
      <xdr:colOff>165100</xdr:colOff>
      <xdr:row>75</xdr:row>
      <xdr:rowOff>55142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71669</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58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112941</xdr:rowOff>
    </xdr:from>
    <xdr:to>
      <xdr:col>98</xdr:col>
      <xdr:colOff>38100</xdr:colOff>
      <xdr:row>75</xdr:row>
      <xdr:rowOff>43091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59618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5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投資及び出資金、繰出金においては、類似団体平均を上回っており、その中でも人件費及び物件費が増加傾向となっている。人件費は、職員採用による増加や職員の給料等の制度改正並びに昇給等に伴うものであり、物件費は公共施設の指定管理に伴う委託料の増加、さらに木材チップ生産施設関連事業に係る支出による増加が要因と考えられる。また、投資及び出資金の増加は、白石市外二町組合に対する出資によるものである。毎年人口が減少している状況にあるが、財政規模はほぼ横ばいで推移している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人あたりの決算額は上昇傾向にある。費用の抑制に努めるとともに、財政運営を工夫しなければならない。繰出金は、類似団体平均を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っており、簡易水道会計及び公共下水道会計において施設の計画的な修繕に取り組む必要があることから、一般会計からの繰出金が増えている。施設の更新を行いながら、公営企業会計等の経営の健全化と繰出金の抑制等に努め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1,284
263.09
2,965,062
2,829,231
97,451
1,527,163
2,022,379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77026</xdr:rowOff>
    </xdr:from>
    <xdr:to>
      <xdr:col>24</xdr:col>
      <xdr:colOff>63500</xdr:colOff>
      <xdr:row>34</xdr:row>
      <xdr:rowOff>91599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06326"/>
          <a:ext cx="8382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91599</xdr:rowOff>
    </xdr:from>
    <xdr:to>
      <xdr:col>19</xdr:col>
      <xdr:colOff>177800</xdr:colOff>
      <xdr:row>34</xdr:row>
      <xdr:rowOff>123698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20899"/>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123698</xdr:rowOff>
    </xdr:from>
    <xdr:to>
      <xdr:col>15</xdr:col>
      <xdr:colOff>50800</xdr:colOff>
      <xdr:row>34</xdr:row>
      <xdr:rowOff>152654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52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152654</xdr:rowOff>
    </xdr:from>
    <xdr:to>
      <xdr:col>10</xdr:col>
      <xdr:colOff>114300</xdr:colOff>
      <xdr:row>35</xdr:row>
      <xdr:rowOff>2235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8195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26226</xdr:rowOff>
    </xdr:from>
    <xdr:to>
      <xdr:col>24</xdr:col>
      <xdr:colOff>114300</xdr:colOff>
      <xdr:row>34</xdr:row>
      <xdr:rowOff>127826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49103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40799</xdr:rowOff>
    </xdr:from>
    <xdr:to>
      <xdr:col>20</xdr:col>
      <xdr:colOff>38100</xdr:colOff>
      <xdr:row>34</xdr:row>
      <xdr:rowOff>142399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158926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72898</xdr:rowOff>
    </xdr:from>
    <xdr:to>
      <xdr:col>15</xdr:col>
      <xdr:colOff>101600</xdr:colOff>
      <xdr:row>35</xdr:row>
      <xdr:rowOff>3048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19575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101854</xdr:rowOff>
    </xdr:from>
    <xdr:to>
      <xdr:col>10</xdr:col>
      <xdr:colOff>165100</xdr:colOff>
      <xdr:row>35</xdr:row>
      <xdr:rowOff>32004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48531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122885</xdr:rowOff>
    </xdr:from>
    <xdr:to>
      <xdr:col>6</xdr:col>
      <xdr:colOff>38100</xdr:colOff>
      <xdr:row>35</xdr:row>
      <xdr:rowOff>53035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69562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65894</xdr:rowOff>
    </xdr:from>
    <xdr:to>
      <xdr:col>24</xdr:col>
      <xdr:colOff>63500</xdr:colOff>
      <xdr:row>57</xdr:row>
      <xdr:rowOff>98900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38544"/>
          <a:ext cx="8382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98900</xdr:rowOff>
    </xdr:from>
    <xdr:to>
      <xdr:col>19</xdr:col>
      <xdr:colOff>177800</xdr:colOff>
      <xdr:row>57</xdr:row>
      <xdr:rowOff>118335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71550"/>
          <a:ext cx="889000" cy="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66685</xdr:rowOff>
    </xdr:from>
    <xdr:to>
      <xdr:col>15</xdr:col>
      <xdr:colOff>50800</xdr:colOff>
      <xdr:row>57</xdr:row>
      <xdr:rowOff>118335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39335"/>
          <a:ext cx="889000" cy="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66685</xdr:rowOff>
    </xdr:from>
    <xdr:to>
      <xdr:col>10</xdr:col>
      <xdr:colOff>114300</xdr:colOff>
      <xdr:row>57</xdr:row>
      <xdr:rowOff>163498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39335"/>
          <a:ext cx="8890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15094</xdr:rowOff>
    </xdr:from>
    <xdr:to>
      <xdr:col>24</xdr:col>
      <xdr:colOff>114300</xdr:colOff>
      <xdr:row>57</xdr:row>
      <xdr:rowOff>116694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37971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3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48100</xdr:rowOff>
    </xdr:from>
    <xdr:to>
      <xdr:col>20</xdr:col>
      <xdr:colOff>38100</xdr:colOff>
      <xdr:row>57</xdr:row>
      <xdr:rowOff>149700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166227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9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67535</xdr:rowOff>
    </xdr:from>
    <xdr:to>
      <xdr:col>15</xdr:col>
      <xdr:colOff>101600</xdr:colOff>
      <xdr:row>57</xdr:row>
      <xdr:rowOff>169135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14212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1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15885</xdr:rowOff>
    </xdr:from>
    <xdr:to>
      <xdr:col>10</xdr:col>
      <xdr:colOff>165100</xdr:colOff>
      <xdr:row>57</xdr:row>
      <xdr:rowOff>117485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6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112698</xdr:rowOff>
    </xdr:from>
    <xdr:to>
      <xdr:col>6</xdr:col>
      <xdr:colOff>38100</xdr:colOff>
      <xdr:row>58</xdr:row>
      <xdr:rowOff>42848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59375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6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132130</xdr:rowOff>
    </xdr:from>
    <xdr:to>
      <xdr:col>24</xdr:col>
      <xdr:colOff>63500</xdr:colOff>
      <xdr:row>76</xdr:row>
      <xdr:rowOff>154228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62330"/>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148651</xdr:rowOff>
    </xdr:from>
    <xdr:to>
      <xdr:col>19</xdr:col>
      <xdr:colOff>177800</xdr:colOff>
      <xdr:row>76</xdr:row>
      <xdr:rowOff>154228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78851"/>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148651</xdr:rowOff>
    </xdr:from>
    <xdr:to>
      <xdr:col>15</xdr:col>
      <xdr:colOff>50800</xdr:colOff>
      <xdr:row>76</xdr:row>
      <xdr:rowOff>160903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78851"/>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160903</xdr:rowOff>
    </xdr:from>
    <xdr:to>
      <xdr:col>10</xdr:col>
      <xdr:colOff>114300</xdr:colOff>
      <xdr:row>76</xdr:row>
      <xdr:rowOff>168884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91103"/>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81330</xdr:rowOff>
    </xdr:from>
    <xdr:to>
      <xdr:col>24</xdr:col>
      <xdr:colOff>114300</xdr:colOff>
      <xdr:row>77</xdr:row>
      <xdr:rowOff>11480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59757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8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103428</xdr:rowOff>
    </xdr:from>
    <xdr:to>
      <xdr:col>20</xdr:col>
      <xdr:colOff>38100</xdr:colOff>
      <xdr:row>77</xdr:row>
      <xdr:rowOff>33578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24705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2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97851</xdr:rowOff>
    </xdr:from>
    <xdr:to>
      <xdr:col>15</xdr:col>
      <xdr:colOff>101600</xdr:colOff>
      <xdr:row>77</xdr:row>
      <xdr:rowOff>28001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44528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9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110103</xdr:rowOff>
    </xdr:from>
    <xdr:to>
      <xdr:col>10</xdr:col>
      <xdr:colOff>165100</xdr:colOff>
      <xdr:row>77</xdr:row>
      <xdr:rowOff>40253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31380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118084</xdr:rowOff>
    </xdr:from>
    <xdr:to>
      <xdr:col>6</xdr:col>
      <xdr:colOff>38100</xdr:colOff>
      <xdr:row>77</xdr:row>
      <xdr:rowOff>48234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39361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18368</xdr:rowOff>
    </xdr:from>
    <xdr:to>
      <xdr:col>24</xdr:col>
      <xdr:colOff>63500</xdr:colOff>
      <xdr:row>96</xdr:row>
      <xdr:rowOff>86606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477568"/>
          <a:ext cx="8382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18368</xdr:rowOff>
    </xdr:from>
    <xdr:to>
      <xdr:col>19</xdr:col>
      <xdr:colOff>177800</xdr:colOff>
      <xdr:row>96</xdr:row>
      <xdr:rowOff>143737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77568"/>
          <a:ext cx="889000" cy="1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75361</xdr:rowOff>
    </xdr:from>
    <xdr:to>
      <xdr:col>15</xdr:col>
      <xdr:colOff>50800</xdr:colOff>
      <xdr:row>96</xdr:row>
      <xdr:rowOff>143737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34561"/>
          <a:ext cx="889000" cy="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29587</xdr:rowOff>
    </xdr:from>
    <xdr:to>
      <xdr:col>10</xdr:col>
      <xdr:colOff>114300</xdr:colOff>
      <xdr:row>96</xdr:row>
      <xdr:rowOff>75361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488787"/>
          <a:ext cx="8890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35806</xdr:rowOff>
    </xdr:from>
    <xdr:to>
      <xdr:col>24</xdr:col>
      <xdr:colOff>114300</xdr:colOff>
      <xdr:row>96</xdr:row>
      <xdr:rowOff>137406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9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58683</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4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139018</xdr:rowOff>
    </xdr:from>
    <xdr:to>
      <xdr:col>20</xdr:col>
      <xdr:colOff>38100</xdr:colOff>
      <xdr:row>96</xdr:row>
      <xdr:rowOff>69168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85695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0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92937</xdr:rowOff>
    </xdr:from>
    <xdr:to>
      <xdr:col>15</xdr:col>
      <xdr:colOff>101600</xdr:colOff>
      <xdr:row>97</xdr:row>
      <xdr:rowOff>23087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39614</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2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24561</xdr:rowOff>
    </xdr:from>
    <xdr:to>
      <xdr:col>10</xdr:col>
      <xdr:colOff>165100</xdr:colOff>
      <xdr:row>96</xdr:row>
      <xdr:rowOff>126161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142688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150237</xdr:rowOff>
    </xdr:from>
    <xdr:to>
      <xdr:col>6</xdr:col>
      <xdr:colOff>38100</xdr:colOff>
      <xdr:row>96</xdr:row>
      <xdr:rowOff>80387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96914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43535</xdr:rowOff>
    </xdr:from>
    <xdr:to>
      <xdr:col>55</xdr:col>
      <xdr:colOff>0</xdr:colOff>
      <xdr:row>39</xdr:row>
      <xdr:rowOff>43574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085"/>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43574</xdr:rowOff>
    </xdr:from>
    <xdr:to>
      <xdr:col>50</xdr:col>
      <xdr:colOff>114300</xdr:colOff>
      <xdr:row>39</xdr:row>
      <xdr:rowOff>43593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1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43593</xdr:rowOff>
    </xdr:from>
    <xdr:to>
      <xdr:col>45</xdr:col>
      <xdr:colOff>177800</xdr:colOff>
      <xdr:row>39</xdr:row>
      <xdr:rowOff>43612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3014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43612</xdr:rowOff>
    </xdr:from>
    <xdr:to>
      <xdr:col>41</xdr:col>
      <xdr:colOff>50800</xdr:colOff>
      <xdr:row>39</xdr:row>
      <xdr:rowOff>43650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1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164185</xdr:rowOff>
    </xdr:from>
    <xdr:to>
      <xdr:col>55</xdr:col>
      <xdr:colOff>50800</xdr:colOff>
      <xdr:row>39</xdr:row>
      <xdr:rowOff>94335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164224</xdr:rowOff>
    </xdr:from>
    <xdr:to>
      <xdr:col>50</xdr:col>
      <xdr:colOff>165100</xdr:colOff>
      <xdr:row>39</xdr:row>
      <xdr:rowOff>94374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85501</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164243</xdr:rowOff>
    </xdr:from>
    <xdr:to>
      <xdr:col>46</xdr:col>
      <xdr:colOff>38100</xdr:colOff>
      <xdr:row>39</xdr:row>
      <xdr:rowOff>94393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85520</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164262</xdr:rowOff>
    </xdr:from>
    <xdr:to>
      <xdr:col>41</xdr:col>
      <xdr:colOff>101600</xdr:colOff>
      <xdr:row>39</xdr:row>
      <xdr:rowOff>94412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85539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164300</xdr:rowOff>
    </xdr:from>
    <xdr:to>
      <xdr:col>36</xdr:col>
      <xdr:colOff>165100</xdr:colOff>
      <xdr:row>39</xdr:row>
      <xdr:rowOff>94450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85577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747</xdr:rowOff>
    </xdr:from>
    <xdr:to>
      <xdr:col>55</xdr:col>
      <xdr:colOff>0</xdr:colOff>
      <xdr:row>58</xdr:row>
      <xdr:rowOff>57362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44847"/>
          <a:ext cx="838200" cy="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130334</xdr:rowOff>
    </xdr:from>
    <xdr:to>
      <xdr:col>50</xdr:col>
      <xdr:colOff>114300</xdr:colOff>
      <xdr:row>58</xdr:row>
      <xdr:rowOff>57362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02984"/>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130334</xdr:rowOff>
    </xdr:from>
    <xdr:to>
      <xdr:col>45</xdr:col>
      <xdr:colOff>177800</xdr:colOff>
      <xdr:row>58</xdr:row>
      <xdr:rowOff>82091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02984"/>
          <a:ext cx="889000" cy="1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82091</xdr:rowOff>
    </xdr:from>
    <xdr:to>
      <xdr:col>41</xdr:col>
      <xdr:colOff>50800</xdr:colOff>
      <xdr:row>58</xdr:row>
      <xdr:rowOff>95304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6191"/>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121397</xdr:rowOff>
    </xdr:from>
    <xdr:to>
      <xdr:col>55</xdr:col>
      <xdr:colOff>50800</xdr:colOff>
      <xdr:row>58</xdr:row>
      <xdr:rowOff>51547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144274</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6562</xdr:rowOff>
    </xdr:from>
    <xdr:to>
      <xdr:col>50</xdr:col>
      <xdr:colOff>165100</xdr:colOff>
      <xdr:row>58</xdr:row>
      <xdr:rowOff>108162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124689</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2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79534</xdr:rowOff>
    </xdr:from>
    <xdr:to>
      <xdr:col>46</xdr:col>
      <xdr:colOff>38100</xdr:colOff>
      <xdr:row>58</xdr:row>
      <xdr:rowOff>9684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26211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2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31291</xdr:rowOff>
    </xdr:from>
    <xdr:to>
      <xdr:col>41</xdr:col>
      <xdr:colOff>101600</xdr:colOff>
      <xdr:row>58</xdr:row>
      <xdr:rowOff>132891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124018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44504</xdr:rowOff>
    </xdr:from>
    <xdr:to>
      <xdr:col>36</xdr:col>
      <xdr:colOff>165100</xdr:colOff>
      <xdr:row>58</xdr:row>
      <xdr:rowOff>146104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137231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89676</xdr:rowOff>
    </xdr:from>
    <xdr:to>
      <xdr:col>55</xdr:col>
      <xdr:colOff>0</xdr:colOff>
      <xdr:row>76</xdr:row>
      <xdr:rowOff>41739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776976"/>
          <a:ext cx="838200" cy="2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63416</xdr:rowOff>
    </xdr:from>
    <xdr:to>
      <xdr:col>50</xdr:col>
      <xdr:colOff>114300</xdr:colOff>
      <xdr:row>74</xdr:row>
      <xdr:rowOff>89676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407816"/>
          <a:ext cx="889000" cy="36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63416</xdr:rowOff>
    </xdr:from>
    <xdr:to>
      <xdr:col>45</xdr:col>
      <xdr:colOff>177800</xdr:colOff>
      <xdr:row>72</xdr:row>
      <xdr:rowOff>73380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407816"/>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73380</xdr:rowOff>
    </xdr:from>
    <xdr:to>
      <xdr:col>41</xdr:col>
      <xdr:colOff>50800</xdr:colOff>
      <xdr:row>75</xdr:row>
      <xdr:rowOff>166329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417780"/>
          <a:ext cx="889000" cy="60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162389</xdr:rowOff>
    </xdr:from>
    <xdr:to>
      <xdr:col>55</xdr:col>
      <xdr:colOff>50800</xdr:colOff>
      <xdr:row>76</xdr:row>
      <xdr:rowOff>92539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13816</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7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38876</xdr:rowOff>
    </xdr:from>
    <xdr:to>
      <xdr:col>50</xdr:col>
      <xdr:colOff>165100</xdr:colOff>
      <xdr:row>74</xdr:row>
      <xdr:rowOff>140476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157003</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50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12616</xdr:rowOff>
    </xdr:from>
    <xdr:to>
      <xdr:col>46</xdr:col>
      <xdr:colOff>38100</xdr:colOff>
      <xdr:row>72</xdr:row>
      <xdr:rowOff>114216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3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130743</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13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22580</xdr:rowOff>
    </xdr:from>
    <xdr:to>
      <xdr:col>41</xdr:col>
      <xdr:colOff>101600</xdr:colOff>
      <xdr:row>72</xdr:row>
      <xdr:rowOff>124180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3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140707</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14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115529</xdr:rowOff>
    </xdr:from>
    <xdr:to>
      <xdr:col>36</xdr:col>
      <xdr:colOff>165100</xdr:colOff>
      <xdr:row>76</xdr:row>
      <xdr:rowOff>45678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74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62206</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7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63923</xdr:rowOff>
    </xdr:from>
    <xdr:to>
      <xdr:col>55</xdr:col>
      <xdr:colOff>0</xdr:colOff>
      <xdr:row>98</xdr:row>
      <xdr:rowOff>95359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66023"/>
          <a:ext cx="838200" cy="3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15565</xdr:rowOff>
    </xdr:from>
    <xdr:to>
      <xdr:col>50</xdr:col>
      <xdr:colOff>114300</xdr:colOff>
      <xdr:row>98</xdr:row>
      <xdr:rowOff>95359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17665"/>
          <a:ext cx="889000" cy="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15565</xdr:rowOff>
    </xdr:from>
    <xdr:to>
      <xdr:col>45</xdr:col>
      <xdr:colOff>177800</xdr:colOff>
      <xdr:row>98</xdr:row>
      <xdr:rowOff>57629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17665"/>
          <a:ext cx="889000" cy="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29110</xdr:rowOff>
    </xdr:from>
    <xdr:to>
      <xdr:col>41</xdr:col>
      <xdr:colOff>50800</xdr:colOff>
      <xdr:row>98</xdr:row>
      <xdr:rowOff>57629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31210"/>
          <a:ext cx="8890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13123</xdr:rowOff>
    </xdr:from>
    <xdr:to>
      <xdr:col>55</xdr:col>
      <xdr:colOff>50800</xdr:colOff>
      <xdr:row>98</xdr:row>
      <xdr:rowOff>114723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36000</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44559</xdr:rowOff>
    </xdr:from>
    <xdr:to>
      <xdr:col>50</xdr:col>
      <xdr:colOff>165100</xdr:colOff>
      <xdr:row>98</xdr:row>
      <xdr:rowOff>146159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162686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136215</xdr:rowOff>
    </xdr:from>
    <xdr:to>
      <xdr:col>46</xdr:col>
      <xdr:colOff>38100</xdr:colOff>
      <xdr:row>98</xdr:row>
      <xdr:rowOff>66365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82892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4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6829</xdr:rowOff>
    </xdr:from>
    <xdr:to>
      <xdr:col>41</xdr:col>
      <xdr:colOff>101600</xdr:colOff>
      <xdr:row>98</xdr:row>
      <xdr:rowOff>108429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124956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8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149760</xdr:rowOff>
    </xdr:from>
    <xdr:to>
      <xdr:col>36</xdr:col>
      <xdr:colOff>165100</xdr:colOff>
      <xdr:row>98</xdr:row>
      <xdr:rowOff>79910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96437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5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128841</xdr:rowOff>
    </xdr:from>
    <xdr:to>
      <xdr:col>85</xdr:col>
      <xdr:colOff>127000</xdr:colOff>
      <xdr:row>38</xdr:row>
      <xdr:rowOff>32749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72491"/>
          <a:ext cx="838200" cy="7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21887</xdr:rowOff>
    </xdr:from>
    <xdr:to>
      <xdr:col>81</xdr:col>
      <xdr:colOff>50800</xdr:colOff>
      <xdr:row>38</xdr:row>
      <xdr:rowOff>32749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36987"/>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109563</xdr:rowOff>
    </xdr:from>
    <xdr:to>
      <xdr:col>76</xdr:col>
      <xdr:colOff>114300</xdr:colOff>
      <xdr:row>38</xdr:row>
      <xdr:rowOff>21887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53213"/>
          <a:ext cx="889000" cy="8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109563</xdr:rowOff>
    </xdr:from>
    <xdr:to>
      <xdr:col>71</xdr:col>
      <xdr:colOff>177800</xdr:colOff>
      <xdr:row>38</xdr:row>
      <xdr:rowOff>8160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53213"/>
          <a:ext cx="889000" cy="7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78041</xdr:rowOff>
    </xdr:from>
    <xdr:to>
      <xdr:col>85</xdr:col>
      <xdr:colOff>177800</xdr:colOff>
      <xdr:row>38</xdr:row>
      <xdr:rowOff>8192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216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56468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153400</xdr:rowOff>
    </xdr:from>
    <xdr:to>
      <xdr:col>81</xdr:col>
      <xdr:colOff>101600</xdr:colOff>
      <xdr:row>38</xdr:row>
      <xdr:rowOff>83550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74676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142537</xdr:rowOff>
    </xdr:from>
    <xdr:to>
      <xdr:col>76</xdr:col>
      <xdr:colOff>165100</xdr:colOff>
      <xdr:row>38</xdr:row>
      <xdr:rowOff>72687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63814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58763</xdr:rowOff>
    </xdr:from>
    <xdr:to>
      <xdr:col>72</xdr:col>
      <xdr:colOff>38100</xdr:colOff>
      <xdr:row>37</xdr:row>
      <xdr:rowOff>160363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5440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7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128810</xdr:rowOff>
    </xdr:from>
    <xdr:to>
      <xdr:col>67</xdr:col>
      <xdr:colOff>101600</xdr:colOff>
      <xdr:row>38</xdr:row>
      <xdr:rowOff>58959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724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75487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38602</xdr:rowOff>
    </xdr:from>
    <xdr:to>
      <xdr:col>85</xdr:col>
      <xdr:colOff>127000</xdr:colOff>
      <xdr:row>57</xdr:row>
      <xdr:rowOff>65224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11252"/>
          <a:ext cx="838200" cy="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65224</xdr:rowOff>
    </xdr:from>
    <xdr:to>
      <xdr:col>81</xdr:col>
      <xdr:colOff>50800</xdr:colOff>
      <xdr:row>57</xdr:row>
      <xdr:rowOff>107928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37874"/>
          <a:ext cx="889000" cy="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107928</xdr:rowOff>
    </xdr:from>
    <xdr:to>
      <xdr:col>76</xdr:col>
      <xdr:colOff>114300</xdr:colOff>
      <xdr:row>57</xdr:row>
      <xdr:rowOff>115391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80578"/>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115391</xdr:rowOff>
    </xdr:from>
    <xdr:to>
      <xdr:col>71</xdr:col>
      <xdr:colOff>177800</xdr:colOff>
      <xdr:row>57</xdr:row>
      <xdr:rowOff>122106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88041"/>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159252</xdr:rowOff>
    </xdr:from>
    <xdr:to>
      <xdr:col>85</xdr:col>
      <xdr:colOff>177800</xdr:colOff>
      <xdr:row>57</xdr:row>
      <xdr:rowOff>89402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10679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1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14424</xdr:rowOff>
    </xdr:from>
    <xdr:to>
      <xdr:col>81</xdr:col>
      <xdr:colOff>101600</xdr:colOff>
      <xdr:row>57</xdr:row>
      <xdr:rowOff>116024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132551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6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57128</xdr:rowOff>
    </xdr:from>
    <xdr:to>
      <xdr:col>76</xdr:col>
      <xdr:colOff>165100</xdr:colOff>
      <xdr:row>57</xdr:row>
      <xdr:rowOff>158728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2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3805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0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64591</xdr:rowOff>
    </xdr:from>
    <xdr:to>
      <xdr:col>72</xdr:col>
      <xdr:colOff>38100</xdr:colOff>
      <xdr:row>57</xdr:row>
      <xdr:rowOff>166191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11268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6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71306</xdr:rowOff>
    </xdr:from>
    <xdr:to>
      <xdr:col>67</xdr:col>
      <xdr:colOff>101600</xdr:colOff>
      <xdr:row>58</xdr:row>
      <xdr:rowOff>1456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17983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61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77936</xdr:rowOff>
    </xdr:from>
    <xdr:to>
      <xdr:col>85</xdr:col>
      <xdr:colOff>127000</xdr:colOff>
      <xdr:row>78</xdr:row>
      <xdr:rowOff>170242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51036"/>
          <a:ext cx="8382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170242</xdr:rowOff>
    </xdr:from>
    <xdr:to>
      <xdr:col>81</xdr:col>
      <xdr:colOff>50800</xdr:colOff>
      <xdr:row>79</xdr:row>
      <xdr:rowOff>41033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43342"/>
          <a:ext cx="889000" cy="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25178</xdr:rowOff>
    </xdr:from>
    <xdr:to>
      <xdr:col>76</xdr:col>
      <xdr:colOff>114300</xdr:colOff>
      <xdr:row>79</xdr:row>
      <xdr:rowOff>41033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69728"/>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14543</xdr:rowOff>
    </xdr:from>
    <xdr:to>
      <xdr:col>71</xdr:col>
      <xdr:colOff>177800</xdr:colOff>
      <xdr:row>79</xdr:row>
      <xdr:rowOff>25178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5909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27136</xdr:rowOff>
    </xdr:from>
    <xdr:to>
      <xdr:col>85</xdr:col>
      <xdr:colOff>177800</xdr:colOff>
      <xdr:row>78</xdr:row>
      <xdr:rowOff>128736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50013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119442</xdr:rowOff>
    </xdr:from>
    <xdr:to>
      <xdr:col>81</xdr:col>
      <xdr:colOff>101600</xdr:colOff>
      <xdr:row>79</xdr:row>
      <xdr:rowOff>49592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66119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161683</xdr:rowOff>
    </xdr:from>
    <xdr:to>
      <xdr:col>76</xdr:col>
      <xdr:colOff>165100</xdr:colOff>
      <xdr:row>79</xdr:row>
      <xdr:rowOff>91833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82960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145828</xdr:rowOff>
    </xdr:from>
    <xdr:to>
      <xdr:col>72</xdr:col>
      <xdr:colOff>38100</xdr:colOff>
      <xdr:row>79</xdr:row>
      <xdr:rowOff>75978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67105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135193</xdr:rowOff>
    </xdr:from>
    <xdr:to>
      <xdr:col>67</xdr:col>
      <xdr:colOff>101600</xdr:colOff>
      <xdr:row>79</xdr:row>
      <xdr:rowOff>65343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56470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0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159465</xdr:rowOff>
    </xdr:from>
    <xdr:to>
      <xdr:col>85</xdr:col>
      <xdr:colOff>127000</xdr:colOff>
      <xdr:row>98</xdr:row>
      <xdr:rowOff>6984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90115"/>
          <a:ext cx="8382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6984</xdr:rowOff>
    </xdr:from>
    <xdr:to>
      <xdr:col>81</xdr:col>
      <xdr:colOff>50800</xdr:colOff>
      <xdr:row>98</xdr:row>
      <xdr:rowOff>24242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09084"/>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24242</xdr:rowOff>
    </xdr:from>
    <xdr:to>
      <xdr:col>76</xdr:col>
      <xdr:colOff>114300</xdr:colOff>
      <xdr:row>98</xdr:row>
      <xdr:rowOff>42821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26342"/>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42821</xdr:rowOff>
    </xdr:from>
    <xdr:to>
      <xdr:col>71</xdr:col>
      <xdr:colOff>177800</xdr:colOff>
      <xdr:row>98</xdr:row>
      <xdr:rowOff>52256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44921"/>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108665</xdr:rowOff>
    </xdr:from>
    <xdr:to>
      <xdr:col>85</xdr:col>
      <xdr:colOff>177800</xdr:colOff>
      <xdr:row>98</xdr:row>
      <xdr:rowOff>38815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3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131542</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9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127634</xdr:rowOff>
    </xdr:from>
    <xdr:to>
      <xdr:col>81</xdr:col>
      <xdr:colOff>101600</xdr:colOff>
      <xdr:row>98</xdr:row>
      <xdr:rowOff>57784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74311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3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144892</xdr:rowOff>
    </xdr:from>
    <xdr:to>
      <xdr:col>76</xdr:col>
      <xdr:colOff>165100</xdr:colOff>
      <xdr:row>98</xdr:row>
      <xdr:rowOff>75042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91569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5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163471</xdr:rowOff>
    </xdr:from>
    <xdr:to>
      <xdr:col>72</xdr:col>
      <xdr:colOff>38100</xdr:colOff>
      <xdr:row>98</xdr:row>
      <xdr:rowOff>93621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84748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8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1456</xdr:rowOff>
    </xdr:from>
    <xdr:to>
      <xdr:col>67</xdr:col>
      <xdr:colOff>101600</xdr:colOff>
      <xdr:row>98</xdr:row>
      <xdr:rowOff>103056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94183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9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目的別歳出決算の住民一人当たりのコストは、全体的に類似団体を上回っている。衛生費は、類似団体平均を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っており、新型コロナウイルス感染症防止対策関連経費の支出があったものの、令和元年度は白石市外二町組合に対する貸付金の支出により大幅に増加していたことから、全体として減となっている。　農林水産業費は、類似団体平均を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っており、主な要因として、林業費における木材チップ生産施設整備関連事業による普通建設事業費の増によるものである。商工費は、南蔵王キャンプ場施設整備関連事業の完了による普通建設事業費は減少しているが、新型コロナウイルス感染症に係る経済対策関連などの支出も相まって、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千円上回っている。災害復旧費は、農林水産施設及び公共土木施設に係る繰越事業によるものである。公債費は類似団体平均を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千円上回り、前年度よりも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千円増加している。これは、過疎対策事業債などによるものである。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いずれの歳出も、人口の減少傾向にある中での歳出増加は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人あたりのコスト高となるため、今後も慎重に配分していく必要がある。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黒字となっているが、実質単年度収支は林業施設の建設事業や移住定住対策、子育て支援、交流人口の拡大に向けた施策の実施により、財政調整基金の取り崩しを行い財源を確保したため赤字となっている。自主財源の乏しい本町においては、今後においても地方交付税を含めた一般財源の確保がますます重要となってくるため、基金等の運用も図りながら適正な財政運営に努め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連結実質赤字比率については、平成２０年度以降は全会計で黒字となり、赤字比率は無しとなっている。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今後においても、各特別会計や一部事務組合等の構成団体に対して経営の健全化を確実に実施するよう求めるとともに、繰出金の抑制等に努めなければならない。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3028_&#19971;&#12465;&#2348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64.3</v>
          </cell>
          <cell r="BX53">
            <v>64.8</v>
          </cell>
          <cell r="CF53">
            <v>68.3</v>
          </cell>
          <cell r="CN53">
            <v>67.5</v>
          </cell>
          <cell r="CV53">
            <v>69</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4.2</v>
          </cell>
          <cell r="BX75">
            <v>4.4000000000000004</v>
          </cell>
          <cell r="CF75">
            <v>5.0999999999999996</v>
          </cell>
          <cell r="CN75">
            <v>5.8</v>
          </cell>
          <cell r="CV75">
            <v>6.6</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2965062</v>
      </c>
      <c r="BO4" s="426"/>
      <c r="BP4" s="426"/>
      <c r="BQ4" s="426"/>
      <c r="BR4" s="426"/>
      <c r="BS4" s="426"/>
      <c r="BT4" s="426"/>
      <c r="BU4" s="427"/>
      <c r="BV4" s="425">
        <v>2835162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6.4</v>
      </c>
      <c r="CU4" s="610"/>
      <c r="CV4" s="610"/>
      <c r="CW4" s="610"/>
      <c r="CX4" s="610"/>
      <c r="CY4" s="610"/>
      <c r="CZ4" s="610"/>
      <c r="DA4" s="611"/>
      <c r="DB4" s="609">
        <v>5.9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2829231</v>
      </c>
      <c r="BO5" s="431"/>
      <c r="BP5" s="431"/>
      <c r="BQ5" s="431"/>
      <c r="BR5" s="431"/>
      <c r="BS5" s="431"/>
      <c r="BT5" s="431"/>
      <c r="BU5" s="432"/>
      <c r="BV5" s="430">
        <v>2656797</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86.9</v>
      </c>
      <c r="CU5" s="401"/>
      <c r="CV5" s="401"/>
      <c r="CW5" s="401"/>
      <c r="CX5" s="401"/>
      <c r="CY5" s="401"/>
      <c r="CZ5" s="401"/>
      <c r="DA5" s="402"/>
      <c r="DB5" s="400">
        <v>88.4</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135831</v>
      </c>
      <c r="BO6" s="431"/>
      <c r="BP6" s="431"/>
      <c r="BQ6" s="431"/>
      <c r="BR6" s="431"/>
      <c r="BS6" s="431"/>
      <c r="BT6" s="431"/>
      <c r="BU6" s="432"/>
      <c r="BV6" s="430">
        <v>178365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89.7</v>
      </c>
      <c r="CU6" s="584"/>
      <c r="CV6" s="584"/>
      <c r="CW6" s="584"/>
      <c r="CX6" s="584"/>
      <c r="CY6" s="584"/>
      <c r="CZ6" s="584"/>
      <c r="DA6" s="585"/>
      <c r="DB6" s="583">
        <v>91.4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101</v>
      </c>
      <c r="AV7" s="488"/>
      <c r="AW7" s="488"/>
      <c r="AX7" s="488"/>
      <c r="AY7" s="410" t="s">
        <v>105</v>
      </c>
      <c r="AZ7" s="411"/>
      <c r="BA7" s="411"/>
      <c r="BB7" s="411"/>
      <c r="BC7" s="411"/>
      <c r="BD7" s="411"/>
      <c r="BE7" s="411"/>
      <c r="BF7" s="411"/>
      <c r="BG7" s="411"/>
      <c r="BH7" s="411"/>
      <c r="BI7" s="411"/>
      <c r="BJ7" s="411"/>
      <c r="BK7" s="411"/>
      <c r="BL7" s="411"/>
      <c r="BM7" s="412"/>
      <c r="BN7" s="430">
        <v>38380</v>
      </c>
      <c r="BO7" s="431"/>
      <c r="BP7" s="431"/>
      <c r="BQ7" s="431"/>
      <c r="BR7" s="431"/>
      <c r="BS7" s="431"/>
      <c r="BT7" s="431"/>
      <c r="BU7" s="432"/>
      <c r="BV7" s="430">
        <v>91144</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1527163</v>
      </c>
      <c r="CU7" s="431"/>
      <c r="CV7" s="431"/>
      <c r="CW7" s="431"/>
      <c r="CX7" s="431"/>
      <c r="CY7" s="431"/>
      <c r="CZ7" s="431"/>
      <c r="DA7" s="432"/>
      <c r="DB7" s="430">
        <v>1468250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97451</v>
      </c>
      <c r="BO8" s="431"/>
      <c r="BP8" s="431"/>
      <c r="BQ8" s="431"/>
      <c r="BR8" s="431"/>
      <c r="BS8" s="431"/>
      <c r="BT8" s="431"/>
      <c r="BU8" s="432"/>
      <c r="BV8" s="430">
        <v>87221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0.33</v>
      </c>
      <c r="CU8" s="544"/>
      <c r="CV8" s="544"/>
      <c r="CW8" s="544"/>
      <c r="CX8" s="544"/>
      <c r="CY8" s="544"/>
      <c r="CZ8" s="544"/>
      <c r="DA8" s="545"/>
      <c r="DB8" s="543">
        <v>0.33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1262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108</v>
      </c>
      <c r="AV9" s="488"/>
      <c r="AW9" s="488"/>
      <c r="AX9" s="488"/>
      <c r="AY9" s="410" t="s">
        <v>115</v>
      </c>
      <c r="AZ9" s="411"/>
      <c r="BA9" s="411"/>
      <c r="BB9" s="411"/>
      <c r="BC9" s="411"/>
      <c r="BD9" s="411"/>
      <c r="BE9" s="411"/>
      <c r="BF9" s="411"/>
      <c r="BG9" s="411"/>
      <c r="BH9" s="411"/>
      <c r="BI9" s="411"/>
      <c r="BJ9" s="411"/>
      <c r="BK9" s="411"/>
      <c r="BL9" s="411"/>
      <c r="BM9" s="412"/>
      <c r="BN9" s="430">
        <v>10230</v>
      </c>
      <c r="BO9" s="431"/>
      <c r="BP9" s="431"/>
      <c r="BQ9" s="431"/>
      <c r="BR9" s="431"/>
      <c r="BS9" s="431"/>
      <c r="BT9" s="431"/>
      <c r="BU9" s="432"/>
      <c r="BV9" s="430">
        <v>19948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10.8</v>
      </c>
      <c r="CU9" s="401"/>
      <c r="CV9" s="401"/>
      <c r="CW9" s="401"/>
      <c r="CX9" s="401"/>
      <c r="CY9" s="401"/>
      <c r="CZ9" s="401"/>
      <c r="DA9" s="402"/>
      <c r="DB9" s="400">
        <v>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1461</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41308</v>
      </c>
      <c r="BO10" s="431"/>
      <c r="BP10" s="431"/>
      <c r="BQ10" s="431"/>
      <c r="BR10" s="431"/>
      <c r="BS10" s="431"/>
      <c r="BT10" s="431"/>
      <c r="BU10" s="432"/>
      <c r="BV10" s="430">
        <v>71390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1321</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108</v>
      </c>
      <c r="AV12" s="488"/>
      <c r="AW12" s="488"/>
      <c r="AX12" s="488"/>
      <c r="AY12" s="410" t="s">
        <v>133</v>
      </c>
      <c r="AZ12" s="411"/>
      <c r="BA12" s="411"/>
      <c r="BB12" s="411"/>
      <c r="BC12" s="411"/>
      <c r="BD12" s="411"/>
      <c r="BE12" s="411"/>
      <c r="BF12" s="411"/>
      <c r="BG12" s="411"/>
      <c r="BH12" s="411"/>
      <c r="BI12" s="411"/>
      <c r="BJ12" s="411"/>
      <c r="BK12" s="411"/>
      <c r="BL12" s="411"/>
      <c r="BM12" s="412"/>
      <c r="BN12" s="430">
        <v>100000</v>
      </c>
      <c r="BO12" s="431"/>
      <c r="BP12" s="431"/>
      <c r="BQ12" s="431"/>
      <c r="BR12" s="431"/>
      <c r="BS12" s="431"/>
      <c r="BT12" s="431"/>
      <c r="BU12" s="432"/>
      <c r="BV12" s="430">
        <v>200000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1284</v>
      </c>
      <c r="S13" s="534"/>
      <c r="T13" s="534"/>
      <c r="U13" s="534"/>
      <c r="V13" s="535"/>
      <c r="W13" s="521" t="s">
        <v>137</v>
      </c>
      <c r="X13" s="443"/>
      <c r="Y13" s="443"/>
      <c r="Z13" s="443"/>
      <c r="AA13" s="443"/>
      <c r="AB13" s="444"/>
      <c r="AC13" s="406">
        <v>126</v>
      </c>
      <c r="AD13" s="407"/>
      <c r="AE13" s="407"/>
      <c r="AF13" s="407"/>
      <c r="AG13" s="408"/>
      <c r="AH13" s="406">
        <v>191</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-48462</v>
      </c>
      <c r="BO13" s="431"/>
      <c r="BP13" s="431"/>
      <c r="BQ13" s="431"/>
      <c r="BR13" s="431"/>
      <c r="BS13" s="431"/>
      <c r="BT13" s="431"/>
      <c r="BU13" s="432"/>
      <c r="BV13" s="430">
        <v>-108662</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6.6</v>
      </c>
      <c r="CU13" s="401"/>
      <c r="CV13" s="401"/>
      <c r="CW13" s="401"/>
      <c r="CX13" s="401"/>
      <c r="CY13" s="401"/>
      <c r="CZ13" s="401"/>
      <c r="DA13" s="402"/>
      <c r="DB13" s="400">
        <v>5.8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1376</v>
      </c>
      <c r="S14" s="534"/>
      <c r="T14" s="534"/>
      <c r="U14" s="534"/>
      <c r="V14" s="535"/>
      <c r="W14" s="536"/>
      <c r="X14" s="446"/>
      <c r="Y14" s="446"/>
      <c r="Z14" s="446"/>
      <c r="AA14" s="446"/>
      <c r="AB14" s="447"/>
      <c r="AC14" s="526">
        <v>20.6</v>
      </c>
      <c r="AD14" s="527"/>
      <c r="AE14" s="527"/>
      <c r="AF14" s="527"/>
      <c r="AG14" s="528"/>
      <c r="AH14" s="526">
        <v>27.2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135</v>
      </c>
      <c r="CU14" s="538"/>
      <c r="CV14" s="538"/>
      <c r="CW14" s="538"/>
      <c r="CX14" s="538"/>
      <c r="CY14" s="538"/>
      <c r="CZ14" s="538"/>
      <c r="DA14" s="539"/>
      <c r="DB14" s="537" t="s">
        <v>135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1336</v>
      </c>
      <c r="S15" s="534"/>
      <c r="T15" s="534"/>
      <c r="U15" s="534"/>
      <c r="V15" s="535"/>
      <c r="W15" s="521" t="s">
        <v>145</v>
      </c>
      <c r="X15" s="443"/>
      <c r="Y15" s="443"/>
      <c r="Z15" s="443"/>
      <c r="AA15" s="443"/>
      <c r="AB15" s="444"/>
      <c r="AC15" s="406">
        <v>150</v>
      </c>
      <c r="AD15" s="407"/>
      <c r="AE15" s="407"/>
      <c r="AF15" s="407"/>
      <c r="AG15" s="408"/>
      <c r="AH15" s="406">
        <v>177</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446608</v>
      </c>
      <c r="BO15" s="426"/>
      <c r="BP15" s="426"/>
      <c r="BQ15" s="426"/>
      <c r="BR15" s="426"/>
      <c r="BS15" s="426"/>
      <c r="BT15" s="426"/>
      <c r="BU15" s="427"/>
      <c r="BV15" s="425">
        <v>441545</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24.5</v>
      </c>
      <c r="AD16" s="527"/>
      <c r="AE16" s="527"/>
      <c r="AF16" s="527"/>
      <c r="AG16" s="528"/>
      <c r="AH16" s="526">
        <v>25.2</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1353179</v>
      </c>
      <c r="BO16" s="431"/>
      <c r="BP16" s="431"/>
      <c r="BQ16" s="431"/>
      <c r="BR16" s="431"/>
      <c r="BS16" s="431"/>
      <c r="BT16" s="431"/>
      <c r="BU16" s="432"/>
      <c r="BV16" s="430">
        <v>1292389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336</v>
      </c>
      <c r="AD17" s="407"/>
      <c r="AE17" s="407"/>
      <c r="AF17" s="407"/>
      <c r="AG17" s="408"/>
      <c r="AH17" s="406">
        <v>334</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573304</v>
      </c>
      <c r="BO17" s="431"/>
      <c r="BP17" s="431"/>
      <c r="BQ17" s="431"/>
      <c r="BR17" s="431"/>
      <c r="BS17" s="431"/>
      <c r="BT17" s="431"/>
      <c r="BU17" s="432"/>
      <c r="BV17" s="430">
        <v>570321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263.08999999999997</v>
      </c>
      <c r="M18" s="495"/>
      <c r="N18" s="495"/>
      <c r="O18" s="495"/>
      <c r="P18" s="495"/>
      <c r="Q18" s="495"/>
      <c r="R18" s="496"/>
      <c r="S18" s="496"/>
      <c r="T18" s="496"/>
      <c r="U18" s="496"/>
      <c r="V18" s="497"/>
      <c r="W18" s="511"/>
      <c r="X18" s="512"/>
      <c r="Y18" s="512"/>
      <c r="Z18" s="512"/>
      <c r="AA18" s="512"/>
      <c r="AB18" s="522"/>
      <c r="AC18" s="394">
        <v>54.9</v>
      </c>
      <c r="AD18" s="395"/>
      <c r="AE18" s="395"/>
      <c r="AF18" s="395"/>
      <c r="AG18" s="498"/>
      <c r="AH18" s="394">
        <v>47.6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1340982</v>
      </c>
      <c r="BO18" s="431"/>
      <c r="BP18" s="431"/>
      <c r="BQ18" s="431"/>
      <c r="BR18" s="431"/>
      <c r="BS18" s="431"/>
      <c r="BT18" s="431"/>
      <c r="BU18" s="432"/>
      <c r="BV18" s="430">
        <v>1322861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2091212</v>
      </c>
      <c r="BO19" s="431"/>
      <c r="BP19" s="431"/>
      <c r="BQ19" s="431"/>
      <c r="BR19" s="431"/>
      <c r="BS19" s="431"/>
      <c r="BT19" s="431"/>
      <c r="BU19" s="432"/>
      <c r="BV19" s="430">
        <v>2216464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524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2022379</v>
      </c>
      <c r="BO23" s="431"/>
      <c r="BP23" s="431"/>
      <c r="BQ23" s="431"/>
      <c r="BR23" s="431"/>
      <c r="BS23" s="431"/>
      <c r="BT23" s="431"/>
      <c r="BU23" s="432"/>
      <c r="BV23" s="430">
        <v>2059421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8270</v>
      </c>
      <c r="R24" s="407"/>
      <c r="S24" s="407"/>
      <c r="T24" s="407"/>
      <c r="U24" s="407"/>
      <c r="V24" s="408"/>
      <c r="W24" s="472"/>
      <c r="X24" s="463"/>
      <c r="Y24" s="464"/>
      <c r="Z24" s="403" t="s">
        <v>169</v>
      </c>
      <c r="AA24" s="404"/>
      <c r="AB24" s="404"/>
      <c r="AC24" s="404"/>
      <c r="AD24" s="404"/>
      <c r="AE24" s="404"/>
      <c r="AF24" s="404"/>
      <c r="AG24" s="405"/>
      <c r="AH24" s="406">
        <v>51</v>
      </c>
      <c r="AI24" s="407"/>
      <c r="AJ24" s="407"/>
      <c r="AK24" s="407"/>
      <c r="AL24" s="408"/>
      <c r="AM24" s="406">
        <v>154734</v>
      </c>
      <c r="AN24" s="407"/>
      <c r="AO24" s="407"/>
      <c r="AP24" s="407"/>
      <c r="AQ24" s="407"/>
      <c r="AR24" s="408"/>
      <c r="AS24" s="406">
        <v>3034</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1719544</v>
      </c>
      <c r="BO24" s="431"/>
      <c r="BP24" s="431"/>
      <c r="BQ24" s="431"/>
      <c r="BR24" s="431"/>
      <c r="BS24" s="431"/>
      <c r="BT24" s="431"/>
      <c r="BU24" s="432"/>
      <c r="BV24" s="430">
        <v>1732292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5970</v>
      </c>
      <c r="R25" s="407"/>
      <c r="S25" s="407"/>
      <c r="T25" s="407"/>
      <c r="U25" s="407"/>
      <c r="V25" s="408"/>
      <c r="W25" s="472"/>
      <c r="X25" s="463"/>
      <c r="Y25" s="464"/>
      <c r="Z25" s="403" t="s">
        <v>172</v>
      </c>
      <c r="AA25" s="404"/>
      <c r="AB25" s="404"/>
      <c r="AC25" s="404"/>
      <c r="AD25" s="404"/>
      <c r="AE25" s="404"/>
      <c r="AF25" s="404"/>
      <c r="AG25" s="405"/>
      <c r="AH25" s="406" t="s">
        <v>135</v>
      </c>
      <c r="AI25" s="407"/>
      <c r="AJ25" s="407"/>
      <c r="AK25" s="407"/>
      <c r="AL25" s="408"/>
      <c r="AM25" s="406" t="s">
        <v>135</v>
      </c>
      <c r="AN25" s="407"/>
      <c r="AO25" s="407"/>
      <c r="AP25" s="407"/>
      <c r="AQ25" s="407"/>
      <c r="AR25" s="408"/>
      <c r="AS25" s="406" t="s">
        <v>135</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561854</v>
      </c>
      <c r="BO25" s="426"/>
      <c r="BP25" s="426"/>
      <c r="BQ25" s="426"/>
      <c r="BR25" s="426"/>
      <c r="BS25" s="426"/>
      <c r="BT25" s="426"/>
      <c r="BU25" s="427"/>
      <c r="BV25" s="425">
        <v>533647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5190</v>
      </c>
      <c r="R26" s="407"/>
      <c r="S26" s="407"/>
      <c r="T26" s="407"/>
      <c r="U26" s="407"/>
      <c r="V26" s="408"/>
      <c r="W26" s="472"/>
      <c r="X26" s="463"/>
      <c r="Y26" s="464"/>
      <c r="Z26" s="403" t="s">
        <v>175</v>
      </c>
      <c r="AA26" s="485"/>
      <c r="AB26" s="485"/>
      <c r="AC26" s="485"/>
      <c r="AD26" s="485"/>
      <c r="AE26" s="485"/>
      <c r="AF26" s="485"/>
      <c r="AG26" s="486"/>
      <c r="AH26" s="406">
        <v>1</v>
      </c>
      <c r="AI26" s="407"/>
      <c r="AJ26" s="407"/>
      <c r="AK26" s="407"/>
      <c r="AL26" s="408"/>
      <c r="AM26" s="406" t="s">
        <v>176</v>
      </c>
      <c r="AN26" s="407"/>
      <c r="AO26" s="407"/>
      <c r="AP26" s="407"/>
      <c r="AQ26" s="407"/>
      <c r="AR26" s="408"/>
      <c r="AS26" s="406" t="s">
        <v>176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135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2990</v>
      </c>
      <c r="R27" s="407"/>
      <c r="S27" s="407"/>
      <c r="T27" s="407"/>
      <c r="U27" s="407"/>
      <c r="V27" s="408"/>
      <c r="W27" s="472"/>
      <c r="X27" s="463"/>
      <c r="Y27" s="464"/>
      <c r="Z27" s="403" t="s">
        <v>179</v>
      </c>
      <c r="AA27" s="404"/>
      <c r="AB27" s="404"/>
      <c r="AC27" s="404"/>
      <c r="AD27" s="404"/>
      <c r="AE27" s="404"/>
      <c r="AF27" s="404"/>
      <c r="AG27" s="405"/>
      <c r="AH27" s="406">
        <v>2</v>
      </c>
      <c r="AI27" s="407"/>
      <c r="AJ27" s="407"/>
      <c r="AK27" s="407"/>
      <c r="AL27" s="408"/>
      <c r="AM27" s="406" t="s">
        <v>176</v>
      </c>
      <c r="AN27" s="407"/>
      <c r="AO27" s="407"/>
      <c r="AP27" s="407"/>
      <c r="AQ27" s="407"/>
      <c r="AR27" s="408"/>
      <c r="AS27" s="406" t="s">
        <v>176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20000</v>
      </c>
      <c r="BO27" s="434"/>
      <c r="BP27" s="434"/>
      <c r="BQ27" s="434"/>
      <c r="BR27" s="434"/>
      <c r="BS27" s="434"/>
      <c r="BT27" s="434"/>
      <c r="BU27" s="435"/>
      <c r="BV27" s="433">
        <v>20000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2580</v>
      </c>
      <c r="R28" s="407"/>
      <c r="S28" s="407"/>
      <c r="T28" s="407"/>
      <c r="U28" s="407"/>
      <c r="V28" s="408"/>
      <c r="W28" s="472"/>
      <c r="X28" s="463"/>
      <c r="Y28" s="464"/>
      <c r="Z28" s="403" t="s">
        <v>182</v>
      </c>
      <c r="AA28" s="404"/>
      <c r="AB28" s="404"/>
      <c r="AC28" s="404"/>
      <c r="AD28" s="404"/>
      <c r="AE28" s="404"/>
      <c r="AF28" s="404"/>
      <c r="AG28" s="405"/>
      <c r="AH28" s="406" t="s">
        <v>135</v>
      </c>
      <c r="AI28" s="407"/>
      <c r="AJ28" s="407"/>
      <c r="AK28" s="407"/>
      <c r="AL28" s="408"/>
      <c r="AM28" s="406" t="s">
        <v>135</v>
      </c>
      <c r="AN28" s="407"/>
      <c r="AO28" s="407"/>
      <c r="AP28" s="407"/>
      <c r="AQ28" s="407"/>
      <c r="AR28" s="408"/>
      <c r="AS28" s="406" t="s">
        <v>135</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878575</v>
      </c>
      <c r="BO28" s="426"/>
      <c r="BP28" s="426"/>
      <c r="BQ28" s="426"/>
      <c r="BR28" s="426"/>
      <c r="BS28" s="426"/>
      <c r="BT28" s="426"/>
      <c r="BU28" s="427"/>
      <c r="BV28" s="425">
        <v>867267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6</v>
      </c>
      <c r="M29" s="407"/>
      <c r="N29" s="407"/>
      <c r="O29" s="407"/>
      <c r="P29" s="408"/>
      <c r="Q29" s="406">
        <v>2510</v>
      </c>
      <c r="R29" s="407"/>
      <c r="S29" s="407"/>
      <c r="T29" s="407"/>
      <c r="U29" s="407"/>
      <c r="V29" s="408"/>
      <c r="W29" s="473"/>
      <c r="X29" s="474"/>
      <c r="Y29" s="475"/>
      <c r="Z29" s="403" t="s">
        <v>185</v>
      </c>
      <c r="AA29" s="404"/>
      <c r="AB29" s="404"/>
      <c r="AC29" s="404"/>
      <c r="AD29" s="404"/>
      <c r="AE29" s="404"/>
      <c r="AF29" s="404"/>
      <c r="AG29" s="405"/>
      <c r="AH29" s="406">
        <v>53</v>
      </c>
      <c r="AI29" s="407"/>
      <c r="AJ29" s="407"/>
      <c r="AK29" s="407"/>
      <c r="AL29" s="408"/>
      <c r="AM29" s="406">
        <v>160772</v>
      </c>
      <c r="AN29" s="407"/>
      <c r="AO29" s="407"/>
      <c r="AP29" s="407"/>
      <c r="AQ29" s="407"/>
      <c r="AR29" s="408"/>
      <c r="AS29" s="406">
        <v>3033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358066</v>
      </c>
      <c r="BO29" s="431"/>
      <c r="BP29" s="431"/>
      <c r="BQ29" s="431"/>
      <c r="BR29" s="431"/>
      <c r="BS29" s="431"/>
      <c r="BT29" s="431"/>
      <c r="BU29" s="432"/>
      <c r="BV29" s="430">
        <v>392568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97.6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869536</v>
      </c>
      <c r="BO30" s="434"/>
      <c r="BP30" s="434"/>
      <c r="BQ30" s="434"/>
      <c r="BR30" s="434"/>
      <c r="BS30" s="434"/>
      <c r="BT30" s="434"/>
      <c r="BU30" s="435"/>
      <c r="BV30" s="433">
        <v>949625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IF('各会計、関係団体の財政状況及び健全化判断比率'!B31="","",'各会計、関係団体の財政状況及び健全化判断比率'!B31)</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白石市外二町組合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七ヶ宿観光開発</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町営バス特別会計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IF('各会計、関係団体の財政状況及び健全化判断比率'!B32="","",'各会計、関係団体の財政状況及び健全化判断比率'!B32)</f>
        <v>公共下水道特別会計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白石市外二町組合：病院会計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七ヶ宿まちづくり</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介護サービス特別会計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後期高齢者特別会計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宮城県市町村職員退職手当組合</v>
      </c>
      <c r="BZ36" s="388"/>
      <c r="CA36" s="388"/>
      <c r="CB36" s="388"/>
      <c r="CC36" s="388"/>
      <c r="CD36" s="388"/>
      <c r="CE36" s="388"/>
      <c r="CF36" s="388"/>
      <c r="CG36" s="388"/>
      <c r="CH36" s="388"/>
      <c r="CI36" s="388"/>
      <c r="CJ36" s="388"/>
      <c r="CK36" s="388"/>
      <c r="CL36" s="388"/>
      <c r="CM36" s="388"/>
      <c r="CN36" s="214"/>
      <c r="CO36" s="389">
        <f t="shared" si="3"/>
        <v>20</v>
      </c>
      <c r="CP36" s="389"/>
      <c r="CQ36" s="388" t="str">
        <f>IF('各会計、関係団体の財政状況及び健全化判断比率'!BS9="","",'各会計、関係団体の財政状況及び健全化判断比率'!BS9)</f>
        <v>七ヶ宿くらし研究所</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七ヶ宿ダム自然休養公園特別会計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宮城県市町村非常勤消防団員補償報償組合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仙南地域広域行政事務組合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宮城県市町村自治振興センター</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宮城県後期高齢者医療広域連合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宮城県後期高齢者医療事業会計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iWJ9ms3npePS2iFLe3nfsFTw6WnorHN1MJNIwkNT4VKTUxKRKYOPXtZYOjnzdEXehurWmk7p8PQ+RZv7SK/b0Q==" saltValue="hmhZ2HyTiwzeqcWROT5m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575</v>
      </c>
      <c r="D34" s="1212"/>
      <c r="E34" s="1213"/>
      <c r="F34" s="32">
        <v>3.4</v>
      </c>
      <c r="G34" s="33">
        <v>5.93</v>
      </c>
      <c r="H34" s="33">
        <v>4.5</v>
      </c>
      <c r="I34" s="33">
        <v>5.89</v>
      </c>
      <c r="J34" s="34">
        <v>6.29</v>
      </c>
      <c r="K34" s="22"/>
      <c r="L34" s="22"/>
      <c r="M34" s="22"/>
      <c r="N34" s="22"/>
      <c r="O34" s="22"/>
      <c r="P34" s="22"/>
    </row>
    <row r="35" spans="1:16" ht="39" customHeight="1" x14ac:dyDescent="0.15">
      <c r="A35" s="22"/>
      <c r="B35" s="35"/>
      <c r="C35" s="1206" t="s">
        <v>576</v>
      </c>
      <c r="D35" s="1207"/>
      <c r="E35" s="1208"/>
      <c r="F35" s="36">
        <v>0.14000000000000001</v>
      </c>
      <c r="G35" s="37">
        <v>0.11</v>
      </c>
      <c r="H35" s="37">
        <v>1.23</v>
      </c>
      <c r="I35" s="37">
        <v>0.87</v>
      </c>
      <c r="J35" s="38">
        <v>1.2</v>
      </c>
      <c r="K35" s="22"/>
      <c r="L35" s="22"/>
      <c r="M35" s="22"/>
      <c r="N35" s="22"/>
      <c r="O35" s="22"/>
      <c r="P35" s="22"/>
    </row>
    <row r="36" spans="1:16" ht="39" customHeight="1" x14ac:dyDescent="0.15">
      <c r="A36" s="22"/>
      <c r="B36" s="35"/>
      <c r="C36" s="1206" t="s">
        <v>577</v>
      </c>
      <c r="D36" s="1207"/>
      <c r="E36" s="1208"/>
      <c r="F36" s="36" t="s">
        <v>524</v>
      </c>
      <c r="G36" s="37" t="s">
        <v>524</v>
      </c>
      <c r="H36" s="37" t="s">
        <v>524</v>
      </c>
      <c r="I36" s="37" t="s">
        <v>524</v>
      </c>
      <c r="J36" s="38">
        <v>0.3</v>
      </c>
      <c r="K36" s="22"/>
      <c r="L36" s="22"/>
      <c r="M36" s="22"/>
      <c r="N36" s="22"/>
      <c r="O36" s="22"/>
      <c r="P36" s="22"/>
    </row>
    <row r="37" spans="1:16" ht="39" customHeight="1" x14ac:dyDescent="0.15">
      <c r="A37" s="22"/>
      <c r="B37" s="35"/>
      <c r="C37" s="1206" t="s">
        <v>578</v>
      </c>
      <c r="D37" s="1207"/>
      <c r="E37" s="1208"/>
      <c r="F37" s="36">
        <v>0.01</v>
      </c>
      <c r="G37" s="37">
        <v>0.02</v>
      </c>
      <c r="H37" s="37">
        <v>0.01</v>
      </c>
      <c r="I37" s="37">
        <v>0</v>
      </c>
      <c r="J37" s="38">
        <v>0.04</v>
      </c>
      <c r="K37" s="22"/>
      <c r="L37" s="22"/>
      <c r="M37" s="22"/>
      <c r="N37" s="22"/>
      <c r="O37" s="22"/>
      <c r="P37" s="22"/>
    </row>
    <row r="38" spans="1:16" ht="39" customHeight="1" x14ac:dyDescent="0.15">
      <c r="A38" s="22"/>
      <c r="B38" s="35"/>
      <c r="C38" s="1206" t="s">
        <v>579</v>
      </c>
      <c r="D38" s="1207"/>
      <c r="E38" s="1208"/>
      <c r="F38" s="36">
        <v>0.02</v>
      </c>
      <c r="G38" s="37">
        <v>0.02</v>
      </c>
      <c r="H38" s="37">
        <v>0.02</v>
      </c>
      <c r="I38" s="37">
        <v>0.02</v>
      </c>
      <c r="J38" s="38">
        <v>0.03</v>
      </c>
      <c r="K38" s="22"/>
      <c r="L38" s="22"/>
      <c r="M38" s="22"/>
      <c r="N38" s="22"/>
      <c r="O38" s="22"/>
      <c r="P38" s="22"/>
    </row>
    <row r="39" spans="1:16" ht="39" customHeight="1" x14ac:dyDescent="0.15">
      <c r="A39" s="22"/>
      <c r="B39" s="35"/>
      <c r="C39" s="1206" t="s">
        <v>580</v>
      </c>
      <c r="D39" s="1207"/>
      <c r="E39" s="1208"/>
      <c r="F39" s="36">
        <v>0.02</v>
      </c>
      <c r="G39" s="37">
        <v>0.02</v>
      </c>
      <c r="H39" s="37">
        <v>0.02</v>
      </c>
      <c r="I39" s="37">
        <v>0.02</v>
      </c>
      <c r="J39" s="38">
        <v>0.03</v>
      </c>
      <c r="K39" s="22"/>
      <c r="L39" s="22"/>
      <c r="M39" s="22"/>
      <c r="N39" s="22"/>
      <c r="O39" s="22"/>
      <c r="P39" s="22"/>
    </row>
    <row r="40" spans="1:16" ht="39" customHeight="1" x14ac:dyDescent="0.15">
      <c r="A40" s="22"/>
      <c r="B40" s="35"/>
      <c r="C40" s="1206" t="s">
        <v>581</v>
      </c>
      <c r="D40" s="1207"/>
      <c r="E40" s="1208"/>
      <c r="F40" s="36">
        <v>0</v>
      </c>
      <c r="G40" s="37">
        <v>0</v>
      </c>
      <c r="H40" s="37">
        <v>0.02</v>
      </c>
      <c r="I40" s="37">
        <v>0.03</v>
      </c>
      <c r="J40" s="38">
        <v>0.03</v>
      </c>
      <c r="K40" s="22"/>
      <c r="L40" s="22"/>
      <c r="M40" s="22"/>
      <c r="N40" s="22"/>
      <c r="O40" s="22"/>
      <c r="P40" s="22"/>
    </row>
    <row r="41" spans="1:16" ht="39" customHeight="1" x14ac:dyDescent="0.15">
      <c r="A41" s="22"/>
      <c r="B41" s="35"/>
      <c r="C41" s="1206" t="s">
        <v>582</v>
      </c>
      <c r="D41" s="1207"/>
      <c r="E41" s="1208"/>
      <c r="F41" s="36">
        <v>0.03</v>
      </c>
      <c r="G41" s="37">
        <v>0.03</v>
      </c>
      <c r="H41" s="37">
        <v>0</v>
      </c>
      <c r="I41" s="37">
        <v>0.06</v>
      </c>
      <c r="J41" s="38">
        <v>0.01</v>
      </c>
      <c r="K41" s="22"/>
      <c r="L41" s="22"/>
      <c r="M41" s="22"/>
      <c r="N41" s="22"/>
      <c r="O41" s="22"/>
      <c r="P41" s="22"/>
    </row>
    <row r="42" spans="1:16" ht="39" customHeight="1" x14ac:dyDescent="0.15">
      <c r="A42" s="22"/>
      <c r="B42" s="39"/>
      <c r="C42" s="1206" t="s">
        <v>583</v>
      </c>
      <c r="D42" s="1207"/>
      <c r="E42" s="1208"/>
      <c r="F42" s="36" t="s">
        <v>524</v>
      </c>
      <c r="G42" s="37" t="s">
        <v>524</v>
      </c>
      <c r="H42" s="37" t="s">
        <v>524</v>
      </c>
      <c r="I42" s="37" t="s">
        <v>524</v>
      </c>
      <c r="J42" s="38" t="s">
        <v>524</v>
      </c>
      <c r="K42" s="22"/>
      <c r="L42" s="22"/>
      <c r="M42" s="22"/>
      <c r="N42" s="22"/>
      <c r="O42" s="22"/>
      <c r="P42" s="22"/>
    </row>
    <row r="43" spans="1:16" ht="39" customHeight="1" thickBot="1" x14ac:dyDescent="0.2">
      <c r="A43" s="22"/>
      <c r="B43" s="40"/>
      <c r="C43" s="1209" t="s">
        <v>584</v>
      </c>
      <c r="D43" s="1210"/>
      <c r="E43" s="1211"/>
      <c r="F43" s="41">
        <v>1.31</v>
      </c>
      <c r="G43" s="42">
        <v>1.68</v>
      </c>
      <c r="H43" s="42">
        <v>0.95</v>
      </c>
      <c r="I43" s="42">
        <v>0.32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n0Y9giujxpLT4WLy0KXcaz4HcqRZVmGPFnHRxvPbT2T4iQoYrbxqO6Szq4ucikJ8hLpCnXVkHcEnq7WzwEVpw==" saltValue="SKXe88vUJD0C65FlxOf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201</v>
      </c>
      <c r="L45" s="60">
        <v>199</v>
      </c>
      <c r="M45" s="60">
        <v>210</v>
      </c>
      <c r="N45" s="60">
        <v>222</v>
      </c>
      <c r="O45" s="61">
        <v>228</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15">
      <c r="A48" s="48"/>
      <c r="B48" s="1234"/>
      <c r="C48" s="1235"/>
      <c r="D48" s="62"/>
      <c r="E48" s="1216" t="s">
        <v>14</v>
      </c>
      <c r="F48" s="1216"/>
      <c r="G48" s="1216"/>
      <c r="H48" s="1216"/>
      <c r="I48" s="1216"/>
      <c r="J48" s="1217"/>
      <c r="K48" s="63">
        <v>74</v>
      </c>
      <c r="L48" s="64">
        <v>74</v>
      </c>
      <c r="M48" s="64">
        <v>72</v>
      </c>
      <c r="N48" s="64">
        <v>59</v>
      </c>
      <c r="O48" s="65">
        <v>61</v>
      </c>
      <c r="P48" s="48"/>
      <c r="Q48" s="48"/>
      <c r="R48" s="48"/>
      <c r="S48" s="48"/>
      <c r="T48" s="48"/>
      <c r="U48" s="48"/>
    </row>
    <row r="49" spans="1:21" ht="30.75" customHeight="1" x14ac:dyDescent="0.15">
      <c r="A49" s="48"/>
      <c r="B49" s="1234"/>
      <c r="C49" s="1235"/>
      <c r="D49" s="62"/>
      <c r="E49" s="1216" t="s">
        <v>15</v>
      </c>
      <c r="F49" s="1216"/>
      <c r="G49" s="1216"/>
      <c r="H49" s="1216"/>
      <c r="I49" s="1216"/>
      <c r="J49" s="1217"/>
      <c r="K49" s="63">
        <v>30</v>
      </c>
      <c r="L49" s="64">
        <v>33</v>
      </c>
      <c r="M49" s="64">
        <v>32</v>
      </c>
      <c r="N49" s="64">
        <v>23</v>
      </c>
      <c r="O49" s="65">
        <v>29</v>
      </c>
      <c r="P49" s="48"/>
      <c r="Q49" s="48"/>
      <c r="R49" s="48"/>
      <c r="S49" s="48"/>
      <c r="T49" s="48"/>
      <c r="U49" s="48"/>
    </row>
    <row r="50" spans="1:21" ht="30.75" customHeight="1" x14ac:dyDescent="0.15">
      <c r="A50" s="48"/>
      <c r="B50" s="1234"/>
      <c r="C50" s="1235"/>
      <c r="D50" s="62"/>
      <c r="E50" s="1216" t="s">
        <v>16</v>
      </c>
      <c r="F50" s="1216"/>
      <c r="G50" s="1216"/>
      <c r="H50" s="1216"/>
      <c r="I50" s="1216"/>
      <c r="J50" s="1217"/>
      <c r="K50" s="63">
        <v>0</v>
      </c>
      <c r="L50" s="64">
        <v>0</v>
      </c>
      <c r="M50" s="64">
        <v>0</v>
      </c>
      <c r="N50" s="64">
        <v>0</v>
      </c>
      <c r="O50" s="65" t="s">
        <v>524</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524</v>
      </c>
      <c r="L51" s="64" t="s">
        <v>524</v>
      </c>
      <c r="M51" s="64" t="s">
        <v>524</v>
      </c>
      <c r="N51" s="64" t="s">
        <v>524</v>
      </c>
      <c r="O51" s="65" t="s">
        <v>524</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245</v>
      </c>
      <c r="L52" s="64">
        <v>242</v>
      </c>
      <c r="M52" s="64">
        <v>237</v>
      </c>
      <c r="N52" s="64">
        <v>223</v>
      </c>
      <c r="O52" s="65">
        <v>221</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60</v>
      </c>
      <c r="L53" s="69">
        <v>64</v>
      </c>
      <c r="M53" s="69">
        <v>77</v>
      </c>
      <c r="N53" s="69">
        <v>81</v>
      </c>
      <c r="O53" s="70">
        <v>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524</v>
      </c>
      <c r="L57" s="84" t="s">
        <v>524</v>
      </c>
      <c r="M57" s="84" t="s">
        <v>524</v>
      </c>
      <c r="N57" s="84" t="s">
        <v>524</v>
      </c>
      <c r="O57" s="85" t="s">
        <v>524</v>
      </c>
    </row>
    <row r="58" spans="1:21" ht="31.5" customHeight="1" thickBot="1" x14ac:dyDescent="0.2">
      <c r="B58" s="1224"/>
      <c r="C58" s="1225"/>
      <c r="D58" s="1229" t="s">
        <v>26</v>
      </c>
      <c r="E58" s="1230"/>
      <c r="F58" s="1230"/>
      <c r="G58" s="1230"/>
      <c r="H58" s="1230"/>
      <c r="I58" s="1230"/>
      <c r="J58" s="1231"/>
      <c r="K58" s="86" t="s">
        <v>524</v>
      </c>
      <c r="L58" s="87" t="s">
        <v>524</v>
      </c>
      <c r="M58" s="87" t="s">
        <v>524</v>
      </c>
      <c r="N58" s="87" t="s">
        <v>524</v>
      </c>
      <c r="O58" s="88" t="s">
        <v>524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pP4/+I2FtZ+RaraNTPPebBxWmQmyebGzF2wMhCpQ7956YGNMZtYtaOeRUfvsSeC0LsOfMhycMNDp+PZlhZgQ==" saltValue="XKoFafJrGvwmtsVg9+4Q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52" t="s">
        <v>29</v>
      </c>
      <c r="C41" s="1253"/>
      <c r="D41" s="102"/>
      <c r="E41" s="1254" t="s">
        <v>30</v>
      </c>
      <c r="F41" s="1254"/>
      <c r="G41" s="1254"/>
      <c r="H41" s="1255"/>
      <c r="I41" s="103">
        <v>1767</v>
      </c>
      <c r="J41" s="104">
        <v>1897</v>
      </c>
      <c r="K41" s="104">
        <v>2073</v>
      </c>
      <c r="L41" s="104">
        <v>2059</v>
      </c>
      <c r="M41" s="105">
        <v>1914</v>
      </c>
    </row>
    <row r="42" spans="2:13" ht="27.75" customHeight="1" x14ac:dyDescent="0.15">
      <c r="B42" s="1242"/>
      <c r="C42" s="1243"/>
      <c r="D42" s="106"/>
      <c r="E42" s="1246" t="s">
        <v>31</v>
      </c>
      <c r="F42" s="1246"/>
      <c r="G42" s="1246"/>
      <c r="H42" s="1247"/>
      <c r="I42" s="107" t="s">
        <v>524</v>
      </c>
      <c r="J42" s="108" t="s">
        <v>524</v>
      </c>
      <c r="K42" s="108" t="s">
        <v>524</v>
      </c>
      <c r="L42" s="108" t="s">
        <v>524</v>
      </c>
      <c r="M42" s="109" t="s">
        <v>524</v>
      </c>
    </row>
    <row r="43" spans="2:13" ht="27.75" customHeight="1" x14ac:dyDescent="0.15">
      <c r="B43" s="1242"/>
      <c r="C43" s="1243"/>
      <c r="D43" s="106"/>
      <c r="E43" s="1246" t="s">
        <v>32</v>
      </c>
      <c r="F43" s="1246"/>
      <c r="G43" s="1246"/>
      <c r="H43" s="1247"/>
      <c r="I43" s="107">
        <v>431</v>
      </c>
      <c r="J43" s="108">
        <v>438</v>
      </c>
      <c r="K43" s="108">
        <v>418</v>
      </c>
      <c r="L43" s="108">
        <v>450</v>
      </c>
      <c r="M43" s="109">
        <v>407</v>
      </c>
    </row>
    <row r="44" spans="2:13" ht="27.75" customHeight="1" x14ac:dyDescent="0.15">
      <c r="B44" s="1242"/>
      <c r="C44" s="1243"/>
      <c r="D44" s="106"/>
      <c r="E44" s="1246" t="s">
        <v>33</v>
      </c>
      <c r="F44" s="1246"/>
      <c r="G44" s="1246"/>
      <c r="H44" s="1247"/>
      <c r="I44" s="107">
        <v>368</v>
      </c>
      <c r="J44" s="108">
        <v>344</v>
      </c>
      <c r="K44" s="108">
        <v>324</v>
      </c>
      <c r="L44" s="108">
        <v>294</v>
      </c>
      <c r="M44" s="109">
        <v>290</v>
      </c>
    </row>
    <row r="45" spans="2:13" ht="27.75" customHeight="1" x14ac:dyDescent="0.15">
      <c r="B45" s="1242"/>
      <c r="C45" s="1243"/>
      <c r="D45" s="106"/>
      <c r="E45" s="1246" t="s">
        <v>34</v>
      </c>
      <c r="F45" s="1246"/>
      <c r="G45" s="1246"/>
      <c r="H45" s="1247"/>
      <c r="I45" s="107">
        <v>452</v>
      </c>
      <c r="J45" s="108">
        <v>447</v>
      </c>
      <c r="K45" s="108">
        <v>393</v>
      </c>
      <c r="L45" s="108">
        <v>342</v>
      </c>
      <c r="M45" s="109">
        <v>380</v>
      </c>
    </row>
    <row r="46" spans="2:13" ht="27.75" customHeight="1" x14ac:dyDescent="0.15">
      <c r="B46" s="1242"/>
      <c r="C46" s="1243"/>
      <c r="D46" s="110"/>
      <c r="E46" s="1246" t="s">
        <v>35</v>
      </c>
      <c r="F46" s="1246"/>
      <c r="G46" s="1246"/>
      <c r="H46" s="1247"/>
      <c r="I46" s="107" t="s">
        <v>524</v>
      </c>
      <c r="J46" s="108" t="s">
        <v>524</v>
      </c>
      <c r="K46" s="108" t="s">
        <v>524</v>
      </c>
      <c r="L46" s="108" t="s">
        <v>524</v>
      </c>
      <c r="M46" s="109" t="s">
        <v>524</v>
      </c>
    </row>
    <row r="47" spans="2:13" ht="27.75" customHeight="1" x14ac:dyDescent="0.15">
      <c r="B47" s="1242"/>
      <c r="C47" s="1243"/>
      <c r="D47" s="111"/>
      <c r="E47" s="1256" t="s">
        <v>36</v>
      </c>
      <c r="F47" s="1257"/>
      <c r="G47" s="1257"/>
      <c r="H47" s="1258"/>
      <c r="I47" s="107" t="s">
        <v>524</v>
      </c>
      <c r="J47" s="108" t="s">
        <v>524</v>
      </c>
      <c r="K47" s="108" t="s">
        <v>524</v>
      </c>
      <c r="L47" s="108" t="s">
        <v>524</v>
      </c>
      <c r="M47" s="109" t="s">
        <v>524</v>
      </c>
    </row>
    <row r="48" spans="2:13" ht="27.75" customHeight="1" x14ac:dyDescent="0.15">
      <c r="B48" s="1242"/>
      <c r="C48" s="1243"/>
      <c r="D48" s="106"/>
      <c r="E48" s="1246" t="s">
        <v>37</v>
      </c>
      <c r="F48" s="1246"/>
      <c r="G48" s="1246"/>
      <c r="H48" s="1247"/>
      <c r="I48" s="107" t="s">
        <v>524</v>
      </c>
      <c r="J48" s="108" t="s">
        <v>524</v>
      </c>
      <c r="K48" s="108" t="s">
        <v>524</v>
      </c>
      <c r="L48" s="108" t="s">
        <v>524</v>
      </c>
      <c r="M48" s="109" t="s">
        <v>524</v>
      </c>
    </row>
    <row r="49" spans="2:13" ht="27.75" customHeight="1" x14ac:dyDescent="0.15">
      <c r="B49" s="1244"/>
      <c r="C49" s="1245"/>
      <c r="D49" s="106"/>
      <c r="E49" s="1246" t="s">
        <v>38</v>
      </c>
      <c r="F49" s="1246"/>
      <c r="G49" s="1246"/>
      <c r="H49" s="1247"/>
      <c r="I49" s="107" t="s">
        <v>524</v>
      </c>
      <c r="J49" s="108" t="s">
        <v>524</v>
      </c>
      <c r="K49" s="108" t="s">
        <v>524</v>
      </c>
      <c r="L49" s="108">
        <v>18</v>
      </c>
      <c r="M49" s="109">
        <v>10</v>
      </c>
    </row>
    <row r="50" spans="2:13" ht="27.75" customHeight="1" x14ac:dyDescent="0.15">
      <c r="B50" s="1240" t="s">
        <v>39</v>
      </c>
      <c r="C50" s="1241"/>
      <c r="D50" s="112"/>
      <c r="E50" s="1246" t="s">
        <v>40</v>
      </c>
      <c r="F50" s="1246"/>
      <c r="G50" s="1246"/>
      <c r="H50" s="1247"/>
      <c r="I50" s="107">
        <v>3031</v>
      </c>
      <c r="J50" s="108">
        <v>2829</v>
      </c>
      <c r="K50" s="108">
        <v>2599</v>
      </c>
      <c r="L50" s="108">
        <v>2309</v>
      </c>
      <c r="M50" s="109">
        <v>2212</v>
      </c>
    </row>
    <row r="51" spans="2:13" ht="27.75" customHeight="1" x14ac:dyDescent="0.15">
      <c r="B51" s="1242"/>
      <c r="C51" s="1243"/>
      <c r="D51" s="106"/>
      <c r="E51" s="1246" t="s">
        <v>41</v>
      </c>
      <c r="F51" s="1246"/>
      <c r="G51" s="1246"/>
      <c r="H51" s="1247"/>
      <c r="I51" s="107">
        <v>35</v>
      </c>
      <c r="J51" s="108">
        <v>28</v>
      </c>
      <c r="K51" s="108">
        <v>23</v>
      </c>
      <c r="L51" s="108">
        <v>20</v>
      </c>
      <c r="M51" s="109">
        <v>17</v>
      </c>
    </row>
    <row r="52" spans="2:13" ht="27.75" customHeight="1" x14ac:dyDescent="0.15">
      <c r="B52" s="1244"/>
      <c r="C52" s="1245"/>
      <c r="D52" s="106"/>
      <c r="E52" s="1246" t="s">
        <v>42</v>
      </c>
      <c r="F52" s="1246"/>
      <c r="G52" s="1246"/>
      <c r="H52" s="1247"/>
      <c r="I52" s="107">
        <v>2063</v>
      </c>
      <c r="J52" s="108">
        <v>2171</v>
      </c>
      <c r="K52" s="108">
        <v>2119</v>
      </c>
      <c r="L52" s="108">
        <v>2071</v>
      </c>
      <c r="M52" s="109">
        <v>1940</v>
      </c>
    </row>
    <row r="53" spans="2:13" ht="27.75" customHeight="1" thickBot="1" x14ac:dyDescent="0.2">
      <c r="B53" s="1248" t="s">
        <v>43</v>
      </c>
      <c r="C53" s="1249"/>
      <c r="D53" s="113"/>
      <c r="E53" s="1250" t="s">
        <v>44</v>
      </c>
      <c r="F53" s="1250"/>
      <c r="G53" s="1250"/>
      <c r="H53" s="1251"/>
      <c r="I53" s="114">
        <v>-2111</v>
      </c>
      <c r="J53" s="115">
        <v>-1903</v>
      </c>
      <c r="K53" s="115">
        <v>-1534</v>
      </c>
      <c r="L53" s="115">
        <v>-1237</v>
      </c>
      <c r="M53" s="116">
        <v>-1167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M3r6VleLH/2D1J8Dq4FmeUUaBVxIpY73XPUrbWy7j3ze7g6YrrGUcHiokPsh+2y3bSzY+CyH3U3s//71bgykw==" saltValue="FMSU1pEFUVQ8XrEtJcEJ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47</v>
      </c>
      <c r="D55" s="1267"/>
      <c r="E55" s="1268"/>
      <c r="F55" s="128">
        <v>951</v>
      </c>
      <c r="G55" s="128">
        <v>867</v>
      </c>
      <c r="H55" s="129">
        <v>879</v>
      </c>
    </row>
    <row r="56" spans="2:8" ht="52.5" customHeight="1" x14ac:dyDescent="0.15">
      <c r="B56" s="130"/>
      <c r="C56" s="1269" t="s">
        <v>48</v>
      </c>
      <c r="D56" s="1269"/>
      <c r="E56" s="1270"/>
      <c r="F56" s="131">
        <v>426</v>
      </c>
      <c r="G56" s="131">
        <v>393</v>
      </c>
      <c r="H56" s="132">
        <v>358</v>
      </c>
    </row>
    <row r="57" spans="2:8" ht="53.25" customHeight="1" x14ac:dyDescent="0.15">
      <c r="B57" s="130"/>
      <c r="C57" s="1271" t="s">
        <v>49</v>
      </c>
      <c r="D57" s="1271"/>
      <c r="E57" s="1272"/>
      <c r="F57" s="133">
        <v>1116</v>
      </c>
      <c r="G57" s="133">
        <v>950</v>
      </c>
      <c r="H57" s="134">
        <v>870</v>
      </c>
    </row>
    <row r="58" spans="2:8" ht="45.75" customHeight="1" x14ac:dyDescent="0.15">
      <c r="B58" s="135"/>
      <c r="C58" s="1259" t="s">
        <v>602</v>
      </c>
      <c r="D58" s="1260"/>
      <c r="E58" s="1261"/>
      <c r="F58" s="136">
        <v>546</v>
      </c>
      <c r="G58" s="136">
        <v>394</v>
      </c>
      <c r="H58" s="137">
        <v>374</v>
      </c>
    </row>
    <row r="59" spans="2:8" ht="45.75" customHeight="1" x14ac:dyDescent="0.15">
      <c r="B59" s="135"/>
      <c r="C59" s="1259" t="s">
        <v>603</v>
      </c>
      <c r="D59" s="1260"/>
      <c r="E59" s="1261"/>
      <c r="F59" s="136">
        <v>302</v>
      </c>
      <c r="G59" s="136">
        <v>296</v>
      </c>
      <c r="H59" s="137">
        <v>289</v>
      </c>
    </row>
    <row r="60" spans="2:8" ht="45.75" customHeight="1" x14ac:dyDescent="0.15">
      <c r="B60" s="135"/>
      <c r="C60" s="1259" t="s">
        <v>604</v>
      </c>
      <c r="D60" s="1260"/>
      <c r="E60" s="1261"/>
      <c r="F60" s="136">
        <v>263</v>
      </c>
      <c r="G60" s="136">
        <v>252</v>
      </c>
      <c r="H60" s="137">
        <v>189</v>
      </c>
    </row>
    <row r="61" spans="2:8" ht="45.75" customHeight="1" x14ac:dyDescent="0.15">
      <c r="B61" s="135"/>
      <c r="C61" s="1259" t="s">
        <v>605</v>
      </c>
      <c r="D61" s="1260"/>
      <c r="E61" s="1261"/>
      <c r="F61" s="136" t="s">
        <v>606</v>
      </c>
      <c r="G61" s="136">
        <v>3</v>
      </c>
      <c r="H61" s="137">
        <v>11</v>
      </c>
    </row>
    <row r="62" spans="2:8" ht="45.75" customHeight="1" thickBot="1" x14ac:dyDescent="0.2">
      <c r="B62" s="138"/>
      <c r="C62" s="1262" t="s">
        <v>607</v>
      </c>
      <c r="D62" s="1263"/>
      <c r="E62" s="1264"/>
      <c r="F62" s="139">
        <v>5</v>
      </c>
      <c r="G62" s="139">
        <v>5</v>
      </c>
      <c r="H62" s="140">
        <v>5</v>
      </c>
    </row>
    <row r="63" spans="2:8" ht="52.5" customHeight="1" thickBot="1" x14ac:dyDescent="0.2">
      <c r="B63" s="141"/>
      <c r="C63" s="1265" t="s">
        <v>50</v>
      </c>
      <c r="D63" s="1265"/>
      <c r="E63" s="1266"/>
      <c r="F63" s="142">
        <v>2493</v>
      </c>
      <c r="G63" s="142">
        <v>2209</v>
      </c>
      <c r="H63" s="143">
        <v>2106</v>
      </c>
    </row>
    <row r="64" spans="2:8" ht="15" customHeight="1" x14ac:dyDescent="0.15"/>
  </sheetData>
  <sheetProtection algorithmName="SHA-512" hashValue="9QD8tcK5z1gPcZJg7lBzENYz9Nn+lk3J3MukUfDGeoQ7nkgmUEGCdy92c5w/C0UdJEytLiET/X9GjqnWAX8cpA==" saltValue="JSDWlnoUQRhlBIIsQ0ne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W70" sqref="AW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91" t="s">
        <v>613</v>
      </c>
      <c r="AO42" s="1292"/>
      <c r="AP42" s="1291"/>
      <c r="AQ42" s="1291"/>
      <c r="AR42" s="1291"/>
      <c r="AS42" s="1292"/>
      <c r="AT42" s="1292"/>
      <c r="AU42" s="1292"/>
      <c r="AV42" s="1292"/>
      <c r="AW42" s="1292"/>
      <c r="AX42" s="1292"/>
      <c r="AY42" s="1291"/>
      <c r="AZ42" s="1292"/>
      <c r="BA42" s="1291"/>
      <c r="BB42" s="1291"/>
      <c r="BC42" s="1291"/>
      <c r="BD42" s="1292"/>
      <c r="BE42" s="1292"/>
      <c r="BF42" s="1292"/>
      <c r="BG42" s="1292"/>
      <c r="BH42" s="1292"/>
      <c r="BI42" s="1292"/>
      <c r="BJ42" s="1292"/>
      <c r="BK42" s="1291"/>
      <c r="BL42" s="1292"/>
      <c r="BM42" s="1291"/>
      <c r="BN42" s="1291"/>
      <c r="BO42" s="1291"/>
      <c r="BP42" s="1292"/>
      <c r="BQ42" s="1292"/>
      <c r="BR42" s="1292"/>
      <c r="BS42" s="1292"/>
      <c r="BT42" s="1292"/>
      <c r="BU42" s="1292"/>
      <c r="BV42" s="1292"/>
      <c r="BW42" s="1291"/>
      <c r="BX42" s="1292"/>
      <c r="BY42" s="1291"/>
      <c r="BZ42" s="1291"/>
      <c r="CA42" s="1291"/>
      <c r="CB42" s="1292"/>
      <c r="CC42" s="1292"/>
      <c r="CD42" s="1292"/>
      <c r="CE42" s="1292"/>
      <c r="CF42" s="1292"/>
      <c r="CG42" s="1292"/>
      <c r="CH42" s="1292"/>
      <c r="CI42" s="1291"/>
      <c r="CJ42" s="1292"/>
      <c r="CK42" s="1291"/>
      <c r="CL42" s="1291"/>
      <c r="CM42" s="1291"/>
      <c r="CN42" s="1292"/>
      <c r="CO42" s="1292"/>
      <c r="CP42" s="1292"/>
      <c r="CQ42" s="1292"/>
      <c r="CR42" s="1292"/>
      <c r="CS42" s="1292"/>
      <c r="CT42" s="1292"/>
      <c r="CU42" s="1291"/>
      <c r="CV42" s="1292"/>
      <c r="CW42" s="1291"/>
      <c r="CX42" s="1291"/>
      <c r="CY42" s="1291"/>
      <c r="CZ42" s="1292"/>
      <c r="DA42" s="1292"/>
      <c r="DB42" s="1292"/>
      <c r="DC42" s="1292"/>
    </row>
    <row r="43" spans="2:109" ht="13.5" customHeight="1" x14ac:dyDescent="0.15">
      <c r="B43" s="1282"/>
      <c r="AN43" s="1293" t="s">
        <v>614</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2"/>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2"/>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2"/>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2"/>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2"/>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2"/>
      <c r="AN49" s="1275" t="s">
        <v>615</v>
      </c>
    </row>
    <row r="50" spans="1:109" x14ac:dyDescent="0.15">
      <c r="B50" s="1282"/>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565</v>
      </c>
      <c r="BQ50" s="1309"/>
      <c r="BR50" s="1309"/>
      <c r="BS50" s="1309"/>
      <c r="BT50" s="1309"/>
      <c r="BU50" s="1309"/>
      <c r="BV50" s="1309"/>
      <c r="BW50" s="1309"/>
      <c r="BX50" s="1309" t="s">
        <v>566</v>
      </c>
      <c r="BY50" s="1309"/>
      <c r="BZ50" s="1309"/>
      <c r="CA50" s="1309"/>
      <c r="CB50" s="1309"/>
      <c r="CC50" s="1309"/>
      <c r="CD50" s="1309"/>
      <c r="CE50" s="1309"/>
      <c r="CF50" s="1309" t="s">
        <v>567</v>
      </c>
      <c r="CG50" s="1309"/>
      <c r="CH50" s="1309"/>
      <c r="CI50" s="1309"/>
      <c r="CJ50" s="1309"/>
      <c r="CK50" s="1309"/>
      <c r="CL50" s="1309"/>
      <c r="CM50" s="1309"/>
      <c r="CN50" s="1309" t="s">
        <v>568</v>
      </c>
      <c r="CO50" s="1309"/>
      <c r="CP50" s="1309"/>
      <c r="CQ50" s="1309"/>
      <c r="CR50" s="1309"/>
      <c r="CS50" s="1309"/>
      <c r="CT50" s="1309"/>
      <c r="CU50" s="1309"/>
      <c r="CV50" s="1309" t="s">
        <v>569</v>
      </c>
      <c r="CW50" s="1309"/>
      <c r="CX50" s="1309"/>
      <c r="CY50" s="1309"/>
      <c r="CZ50" s="1309"/>
      <c r="DA50" s="1309"/>
      <c r="DB50" s="1309"/>
      <c r="DC50" s="1309"/>
    </row>
    <row r="51" spans="1:109" ht="13.5" customHeight="1" x14ac:dyDescent="0.15">
      <c r="B51" s="1282"/>
      <c r="G51" s="1310"/>
      <c r="H51" s="1310"/>
      <c r="I51" s="1311"/>
      <c r="J51" s="1311"/>
      <c r="K51" s="1312"/>
      <c r="L51" s="1312"/>
      <c r="M51" s="1312"/>
      <c r="N51" s="1312"/>
      <c r="AM51" s="1302"/>
      <c r="AN51" s="1313" t="s">
        <v>616</v>
      </c>
      <c r="AO51" s="1313"/>
      <c r="AP51" s="1313"/>
      <c r="AQ51" s="1313"/>
      <c r="AR51" s="1313"/>
      <c r="AS51" s="1313"/>
      <c r="AT51" s="1313"/>
      <c r="AU51" s="1313"/>
      <c r="AV51" s="1313"/>
      <c r="AW51" s="1313"/>
      <c r="AX51" s="1313"/>
      <c r="AY51" s="1313"/>
      <c r="AZ51" s="1313"/>
      <c r="BA51" s="1313"/>
      <c r="BB51" s="1313" t="s">
        <v>617</v>
      </c>
      <c r="BC51" s="1313"/>
      <c r="BD51" s="1313"/>
      <c r="BE51" s="1313"/>
      <c r="BF51" s="1313"/>
      <c r="BG51" s="1313"/>
      <c r="BH51" s="1313"/>
      <c r="BI51" s="1313"/>
      <c r="BJ51" s="1313"/>
      <c r="BK51" s="1313"/>
      <c r="BL51" s="1313"/>
      <c r="BM51" s="1313"/>
      <c r="BN51" s="1313"/>
      <c r="BO51" s="1313"/>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1282"/>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0"/>
      <c r="B53" s="1282"/>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618</v>
      </c>
      <c r="BC53" s="1313"/>
      <c r="BD53" s="1313"/>
      <c r="BE53" s="1313"/>
      <c r="BF53" s="1313"/>
      <c r="BG53" s="1313"/>
      <c r="BH53" s="1313"/>
      <c r="BI53" s="1313"/>
      <c r="BJ53" s="1313"/>
      <c r="BK53" s="1313"/>
      <c r="BL53" s="1313"/>
      <c r="BM53" s="1313"/>
      <c r="BN53" s="1313"/>
      <c r="BO53" s="1313"/>
      <c r="BP53" s="1314">
        <v>64.3</v>
      </c>
      <c r="BQ53" s="1314"/>
      <c r="BR53" s="1314"/>
      <c r="BS53" s="1314"/>
      <c r="BT53" s="1314"/>
      <c r="BU53" s="1314"/>
      <c r="BV53" s="1314"/>
      <c r="BW53" s="1314"/>
      <c r="BX53" s="1314">
        <v>64.8</v>
      </c>
      <c r="BY53" s="1314"/>
      <c r="BZ53" s="1314"/>
      <c r="CA53" s="1314"/>
      <c r="CB53" s="1314"/>
      <c r="CC53" s="1314"/>
      <c r="CD53" s="1314"/>
      <c r="CE53" s="1314"/>
      <c r="CF53" s="1314">
        <v>68.3</v>
      </c>
      <c r="CG53" s="1314"/>
      <c r="CH53" s="1314"/>
      <c r="CI53" s="1314"/>
      <c r="CJ53" s="1314"/>
      <c r="CK53" s="1314"/>
      <c r="CL53" s="1314"/>
      <c r="CM53" s="1314"/>
      <c r="CN53" s="1314">
        <v>67.5</v>
      </c>
      <c r="CO53" s="1314"/>
      <c r="CP53" s="1314"/>
      <c r="CQ53" s="1314"/>
      <c r="CR53" s="1314"/>
      <c r="CS53" s="1314"/>
      <c r="CT53" s="1314"/>
      <c r="CU53" s="1314"/>
      <c r="CV53" s="1314">
        <v>69</v>
      </c>
      <c r="CW53" s="1314"/>
      <c r="CX53" s="1314"/>
      <c r="CY53" s="1314"/>
      <c r="CZ53" s="1314"/>
      <c r="DA53" s="1314"/>
      <c r="DB53" s="1314"/>
      <c r="DC53" s="1314"/>
    </row>
    <row r="54" spans="1:109" x14ac:dyDescent="0.15">
      <c r="A54" s="1290"/>
      <c r="B54" s="1282"/>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0"/>
      <c r="B55" s="1282"/>
      <c r="G55" s="1303"/>
      <c r="H55" s="1303"/>
      <c r="I55" s="1303"/>
      <c r="J55" s="1303"/>
      <c r="K55" s="1312"/>
      <c r="L55" s="1312"/>
      <c r="M55" s="1312"/>
      <c r="N55" s="1312"/>
      <c r="AN55" s="1309" t="s">
        <v>619</v>
      </c>
      <c r="AO55" s="1309"/>
      <c r="AP55" s="1309"/>
      <c r="AQ55" s="1309"/>
      <c r="AR55" s="1309"/>
      <c r="AS55" s="1309"/>
      <c r="AT55" s="1309"/>
      <c r="AU55" s="1309"/>
      <c r="AV55" s="1309"/>
      <c r="AW55" s="1309"/>
      <c r="AX55" s="1309"/>
      <c r="AY55" s="1309"/>
      <c r="AZ55" s="1309"/>
      <c r="BA55" s="1309"/>
      <c r="BB55" s="1313" t="s">
        <v>617</v>
      </c>
      <c r="BC55" s="1313"/>
      <c r="BD55" s="1313"/>
      <c r="BE55" s="1313"/>
      <c r="BF55" s="1313"/>
      <c r="BG55" s="1313"/>
      <c r="BH55" s="1313"/>
      <c r="BI55" s="1313"/>
      <c r="BJ55" s="1313"/>
      <c r="BK55" s="1313"/>
      <c r="BL55" s="1313"/>
      <c r="BM55" s="1313"/>
      <c r="BN55" s="1313"/>
      <c r="BO55" s="1313"/>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1290"/>
      <c r="B56" s="1282"/>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0" customFormat="1" x14ac:dyDescent="0.15">
      <c r="B57" s="1315"/>
      <c r="G57" s="1303"/>
      <c r="H57" s="1303"/>
      <c r="I57" s="1316"/>
      <c r="J57" s="1316"/>
      <c r="K57" s="1312"/>
      <c r="L57" s="1312"/>
      <c r="M57" s="1312"/>
      <c r="N57" s="1312"/>
      <c r="AM57" s="1275"/>
      <c r="AN57" s="1309"/>
      <c r="AO57" s="1309"/>
      <c r="AP57" s="1309"/>
      <c r="AQ57" s="1309"/>
      <c r="AR57" s="1309"/>
      <c r="AS57" s="1309"/>
      <c r="AT57" s="1309"/>
      <c r="AU57" s="1309"/>
      <c r="AV57" s="1309"/>
      <c r="AW57" s="1309"/>
      <c r="AX57" s="1309"/>
      <c r="AY57" s="1309"/>
      <c r="AZ57" s="1309"/>
      <c r="BA57" s="1309"/>
      <c r="BB57" s="1313" t="s">
        <v>618</v>
      </c>
      <c r="BC57" s="1313"/>
      <c r="BD57" s="1313"/>
      <c r="BE57" s="1313"/>
      <c r="BF57" s="1313"/>
      <c r="BG57" s="1313"/>
      <c r="BH57" s="1313"/>
      <c r="BI57" s="1313"/>
      <c r="BJ57" s="1313"/>
      <c r="BK57" s="1313"/>
      <c r="BL57" s="1313"/>
      <c r="BM57" s="1313"/>
      <c r="BN57" s="1313"/>
      <c r="BO57" s="1313"/>
      <c r="BP57" s="1314">
        <v>56.3</v>
      </c>
      <c r="BQ57" s="1314"/>
      <c r="BR57" s="1314"/>
      <c r="BS57" s="1314"/>
      <c r="BT57" s="1314"/>
      <c r="BU57" s="1314"/>
      <c r="BV57" s="1314"/>
      <c r="BW57" s="1314"/>
      <c r="BX57" s="1314">
        <v>57.7</v>
      </c>
      <c r="BY57" s="1314"/>
      <c r="BZ57" s="1314"/>
      <c r="CA57" s="1314"/>
      <c r="CB57" s="1314"/>
      <c r="CC57" s="1314"/>
      <c r="CD57" s="1314"/>
      <c r="CE57" s="1314"/>
      <c r="CF57" s="1314">
        <v>58.9</v>
      </c>
      <c r="CG57" s="1314"/>
      <c r="CH57" s="1314"/>
      <c r="CI57" s="1314"/>
      <c r="CJ57" s="1314"/>
      <c r="CK57" s="1314"/>
      <c r="CL57" s="1314"/>
      <c r="CM57" s="1314"/>
      <c r="CN57" s="1314">
        <v>60</v>
      </c>
      <c r="CO57" s="1314"/>
      <c r="CP57" s="1314"/>
      <c r="CQ57" s="1314"/>
      <c r="CR57" s="1314"/>
      <c r="CS57" s="1314"/>
      <c r="CT57" s="1314"/>
      <c r="CU57" s="1314"/>
      <c r="CV57" s="1314">
        <v>60.9</v>
      </c>
      <c r="CW57" s="1314"/>
      <c r="CX57" s="1314"/>
      <c r="CY57" s="1314"/>
      <c r="CZ57" s="1314"/>
      <c r="DA57" s="1314"/>
      <c r="DB57" s="1314"/>
      <c r="DC57" s="1314"/>
      <c r="DD57" s="1317"/>
      <c r="DE57" s="1315"/>
    </row>
    <row r="58" spans="1:109" s="1290" customFormat="1" x14ac:dyDescent="0.15">
      <c r="A58" s="1275"/>
      <c r="B58" s="1315"/>
      <c r="G58" s="1303"/>
      <c r="H58" s="1303"/>
      <c r="I58" s="1316"/>
      <c r="J58" s="1316"/>
      <c r="K58" s="1312"/>
      <c r="L58" s="1312"/>
      <c r="M58" s="1312"/>
      <c r="N58" s="1312"/>
      <c r="AM58" s="1275"/>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0" customFormat="1" x14ac:dyDescent="0.15">
      <c r="A59" s="1275"/>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0" customFormat="1" x14ac:dyDescent="0.15">
      <c r="A60" s="1275"/>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0" customFormat="1" x14ac:dyDescent="0.15">
      <c r="A61" s="1275"/>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3" t="s">
        <v>620</v>
      </c>
    </row>
    <row r="64" spans="1:109" x14ac:dyDescent="0.15">
      <c r="B64" s="1282"/>
      <c r="G64" s="1289"/>
      <c r="I64" s="1324"/>
      <c r="J64" s="1324"/>
      <c r="K64" s="1324"/>
      <c r="L64" s="1324"/>
      <c r="M64" s="1324"/>
      <c r="N64" s="1325"/>
      <c r="AM64" s="1289"/>
      <c r="AN64" s="1291" t="s">
        <v>613</v>
      </c>
      <c r="AO64" s="1292"/>
      <c r="AP64" s="1291"/>
      <c r="AQ64" s="1291"/>
      <c r="AR64" s="1291"/>
      <c r="AS64" s="1292"/>
      <c r="AT64" s="1292"/>
      <c r="AU64" s="1292"/>
      <c r="AV64" s="1292"/>
      <c r="AW64" s="1292"/>
      <c r="AX64" s="1292"/>
      <c r="AY64" s="1291"/>
      <c r="AZ64" s="1292"/>
      <c r="BA64" s="1291"/>
      <c r="BB64" s="1291"/>
      <c r="BC64" s="1291"/>
      <c r="BD64" s="1292"/>
      <c r="BE64" s="1292"/>
      <c r="BF64" s="1292"/>
      <c r="BG64" s="1292"/>
      <c r="BH64" s="1292"/>
      <c r="BI64" s="1292"/>
      <c r="BJ64" s="1292"/>
      <c r="BK64" s="1291"/>
      <c r="BL64" s="1292"/>
      <c r="BM64" s="1291"/>
      <c r="BN64" s="1291"/>
      <c r="BO64" s="1291"/>
      <c r="BP64" s="1292"/>
      <c r="BQ64" s="1292"/>
      <c r="BR64" s="1292"/>
      <c r="BS64" s="1292"/>
      <c r="BT64" s="1292"/>
      <c r="BU64" s="1292"/>
      <c r="BV64" s="1292"/>
      <c r="BW64" s="1291"/>
      <c r="BX64" s="1292"/>
      <c r="BY64" s="1291"/>
      <c r="BZ64" s="1291"/>
      <c r="CA64" s="1291"/>
      <c r="CB64" s="1292"/>
      <c r="CC64" s="1292"/>
      <c r="CD64" s="1292"/>
      <c r="CE64" s="1292"/>
      <c r="CF64" s="1292"/>
      <c r="CG64" s="1292"/>
      <c r="CH64" s="1292"/>
      <c r="CI64" s="1291"/>
      <c r="CJ64" s="1292"/>
      <c r="CK64" s="1291"/>
      <c r="CL64" s="1291"/>
      <c r="CM64" s="1291"/>
      <c r="CN64" s="1292"/>
      <c r="CO64" s="1292"/>
      <c r="CP64" s="1292"/>
      <c r="CQ64" s="1292"/>
      <c r="CR64" s="1292"/>
      <c r="CS64" s="1292"/>
      <c r="CT64" s="1292"/>
      <c r="CU64" s="1291"/>
      <c r="CV64" s="1292"/>
      <c r="CW64" s="1291"/>
      <c r="CX64" s="1291"/>
      <c r="CY64" s="1291"/>
      <c r="CZ64" s="1292"/>
      <c r="DA64" s="1292"/>
      <c r="DB64" s="1292"/>
      <c r="DC64" s="1292"/>
    </row>
    <row r="65" spans="2:107" x14ac:dyDescent="0.15">
      <c r="B65" s="1282"/>
      <c r="AN65" s="1293" t="s">
        <v>621</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2"/>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2"/>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2"/>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2"/>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2"/>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2"/>
      <c r="G71" s="1329"/>
      <c r="I71" s="1330"/>
      <c r="J71" s="1327"/>
      <c r="K71" s="1327"/>
      <c r="L71" s="1328"/>
      <c r="M71" s="1327"/>
      <c r="N71" s="1328"/>
      <c r="AM71" s="1329"/>
      <c r="AN71" s="1275" t="s">
        <v>615</v>
      </c>
    </row>
    <row r="72" spans="2:107" x14ac:dyDescent="0.15">
      <c r="B72" s="1282"/>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565</v>
      </c>
      <c r="BQ72" s="1309"/>
      <c r="BR72" s="1309"/>
      <c r="BS72" s="1309"/>
      <c r="BT72" s="1309"/>
      <c r="BU72" s="1309"/>
      <c r="BV72" s="1309"/>
      <c r="BW72" s="1309"/>
      <c r="BX72" s="1309" t="s">
        <v>566</v>
      </c>
      <c r="BY72" s="1309"/>
      <c r="BZ72" s="1309"/>
      <c r="CA72" s="1309"/>
      <c r="CB72" s="1309"/>
      <c r="CC72" s="1309"/>
      <c r="CD72" s="1309"/>
      <c r="CE72" s="1309"/>
      <c r="CF72" s="1309" t="s">
        <v>567</v>
      </c>
      <c r="CG72" s="1309"/>
      <c r="CH72" s="1309"/>
      <c r="CI72" s="1309"/>
      <c r="CJ72" s="1309"/>
      <c r="CK72" s="1309"/>
      <c r="CL72" s="1309"/>
      <c r="CM72" s="1309"/>
      <c r="CN72" s="1309" t="s">
        <v>568</v>
      </c>
      <c r="CO72" s="1309"/>
      <c r="CP72" s="1309"/>
      <c r="CQ72" s="1309"/>
      <c r="CR72" s="1309"/>
      <c r="CS72" s="1309"/>
      <c r="CT72" s="1309"/>
      <c r="CU72" s="1309"/>
      <c r="CV72" s="1309" t="s">
        <v>569</v>
      </c>
      <c r="CW72" s="1309"/>
      <c r="CX72" s="1309"/>
      <c r="CY72" s="1309"/>
      <c r="CZ72" s="1309"/>
      <c r="DA72" s="1309"/>
      <c r="DB72" s="1309"/>
      <c r="DC72" s="1309"/>
    </row>
    <row r="73" spans="2:107" x14ac:dyDescent="0.15">
      <c r="B73" s="1282"/>
      <c r="G73" s="1310"/>
      <c r="H73" s="1310"/>
      <c r="I73" s="1310"/>
      <c r="J73" s="1310"/>
      <c r="K73" s="1331"/>
      <c r="L73" s="1331"/>
      <c r="M73" s="1331"/>
      <c r="N73" s="1331"/>
      <c r="AM73" s="1302"/>
      <c r="AN73" s="1313" t="s">
        <v>616</v>
      </c>
      <c r="AO73" s="1313"/>
      <c r="AP73" s="1313"/>
      <c r="AQ73" s="1313"/>
      <c r="AR73" s="1313"/>
      <c r="AS73" s="1313"/>
      <c r="AT73" s="1313"/>
      <c r="AU73" s="1313"/>
      <c r="AV73" s="1313"/>
      <c r="AW73" s="1313"/>
      <c r="AX73" s="1313"/>
      <c r="AY73" s="1313"/>
      <c r="AZ73" s="1313"/>
      <c r="BA73" s="1313"/>
      <c r="BB73" s="1313" t="s">
        <v>617</v>
      </c>
      <c r="BC73" s="1313"/>
      <c r="BD73" s="1313"/>
      <c r="BE73" s="1313"/>
      <c r="BF73" s="1313"/>
      <c r="BG73" s="1313"/>
      <c r="BH73" s="1313"/>
      <c r="BI73" s="1313"/>
      <c r="BJ73" s="1313"/>
      <c r="BK73" s="1313"/>
      <c r="BL73" s="1313"/>
      <c r="BM73" s="1313"/>
      <c r="BN73" s="1313"/>
      <c r="BO73" s="1313"/>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2"/>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2"/>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622</v>
      </c>
      <c r="BC75" s="1313"/>
      <c r="BD75" s="1313"/>
      <c r="BE75" s="1313"/>
      <c r="BF75" s="1313"/>
      <c r="BG75" s="1313"/>
      <c r="BH75" s="1313"/>
      <c r="BI75" s="1313"/>
      <c r="BJ75" s="1313"/>
      <c r="BK75" s="1313"/>
      <c r="BL75" s="1313"/>
      <c r="BM75" s="1313"/>
      <c r="BN75" s="1313"/>
      <c r="BO75" s="1313"/>
      <c r="BP75" s="1314">
        <v>4.2</v>
      </c>
      <c r="BQ75" s="1314"/>
      <c r="BR75" s="1314"/>
      <c r="BS75" s="1314"/>
      <c r="BT75" s="1314"/>
      <c r="BU75" s="1314"/>
      <c r="BV75" s="1314"/>
      <c r="BW75" s="1314"/>
      <c r="BX75" s="1314">
        <v>4.4000000000000004</v>
      </c>
      <c r="BY75" s="1314"/>
      <c r="BZ75" s="1314"/>
      <c r="CA75" s="1314"/>
      <c r="CB75" s="1314"/>
      <c r="CC75" s="1314"/>
      <c r="CD75" s="1314"/>
      <c r="CE75" s="1314"/>
      <c r="CF75" s="1314">
        <v>5.0999999999999996</v>
      </c>
      <c r="CG75" s="1314"/>
      <c r="CH75" s="1314"/>
      <c r="CI75" s="1314"/>
      <c r="CJ75" s="1314"/>
      <c r="CK75" s="1314"/>
      <c r="CL75" s="1314"/>
      <c r="CM75" s="1314"/>
      <c r="CN75" s="1314">
        <v>5.8</v>
      </c>
      <c r="CO75" s="1314"/>
      <c r="CP75" s="1314"/>
      <c r="CQ75" s="1314"/>
      <c r="CR75" s="1314"/>
      <c r="CS75" s="1314"/>
      <c r="CT75" s="1314"/>
      <c r="CU75" s="1314"/>
      <c r="CV75" s="1314">
        <v>6.6</v>
      </c>
      <c r="CW75" s="1314"/>
      <c r="CX75" s="1314"/>
      <c r="CY75" s="1314"/>
      <c r="CZ75" s="1314"/>
      <c r="DA75" s="1314"/>
      <c r="DB75" s="1314"/>
      <c r="DC75" s="1314"/>
    </row>
    <row r="76" spans="2:107" x14ac:dyDescent="0.15">
      <c r="B76" s="1282"/>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2"/>
      <c r="G77" s="1303"/>
      <c r="H77" s="1303"/>
      <c r="I77" s="1303"/>
      <c r="J77" s="1303"/>
      <c r="K77" s="1331"/>
      <c r="L77" s="1331"/>
      <c r="M77" s="1331"/>
      <c r="N77" s="1331"/>
      <c r="AN77" s="1309" t="s">
        <v>619</v>
      </c>
      <c r="AO77" s="1309"/>
      <c r="AP77" s="1309"/>
      <c r="AQ77" s="1309"/>
      <c r="AR77" s="1309"/>
      <c r="AS77" s="1309"/>
      <c r="AT77" s="1309"/>
      <c r="AU77" s="1309"/>
      <c r="AV77" s="1309"/>
      <c r="AW77" s="1309"/>
      <c r="AX77" s="1309"/>
      <c r="AY77" s="1309"/>
      <c r="AZ77" s="1309"/>
      <c r="BA77" s="1309"/>
      <c r="BB77" s="1313" t="s">
        <v>617</v>
      </c>
      <c r="BC77" s="1313"/>
      <c r="BD77" s="1313"/>
      <c r="BE77" s="1313"/>
      <c r="BF77" s="1313"/>
      <c r="BG77" s="1313"/>
      <c r="BH77" s="1313"/>
      <c r="BI77" s="1313"/>
      <c r="BJ77" s="1313"/>
      <c r="BK77" s="1313"/>
      <c r="BL77" s="1313"/>
      <c r="BM77" s="1313"/>
      <c r="BN77" s="1313"/>
      <c r="BO77" s="1313"/>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1282"/>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2"/>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622</v>
      </c>
      <c r="BC79" s="1313"/>
      <c r="BD79" s="1313"/>
      <c r="BE79" s="1313"/>
      <c r="BF79" s="1313"/>
      <c r="BG79" s="1313"/>
      <c r="BH79" s="1313"/>
      <c r="BI79" s="1313"/>
      <c r="BJ79" s="1313"/>
      <c r="BK79" s="1313"/>
      <c r="BL79" s="1313"/>
      <c r="BM79" s="1313"/>
      <c r="BN79" s="1313"/>
      <c r="BO79" s="1313"/>
      <c r="BP79" s="1314">
        <v>7.4</v>
      </c>
      <c r="BQ79" s="1314"/>
      <c r="BR79" s="1314"/>
      <c r="BS79" s="1314"/>
      <c r="BT79" s="1314"/>
      <c r="BU79" s="1314"/>
      <c r="BV79" s="1314"/>
      <c r="BW79" s="1314"/>
      <c r="BX79" s="1314">
        <v>7.1</v>
      </c>
      <c r="BY79" s="1314"/>
      <c r="BZ79" s="1314"/>
      <c r="CA79" s="1314"/>
      <c r="CB79" s="1314"/>
      <c r="CC79" s="1314"/>
      <c r="CD79" s="1314"/>
      <c r="CE79" s="1314"/>
      <c r="CF79" s="1314">
        <v>7.1</v>
      </c>
      <c r="CG79" s="1314"/>
      <c r="CH79" s="1314"/>
      <c r="CI79" s="1314"/>
      <c r="CJ79" s="1314"/>
      <c r="CK79" s="1314"/>
      <c r="CL79" s="1314"/>
      <c r="CM79" s="1314"/>
      <c r="CN79" s="1314">
        <v>7.3</v>
      </c>
      <c r="CO79" s="1314"/>
      <c r="CP79" s="1314"/>
      <c r="CQ79" s="1314"/>
      <c r="CR79" s="1314"/>
      <c r="CS79" s="1314"/>
      <c r="CT79" s="1314"/>
      <c r="CU79" s="1314"/>
      <c r="CV79" s="1314">
        <v>7.4</v>
      </c>
      <c r="CW79" s="1314"/>
      <c r="CX79" s="1314"/>
      <c r="CY79" s="1314"/>
      <c r="CZ79" s="1314"/>
      <c r="DA79" s="1314"/>
      <c r="DB79" s="1314"/>
      <c r="DC79" s="1314"/>
    </row>
    <row r="80" spans="2:107" x14ac:dyDescent="0.15">
      <c r="B80" s="1282"/>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2"/>
    </row>
    <row r="82" spans="2:109" ht="17.25" x14ac:dyDescent="0.15">
      <c r="B82" s="1282"/>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4"/>
      <c r="AQ87" s="1334"/>
      <c r="BC87" s="1334"/>
      <c r="BO87" s="1334"/>
      <c r="CA87" s="1334"/>
      <c r="CM87" s="1334"/>
      <c r="CY87" s="1334"/>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W6jRx0m2lw1FGRAOQEdacQDwkT7dcjRe2924B3mVXQCskcGYC4VrjHXv8i4NXpUh/LEYKThFFgaG68b+xIhQBw==" saltValue="qb0RZnrUnMBmiii8C6GV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W70" sqref="AW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oxL2QiiTJm+8na+7sAp8oiJrTaE2AHCvPjeBsMnUENcL7Lx4rVxxd2K0hhAqIkQ1pbqPOK6Kft3HpPL1+cBPMg==" saltValue="aEEo7jmAwG2+5PmUrc+B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W70" sqref="AW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QCVbEsdMgt8TynhA5hYRy1Dz8ZNNtNXLOSP0Mf+lei6Q/wRnd30qrrKWiIJTYbLtPVNBRvPSZFJ9TlW6eIMkgA==" saltValue="7/Y3Pq0gy9A6gWYE8j9y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320200</v>
      </c>
      <c r="E3" s="162"/>
      <c r="F3" s="163">
        <v>291945</v>
      </c>
      <c r="G3" s="164"/>
      <c r="H3" s="165"/>
    </row>
    <row r="4" spans="1:8" x14ac:dyDescent="0.15">
      <c r="A4" s="166"/>
      <c r="B4" s="167"/>
      <c r="C4" s="168"/>
      <c r="D4" s="169">
        <v>233119</v>
      </c>
      <c r="E4" s="170"/>
      <c r="F4" s="171">
        <v>127651</v>
      </c>
      <c r="G4" s="172"/>
      <c r="H4" s="173"/>
    </row>
    <row r="5" spans="1:8" x14ac:dyDescent="0.15">
      <c r="A5" s="154" t="s">
        <v>557</v>
      </c>
      <c r="B5" s="159"/>
      <c r="C5" s="160"/>
      <c r="D5" s="161">
        <v>663383</v>
      </c>
      <c r="E5" s="162"/>
      <c r="F5" s="163">
        <v>291173</v>
      </c>
      <c r="G5" s="164"/>
      <c r="H5" s="165"/>
    </row>
    <row r="6" spans="1:8" x14ac:dyDescent="0.15">
      <c r="A6" s="166"/>
      <c r="B6" s="167"/>
      <c r="C6" s="168"/>
      <c r="D6" s="169">
        <v>318685</v>
      </c>
      <c r="E6" s="170"/>
      <c r="F6" s="171">
        <v>119071</v>
      </c>
      <c r="G6" s="172"/>
      <c r="H6" s="173"/>
    </row>
    <row r="7" spans="1:8" x14ac:dyDescent="0.15">
      <c r="A7" s="154" t="s">
        <v>558</v>
      </c>
      <c r="B7" s="159"/>
      <c r="C7" s="160"/>
      <c r="D7" s="161">
        <v>834150</v>
      </c>
      <c r="E7" s="162"/>
      <c r="F7" s="163">
        <v>271581</v>
      </c>
      <c r="G7" s="164"/>
      <c r="H7" s="165"/>
    </row>
    <row r="8" spans="1:8" x14ac:dyDescent="0.15">
      <c r="A8" s="166"/>
      <c r="B8" s="167"/>
      <c r="C8" s="168"/>
      <c r="D8" s="169">
        <v>269710</v>
      </c>
      <c r="E8" s="170"/>
      <c r="F8" s="171">
        <v>117844</v>
      </c>
      <c r="G8" s="172"/>
      <c r="H8" s="173"/>
    </row>
    <row r="9" spans="1:8" x14ac:dyDescent="0.15">
      <c r="A9" s="154" t="s">
        <v>559</v>
      </c>
      <c r="B9" s="159"/>
      <c r="C9" s="160"/>
      <c r="D9" s="161">
        <v>334427</v>
      </c>
      <c r="E9" s="162"/>
      <c r="F9" s="163">
        <v>268375</v>
      </c>
      <c r="G9" s="164"/>
      <c r="H9" s="165"/>
    </row>
    <row r="10" spans="1:8" x14ac:dyDescent="0.15">
      <c r="A10" s="166"/>
      <c r="B10" s="167"/>
      <c r="C10" s="168"/>
      <c r="D10" s="169">
        <v>138733</v>
      </c>
      <c r="E10" s="170"/>
      <c r="F10" s="171">
        <v>119602</v>
      </c>
      <c r="G10" s="172"/>
      <c r="H10" s="173"/>
    </row>
    <row r="11" spans="1:8" x14ac:dyDescent="0.15">
      <c r="A11" s="154" t="s">
        <v>560</v>
      </c>
      <c r="B11" s="159"/>
      <c r="C11" s="160"/>
      <c r="D11" s="161">
        <v>323407</v>
      </c>
      <c r="E11" s="162"/>
      <c r="F11" s="163">
        <v>301035</v>
      </c>
      <c r="G11" s="164"/>
      <c r="H11" s="165"/>
    </row>
    <row r="12" spans="1:8" x14ac:dyDescent="0.15">
      <c r="A12" s="166"/>
      <c r="B12" s="167"/>
      <c r="C12" s="174"/>
      <c r="D12" s="169">
        <v>145427</v>
      </c>
      <c r="E12" s="170"/>
      <c r="F12" s="171">
        <v>154376</v>
      </c>
      <c r="G12" s="172"/>
      <c r="H12" s="173"/>
    </row>
    <row r="13" spans="1:8" x14ac:dyDescent="0.15">
      <c r="A13" s="154"/>
      <c r="B13" s="159"/>
      <c r="C13" s="175"/>
      <c r="D13" s="176">
        <v>495113</v>
      </c>
      <c r="E13" s="177"/>
      <c r="F13" s="178">
        <v>284822</v>
      </c>
      <c r="G13" s="179"/>
      <c r="H13" s="165"/>
    </row>
    <row r="14" spans="1:8" x14ac:dyDescent="0.15">
      <c r="A14" s="166"/>
      <c r="B14" s="167"/>
      <c r="C14" s="168"/>
      <c r="D14" s="169">
        <v>221135</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3.43</v>
      </c>
      <c r="C19" s="180">
        <f>ROUND(VALUE(SUBSTITUTE(実質収支比率等に係る経年分析!G$48,"▲","-")),2)</f>
        <v>5.98</v>
      </c>
      <c r="D19" s="180">
        <f>ROUND(VALUE(SUBSTITUTE(実質収支比率等に係る経年分析!H$48,"▲","-")),2)</f>
        <v>4.55</v>
      </c>
      <c r="E19" s="180">
        <f>ROUND(VALUE(SUBSTITUTE(実質収支比率等に係る経年分析!I$48,"▲","-")),2)</f>
        <v>5.94</v>
      </c>
      <c r="F19" s="180">
        <f>ROUND(VALUE(SUBSTITUTE(実質収支比率等に係る経年分析!J$48,"▲","-")),2)</f>
        <v>6.38</v>
      </c>
    </row>
    <row r="20" spans="1:11" x14ac:dyDescent="0.15">
      <c r="A20" s="180" t="s">
        <v>54</v>
      </c>
      <c r="B20" s="180">
        <f>ROUND(VALUE(SUBSTITUTE(実質収支比率等に係る経年分析!F$47,"▲","-")),2)</f>
        <v>76.16</v>
      </c>
      <c r="C20" s="180">
        <f>ROUND(VALUE(SUBSTITUTE(実質収支比率等に係る経年分析!G$47,"▲","-")),2)</f>
        <v>70.28</v>
      </c>
      <c r="D20" s="180">
        <f>ROUND(VALUE(SUBSTITUTE(実質収支比率等に係る経年分析!H$47,"▲","-")),2)</f>
        <v>64.34</v>
      </c>
      <c r="E20" s="180">
        <f>ROUND(VALUE(SUBSTITUTE(実質収支比率等に係る経年分析!I$47,"▲","-")),2)</f>
        <v>59.07</v>
      </c>
      <c r="F20" s="180">
        <f>ROUND(VALUE(SUBSTITUTE(実質収支比率等に係る経年分析!J$47,"▲","-")),2)</f>
        <v>57.53</v>
      </c>
    </row>
    <row r="21" spans="1:11" x14ac:dyDescent="0.15">
      <c r="A21" s="180" t="s">
        <v>55</v>
      </c>
      <c r="B21" s="180">
        <f>IF(ISNUMBER(VALUE(SUBSTITUTE(実質収支比率等に係る経年分析!F$49,"▲","-"))),ROUND(VALUE(SUBSTITUTE(実質収支比率等に係る経年分析!F$49,"▲","-")),2),NA())</f>
        <v>-13.99</v>
      </c>
      <c r="C21" s="180">
        <f>IF(ISNUMBER(VALUE(SUBSTITUTE(実質収支比率等に係る経年分析!G$49,"▲","-"))),ROUND(VALUE(SUBSTITUTE(実質収支比率等に係る経年分析!G$49,"▲","-")),2),NA())</f>
        <v>-9.61</v>
      </c>
      <c r="D21" s="180">
        <f>IF(ISNUMBER(VALUE(SUBSTITUTE(実質収支比率等に係る経年分析!H$49,"▲","-"))),ROUND(VALUE(SUBSTITUTE(実質収支比率等に係る経年分析!H$49,"▲","-")),2),NA())</f>
        <v>-15.15</v>
      </c>
      <c r="E21" s="180">
        <f>IF(ISNUMBER(VALUE(SUBSTITUTE(実質収支比率等に係る経年分析!I$49,"▲","-"))),ROUND(VALUE(SUBSTITUTE(実質収支比率等に係る経年分析!I$49,"▲","-")),2),NA())</f>
        <v>-7.4</v>
      </c>
      <c r="F21" s="180">
        <f>IF(ISNUMBER(VALUE(SUBSTITUTE(実質収支比率等に係る経年分析!J$49,"▲","-"))),ROUND(VALUE(SUBSTITUTE(実質収支比率等に係る経年分析!J$49,"▲","-")),2),NA())</f>
        <v>-3.17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七ヶ宿ダム自然休養公園特別会計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後期高齢者特別会計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町営バス特別会計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0.14000000000000001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245</v>
      </c>
      <c r="E42" s="182"/>
      <c r="F42" s="182"/>
      <c r="G42" s="182">
        <f>'実質公債費比率（分子）の構造'!L$52</f>
        <v>242</v>
      </c>
      <c r="H42" s="182"/>
      <c r="I42" s="182"/>
      <c r="J42" s="182">
        <f>'実質公債費比率（分子）の構造'!M$52</f>
        <v>237</v>
      </c>
      <c r="K42" s="182"/>
      <c r="L42" s="182"/>
      <c r="M42" s="182">
        <f>'実質公債費比率（分子）の構造'!N$52</f>
        <v>223</v>
      </c>
      <c r="N42" s="182"/>
      <c r="O42" s="182"/>
      <c r="P42" s="182">
        <f>'実質公債費比率（分子）の構造'!O$52</f>
        <v>221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x14ac:dyDescent="0.15">
      <c r="A45" s="182" t="s">
        <v>65</v>
      </c>
      <c r="B45" s="182">
        <f>'実質公債費比率（分子）の構造'!K$49</f>
        <v>30</v>
      </c>
      <c r="C45" s="182"/>
      <c r="D45" s="182"/>
      <c r="E45" s="182">
        <f>'実質公債費比率（分子）の構造'!L$49</f>
        <v>33</v>
      </c>
      <c r="F45" s="182"/>
      <c r="G45" s="182"/>
      <c r="H45" s="182">
        <f>'実質公債費比率（分子）の構造'!M$49</f>
        <v>32</v>
      </c>
      <c r="I45" s="182"/>
      <c r="J45" s="182"/>
      <c r="K45" s="182">
        <f>'実質公債費比率（分子）の構造'!N$49</f>
        <v>23</v>
      </c>
      <c r="L45" s="182"/>
      <c r="M45" s="182"/>
      <c r="N45" s="182">
        <f>'実質公債費比率（分子）の構造'!O$49</f>
        <v>29</v>
      </c>
      <c r="O45" s="182"/>
      <c r="P45" s="182"/>
    </row>
    <row r="46" spans="1:16" x14ac:dyDescent="0.15">
      <c r="A46" s="182" t="s">
        <v>66</v>
      </c>
      <c r="B46" s="182">
        <f>'実質公債費比率（分子）の構造'!K$48</f>
        <v>74</v>
      </c>
      <c r="C46" s="182"/>
      <c r="D46" s="182"/>
      <c r="E46" s="182">
        <f>'実質公債費比率（分子）の構造'!L$48</f>
        <v>74</v>
      </c>
      <c r="F46" s="182"/>
      <c r="G46" s="182"/>
      <c r="H46" s="182">
        <f>'実質公債費比率（分子）の構造'!M$48</f>
        <v>72</v>
      </c>
      <c r="I46" s="182"/>
      <c r="J46" s="182"/>
      <c r="K46" s="182">
        <f>'実質公債費比率（分子）の構造'!N$48</f>
        <v>59</v>
      </c>
      <c r="L46" s="182"/>
      <c r="M46" s="182"/>
      <c r="N46" s="182">
        <f>'実質公債費比率（分子）の構造'!O$48</f>
        <v>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201</v>
      </c>
      <c r="C49" s="182"/>
      <c r="D49" s="182"/>
      <c r="E49" s="182">
        <f>'実質公債費比率（分子）の構造'!L$45</f>
        <v>199</v>
      </c>
      <c r="F49" s="182"/>
      <c r="G49" s="182"/>
      <c r="H49" s="182">
        <f>'実質公債費比率（分子）の構造'!M$45</f>
        <v>210</v>
      </c>
      <c r="I49" s="182"/>
      <c r="J49" s="182"/>
      <c r="K49" s="182">
        <f>'実質公債費比率（分子）の構造'!N$45</f>
        <v>222</v>
      </c>
      <c r="L49" s="182"/>
      <c r="M49" s="182"/>
      <c r="N49" s="182">
        <f>'実質公債費比率（分子）の構造'!O$45</f>
        <v>228</v>
      </c>
      <c r="O49" s="182"/>
      <c r="P49" s="182"/>
    </row>
    <row r="50" spans="1:16" x14ac:dyDescent="0.15">
      <c r="A50" s="182" t="s">
        <v>70</v>
      </c>
      <c r="B50" s="182" t="e">
        <f>NA()</f>
        <v>#N/A</v>
      </c>
      <c r="C50" s="182">
        <f>IF(ISNUMBER('実質公債費比率（分子）の構造'!K$53),'実質公債費比率（分子）の構造'!K$53,NA())</f>
        <v>60</v>
      </c>
      <c r="D50" s="182" t="e">
        <f>NA()</f>
        <v>#N/A</v>
      </c>
      <c r="E50" s="182" t="e">
        <f>NA()</f>
        <v>#N/A</v>
      </c>
      <c r="F50" s="182">
        <f>IF(ISNUMBER('実質公債費比率（分子）の構造'!L$53),'実質公債費比率（分子）の構造'!L$53,NA())</f>
        <v>64</v>
      </c>
      <c r="G50" s="182" t="e">
        <f>NA()</f>
        <v>#N/A</v>
      </c>
      <c r="H50" s="182" t="e">
        <f>NA()</f>
        <v>#N/A</v>
      </c>
      <c r="I50" s="182">
        <f>IF(ISNUMBER('実質公債費比率（分子）の構造'!M$53),'実質公債費比率（分子）の構造'!M$53,NA())</f>
        <v>77</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97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2063</v>
      </c>
      <c r="E56" s="181"/>
      <c r="F56" s="181"/>
      <c r="G56" s="181">
        <f>'将来負担比率（分子）の構造'!J$52</f>
        <v>2171</v>
      </c>
      <c r="H56" s="181"/>
      <c r="I56" s="181"/>
      <c r="J56" s="181">
        <f>'将来負担比率（分子）の構造'!K$52</f>
        <v>2119</v>
      </c>
      <c r="K56" s="181"/>
      <c r="L56" s="181"/>
      <c r="M56" s="181">
        <f>'将来負担比率（分子）の構造'!L$52</f>
        <v>2071</v>
      </c>
      <c r="N56" s="181"/>
      <c r="O56" s="181"/>
      <c r="P56" s="181">
        <f>'将来負担比率（分子）の構造'!M$52</f>
        <v>1940</v>
      </c>
    </row>
    <row r="57" spans="1:16" x14ac:dyDescent="0.15">
      <c r="A57" s="181" t="s">
        <v>41</v>
      </c>
      <c r="B57" s="181"/>
      <c r="C57" s="181"/>
      <c r="D57" s="181">
        <f>'将来負担比率（分子）の構造'!I$51</f>
        <v>35</v>
      </c>
      <c r="E57" s="181"/>
      <c r="F57" s="181"/>
      <c r="G57" s="181">
        <f>'将来負担比率（分子）の構造'!J$51</f>
        <v>28</v>
      </c>
      <c r="H57" s="181"/>
      <c r="I57" s="181"/>
      <c r="J57" s="181">
        <f>'将来負担比率（分子）の構造'!K$51</f>
        <v>23</v>
      </c>
      <c r="K57" s="181"/>
      <c r="L57" s="181"/>
      <c r="M57" s="181">
        <f>'将来負担比率（分子）の構造'!L$51</f>
        <v>20</v>
      </c>
      <c r="N57" s="181"/>
      <c r="O57" s="181"/>
      <c r="P57" s="181">
        <f>'将来負担比率（分子）の構造'!M$51</f>
        <v>17</v>
      </c>
    </row>
    <row r="58" spans="1:16" x14ac:dyDescent="0.15">
      <c r="A58" s="181" t="s">
        <v>40</v>
      </c>
      <c r="B58" s="181"/>
      <c r="C58" s="181"/>
      <c r="D58" s="181">
        <f>'将来負担比率（分子）の構造'!I$50</f>
        <v>3031</v>
      </c>
      <c r="E58" s="181"/>
      <c r="F58" s="181"/>
      <c r="G58" s="181">
        <f>'将来負担比率（分子）の構造'!J$50</f>
        <v>2829</v>
      </c>
      <c r="H58" s="181"/>
      <c r="I58" s="181"/>
      <c r="J58" s="181">
        <f>'将来負担比率（分子）の構造'!K$50</f>
        <v>2599</v>
      </c>
      <c r="K58" s="181"/>
      <c r="L58" s="181"/>
      <c r="M58" s="181">
        <f>'将来負担比率（分子）の構造'!L$50</f>
        <v>2309</v>
      </c>
      <c r="N58" s="181"/>
      <c r="O58" s="181"/>
      <c r="P58" s="181">
        <f>'将来負担比率（分子）の構造'!M$50</f>
        <v>2212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18</v>
      </c>
      <c r="L59" s="181"/>
      <c r="M59" s="181"/>
      <c r="N59" s="181">
        <f>'将来負担比率（分子）の構造'!M$49</f>
        <v>10</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452</v>
      </c>
      <c r="C62" s="181"/>
      <c r="D62" s="181"/>
      <c r="E62" s="181">
        <f>'将来負担比率（分子）の構造'!J$45</f>
        <v>447</v>
      </c>
      <c r="F62" s="181"/>
      <c r="G62" s="181"/>
      <c r="H62" s="181">
        <f>'将来負担比率（分子）の構造'!K$45</f>
        <v>393</v>
      </c>
      <c r="I62" s="181"/>
      <c r="J62" s="181"/>
      <c r="K62" s="181">
        <f>'将来負担比率（分子）の構造'!L$45</f>
        <v>342</v>
      </c>
      <c r="L62" s="181"/>
      <c r="M62" s="181"/>
      <c r="N62" s="181">
        <f>'将来負担比率（分子）の構造'!M$45</f>
        <v>380</v>
      </c>
      <c r="O62" s="181"/>
      <c r="P62" s="181"/>
    </row>
    <row r="63" spans="1:16" x14ac:dyDescent="0.15">
      <c r="A63" s="181" t="s">
        <v>33</v>
      </c>
      <c r="B63" s="181">
        <f>'将来負担比率（分子）の構造'!I$44</f>
        <v>368</v>
      </c>
      <c r="C63" s="181"/>
      <c r="D63" s="181"/>
      <c r="E63" s="181">
        <f>'将来負担比率（分子）の構造'!J$44</f>
        <v>344</v>
      </c>
      <c r="F63" s="181"/>
      <c r="G63" s="181"/>
      <c r="H63" s="181">
        <f>'将来負担比率（分子）の構造'!K$44</f>
        <v>324</v>
      </c>
      <c r="I63" s="181"/>
      <c r="J63" s="181"/>
      <c r="K63" s="181">
        <f>'将来負担比率（分子）の構造'!L$44</f>
        <v>294</v>
      </c>
      <c r="L63" s="181"/>
      <c r="M63" s="181"/>
      <c r="N63" s="181">
        <f>'将来負担比率（分子）の構造'!M$44</f>
        <v>290</v>
      </c>
      <c r="O63" s="181"/>
      <c r="P63" s="181"/>
    </row>
    <row r="64" spans="1:16" x14ac:dyDescent="0.15">
      <c r="A64" s="181" t="s">
        <v>32</v>
      </c>
      <c r="B64" s="181">
        <f>'将来負担比率（分子）の構造'!I$43</f>
        <v>431</v>
      </c>
      <c r="C64" s="181"/>
      <c r="D64" s="181"/>
      <c r="E64" s="181">
        <f>'将来負担比率（分子）の構造'!J$43</f>
        <v>438</v>
      </c>
      <c r="F64" s="181"/>
      <c r="G64" s="181"/>
      <c r="H64" s="181">
        <f>'将来負担比率（分子）の構造'!K$43</f>
        <v>418</v>
      </c>
      <c r="I64" s="181"/>
      <c r="J64" s="181"/>
      <c r="K64" s="181">
        <f>'将来負担比率（分子）の構造'!L$43</f>
        <v>450</v>
      </c>
      <c r="L64" s="181"/>
      <c r="M64" s="181"/>
      <c r="N64" s="181">
        <f>'将来負担比率（分子）の構造'!M$43</f>
        <v>407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1767</v>
      </c>
      <c r="C66" s="181"/>
      <c r="D66" s="181"/>
      <c r="E66" s="181">
        <f>'将来負担比率（分子）の構造'!J$41</f>
        <v>1897</v>
      </c>
      <c r="F66" s="181"/>
      <c r="G66" s="181"/>
      <c r="H66" s="181">
        <f>'将来負担比率（分子）の構造'!K$41</f>
        <v>2073</v>
      </c>
      <c r="I66" s="181"/>
      <c r="J66" s="181"/>
      <c r="K66" s="181">
        <f>'将来負担比率（分子）の構造'!L$41</f>
        <v>2059</v>
      </c>
      <c r="L66" s="181"/>
      <c r="M66" s="181"/>
      <c r="N66" s="181">
        <f>'将来負担比率（分子）の構造'!M$41</f>
        <v>1914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951</v>
      </c>
      <c r="C72" s="185">
        <f>基金残高に係る経年分析!G55</f>
        <v>867</v>
      </c>
      <c r="D72" s="185">
        <f>基金残高に係る経年分析!H55</f>
        <v>879</v>
      </c>
    </row>
    <row r="73" spans="1:16" x14ac:dyDescent="0.15">
      <c r="A73" s="184" t="s">
        <v>77</v>
      </c>
      <c r="B73" s="185">
        <f>基金残高に係る経年分析!F56</f>
        <v>426</v>
      </c>
      <c r="C73" s="185">
        <f>基金残高に係る経年分析!G56</f>
        <v>393</v>
      </c>
      <c r="D73" s="185">
        <f>基金残高に係る経年分析!H56</f>
        <v>358</v>
      </c>
    </row>
    <row r="74" spans="1:16" x14ac:dyDescent="0.15">
      <c r="A74" s="184" t="s">
        <v>78</v>
      </c>
      <c r="B74" s="185">
        <f>基金残高に係る経年分析!F57</f>
        <v>1116</v>
      </c>
      <c r="C74" s="185">
        <f>基金残高に係る経年分析!G57</f>
        <v>950</v>
      </c>
      <c r="D74" s="185">
        <f>基金残高に係る経年分析!H57</f>
        <v>870</v>
      </c>
    </row>
  </sheetData>
  <sheetProtection algorithmName="SHA-512" hashValue="Q0IgYjXWibxD1ff6vQefyvDwPDdnJVR8o8fExIT8xR4r6BWBx9Q1g3ufY7oT4b5c7gRh7Ho1WhLDhr/9z8E9Pw==" saltValue="YcAtoNhijrxzulvyzwN0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493776</v>
      </c>
      <c r="S5" s="698"/>
      <c r="T5" s="698"/>
      <c r="U5" s="698"/>
      <c r="V5" s="698"/>
      <c r="W5" s="698"/>
      <c r="X5" s="698"/>
      <c r="Y5" s="741"/>
      <c r="Z5" s="759">
        <v>16.7</v>
      </c>
      <c r="AA5" s="759"/>
      <c r="AB5" s="759"/>
      <c r="AC5" s="759"/>
      <c r="AD5" s="760">
        <v>493776</v>
      </c>
      <c r="AE5" s="760"/>
      <c r="AF5" s="760"/>
      <c r="AG5" s="760"/>
      <c r="AH5" s="760"/>
      <c r="AI5" s="760"/>
      <c r="AJ5" s="760"/>
      <c r="AK5" s="760"/>
      <c r="AL5" s="742">
        <v>33</v>
      </c>
      <c r="AM5" s="713"/>
      <c r="AN5" s="713"/>
      <c r="AO5" s="743"/>
      <c r="AP5" s="708" t="s">
        <v>223</v>
      </c>
      <c r="AQ5" s="709"/>
      <c r="AR5" s="709"/>
      <c r="AS5" s="709"/>
      <c r="AT5" s="709"/>
      <c r="AU5" s="709"/>
      <c r="AV5" s="709"/>
      <c r="AW5" s="709"/>
      <c r="AX5" s="709"/>
      <c r="AY5" s="709"/>
      <c r="AZ5" s="709"/>
      <c r="BA5" s="709"/>
      <c r="BB5" s="709"/>
      <c r="BC5" s="709"/>
      <c r="BD5" s="709"/>
      <c r="BE5" s="709"/>
      <c r="BF5" s="710"/>
      <c r="BG5" s="642">
        <v>493776</v>
      </c>
      <c r="BH5" s="643"/>
      <c r="BI5" s="643"/>
      <c r="BJ5" s="643"/>
      <c r="BK5" s="643"/>
      <c r="BL5" s="643"/>
      <c r="BM5" s="643"/>
      <c r="BN5" s="644"/>
      <c r="BO5" s="675">
        <v>100</v>
      </c>
      <c r="BP5" s="675"/>
      <c r="BQ5" s="675"/>
      <c r="BR5" s="675"/>
      <c r="BS5" s="676" t="s">
        <v>224</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216</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40323</v>
      </c>
      <c r="S6" s="643"/>
      <c r="T6" s="643"/>
      <c r="U6" s="643"/>
      <c r="V6" s="643"/>
      <c r="W6" s="643"/>
      <c r="X6" s="643"/>
      <c r="Y6" s="644"/>
      <c r="Z6" s="675">
        <v>1.4</v>
      </c>
      <c r="AA6" s="675"/>
      <c r="AB6" s="675"/>
      <c r="AC6" s="675"/>
      <c r="AD6" s="676">
        <v>40323</v>
      </c>
      <c r="AE6" s="676"/>
      <c r="AF6" s="676"/>
      <c r="AG6" s="676"/>
      <c r="AH6" s="676"/>
      <c r="AI6" s="676"/>
      <c r="AJ6" s="676"/>
      <c r="AK6" s="676"/>
      <c r="AL6" s="645">
        <v>2.7</v>
      </c>
      <c r="AM6" s="646"/>
      <c r="AN6" s="646"/>
      <c r="AO6" s="677"/>
      <c r="AP6" s="639" t="s">
        <v>229</v>
      </c>
      <c r="AQ6" s="640"/>
      <c r="AR6" s="640"/>
      <c r="AS6" s="640"/>
      <c r="AT6" s="640"/>
      <c r="AU6" s="640"/>
      <c r="AV6" s="640"/>
      <c r="AW6" s="640"/>
      <c r="AX6" s="640"/>
      <c r="AY6" s="640"/>
      <c r="AZ6" s="640"/>
      <c r="BA6" s="640"/>
      <c r="BB6" s="640"/>
      <c r="BC6" s="640"/>
      <c r="BD6" s="640"/>
      <c r="BE6" s="640"/>
      <c r="BF6" s="641"/>
      <c r="BG6" s="642">
        <v>493776</v>
      </c>
      <c r="BH6" s="643"/>
      <c r="BI6" s="643"/>
      <c r="BJ6" s="643"/>
      <c r="BK6" s="643"/>
      <c r="BL6" s="643"/>
      <c r="BM6" s="643"/>
      <c r="BN6" s="644"/>
      <c r="BO6" s="675">
        <v>100</v>
      </c>
      <c r="BP6" s="675"/>
      <c r="BQ6" s="675"/>
      <c r="BR6" s="675"/>
      <c r="BS6" s="676" t="s">
        <v>224</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57186</v>
      </c>
      <c r="CS6" s="643"/>
      <c r="CT6" s="643"/>
      <c r="CU6" s="643"/>
      <c r="CV6" s="643"/>
      <c r="CW6" s="643"/>
      <c r="CX6" s="643"/>
      <c r="CY6" s="644"/>
      <c r="CZ6" s="742">
        <v>2</v>
      </c>
      <c r="DA6" s="713"/>
      <c r="DB6" s="713"/>
      <c r="DC6" s="745"/>
      <c r="DD6" s="648" t="s">
        <v>231</v>
      </c>
      <c r="DE6" s="643"/>
      <c r="DF6" s="643"/>
      <c r="DG6" s="643"/>
      <c r="DH6" s="643"/>
      <c r="DI6" s="643"/>
      <c r="DJ6" s="643"/>
      <c r="DK6" s="643"/>
      <c r="DL6" s="643"/>
      <c r="DM6" s="643"/>
      <c r="DN6" s="643"/>
      <c r="DO6" s="643"/>
      <c r="DP6" s="644"/>
      <c r="DQ6" s="648">
        <v>57186</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57</v>
      </c>
      <c r="S7" s="643"/>
      <c r="T7" s="643"/>
      <c r="U7" s="643"/>
      <c r="V7" s="643"/>
      <c r="W7" s="643"/>
      <c r="X7" s="643"/>
      <c r="Y7" s="644"/>
      <c r="Z7" s="675">
        <v>0</v>
      </c>
      <c r="AA7" s="675"/>
      <c r="AB7" s="675"/>
      <c r="AC7" s="675"/>
      <c r="AD7" s="676">
        <v>57</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45388</v>
      </c>
      <c r="BH7" s="643"/>
      <c r="BI7" s="643"/>
      <c r="BJ7" s="643"/>
      <c r="BK7" s="643"/>
      <c r="BL7" s="643"/>
      <c r="BM7" s="643"/>
      <c r="BN7" s="644"/>
      <c r="BO7" s="675">
        <v>9.1999999999999993</v>
      </c>
      <c r="BP7" s="675"/>
      <c r="BQ7" s="675"/>
      <c r="BR7" s="675"/>
      <c r="BS7" s="676" t="s">
        <v>231</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708624</v>
      </c>
      <c r="CS7" s="643"/>
      <c r="CT7" s="643"/>
      <c r="CU7" s="643"/>
      <c r="CV7" s="643"/>
      <c r="CW7" s="643"/>
      <c r="CX7" s="643"/>
      <c r="CY7" s="644"/>
      <c r="CZ7" s="675">
        <v>25</v>
      </c>
      <c r="DA7" s="675"/>
      <c r="DB7" s="675"/>
      <c r="DC7" s="675"/>
      <c r="DD7" s="648">
        <v>35644</v>
      </c>
      <c r="DE7" s="643"/>
      <c r="DF7" s="643"/>
      <c r="DG7" s="643"/>
      <c r="DH7" s="643"/>
      <c r="DI7" s="643"/>
      <c r="DJ7" s="643"/>
      <c r="DK7" s="643"/>
      <c r="DL7" s="643"/>
      <c r="DM7" s="643"/>
      <c r="DN7" s="643"/>
      <c r="DO7" s="643"/>
      <c r="DP7" s="644"/>
      <c r="DQ7" s="648">
        <v>531871</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267</v>
      </c>
      <c r="S8" s="643"/>
      <c r="T8" s="643"/>
      <c r="U8" s="643"/>
      <c r="V8" s="643"/>
      <c r="W8" s="643"/>
      <c r="X8" s="643"/>
      <c r="Y8" s="644"/>
      <c r="Z8" s="675">
        <v>0</v>
      </c>
      <c r="AA8" s="675"/>
      <c r="AB8" s="675"/>
      <c r="AC8" s="675"/>
      <c r="AD8" s="676">
        <v>267</v>
      </c>
      <c r="AE8" s="676"/>
      <c r="AF8" s="676"/>
      <c r="AG8" s="676"/>
      <c r="AH8" s="676"/>
      <c r="AI8" s="676"/>
      <c r="AJ8" s="676"/>
      <c r="AK8" s="676"/>
      <c r="AL8" s="645">
        <v>0</v>
      </c>
      <c r="AM8" s="646"/>
      <c r="AN8" s="646"/>
      <c r="AO8" s="677"/>
      <c r="AP8" s="639" t="s">
        <v>236</v>
      </c>
      <c r="AQ8" s="640"/>
      <c r="AR8" s="640"/>
      <c r="AS8" s="640"/>
      <c r="AT8" s="640"/>
      <c r="AU8" s="640"/>
      <c r="AV8" s="640"/>
      <c r="AW8" s="640"/>
      <c r="AX8" s="640"/>
      <c r="AY8" s="640"/>
      <c r="AZ8" s="640"/>
      <c r="BA8" s="640"/>
      <c r="BB8" s="640"/>
      <c r="BC8" s="640"/>
      <c r="BD8" s="640"/>
      <c r="BE8" s="640"/>
      <c r="BF8" s="641"/>
      <c r="BG8" s="642">
        <v>2161</v>
      </c>
      <c r="BH8" s="643"/>
      <c r="BI8" s="643"/>
      <c r="BJ8" s="643"/>
      <c r="BK8" s="643"/>
      <c r="BL8" s="643"/>
      <c r="BM8" s="643"/>
      <c r="BN8" s="644"/>
      <c r="BO8" s="675">
        <v>0.4</v>
      </c>
      <c r="BP8" s="675"/>
      <c r="BQ8" s="675"/>
      <c r="BR8" s="675"/>
      <c r="BS8" s="648" t="s">
        <v>224</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295869</v>
      </c>
      <c r="CS8" s="643"/>
      <c r="CT8" s="643"/>
      <c r="CU8" s="643"/>
      <c r="CV8" s="643"/>
      <c r="CW8" s="643"/>
      <c r="CX8" s="643"/>
      <c r="CY8" s="644"/>
      <c r="CZ8" s="675">
        <v>10.5</v>
      </c>
      <c r="DA8" s="675"/>
      <c r="DB8" s="675"/>
      <c r="DC8" s="675"/>
      <c r="DD8" s="648">
        <v>2840</v>
      </c>
      <c r="DE8" s="643"/>
      <c r="DF8" s="643"/>
      <c r="DG8" s="643"/>
      <c r="DH8" s="643"/>
      <c r="DI8" s="643"/>
      <c r="DJ8" s="643"/>
      <c r="DK8" s="643"/>
      <c r="DL8" s="643"/>
      <c r="DM8" s="643"/>
      <c r="DN8" s="643"/>
      <c r="DO8" s="643"/>
      <c r="DP8" s="644"/>
      <c r="DQ8" s="648">
        <v>197620</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304</v>
      </c>
      <c r="S9" s="643"/>
      <c r="T9" s="643"/>
      <c r="U9" s="643"/>
      <c r="V9" s="643"/>
      <c r="W9" s="643"/>
      <c r="X9" s="643"/>
      <c r="Y9" s="644"/>
      <c r="Z9" s="675">
        <v>0</v>
      </c>
      <c r="AA9" s="675"/>
      <c r="AB9" s="675"/>
      <c r="AC9" s="675"/>
      <c r="AD9" s="676">
        <v>304</v>
      </c>
      <c r="AE9" s="676"/>
      <c r="AF9" s="676"/>
      <c r="AG9" s="676"/>
      <c r="AH9" s="676"/>
      <c r="AI9" s="676"/>
      <c r="AJ9" s="676"/>
      <c r="AK9" s="676"/>
      <c r="AL9" s="645">
        <v>0</v>
      </c>
      <c r="AM9" s="646"/>
      <c r="AN9" s="646"/>
      <c r="AO9" s="677"/>
      <c r="AP9" s="639" t="s">
        <v>239</v>
      </c>
      <c r="AQ9" s="640"/>
      <c r="AR9" s="640"/>
      <c r="AS9" s="640"/>
      <c r="AT9" s="640"/>
      <c r="AU9" s="640"/>
      <c r="AV9" s="640"/>
      <c r="AW9" s="640"/>
      <c r="AX9" s="640"/>
      <c r="AY9" s="640"/>
      <c r="AZ9" s="640"/>
      <c r="BA9" s="640"/>
      <c r="BB9" s="640"/>
      <c r="BC9" s="640"/>
      <c r="BD9" s="640"/>
      <c r="BE9" s="640"/>
      <c r="BF9" s="641"/>
      <c r="BG9" s="642">
        <v>37570</v>
      </c>
      <c r="BH9" s="643"/>
      <c r="BI9" s="643"/>
      <c r="BJ9" s="643"/>
      <c r="BK9" s="643"/>
      <c r="BL9" s="643"/>
      <c r="BM9" s="643"/>
      <c r="BN9" s="644"/>
      <c r="BO9" s="675">
        <v>7.6</v>
      </c>
      <c r="BP9" s="675"/>
      <c r="BQ9" s="675"/>
      <c r="BR9" s="675"/>
      <c r="BS9" s="648" t="s">
        <v>224</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228831</v>
      </c>
      <c r="CS9" s="643"/>
      <c r="CT9" s="643"/>
      <c r="CU9" s="643"/>
      <c r="CV9" s="643"/>
      <c r="CW9" s="643"/>
      <c r="CX9" s="643"/>
      <c r="CY9" s="644"/>
      <c r="CZ9" s="675">
        <v>8.1</v>
      </c>
      <c r="DA9" s="675"/>
      <c r="DB9" s="675"/>
      <c r="DC9" s="675"/>
      <c r="DD9" s="648" t="s">
        <v>231</v>
      </c>
      <c r="DE9" s="643"/>
      <c r="DF9" s="643"/>
      <c r="DG9" s="643"/>
      <c r="DH9" s="643"/>
      <c r="DI9" s="643"/>
      <c r="DJ9" s="643"/>
      <c r="DK9" s="643"/>
      <c r="DL9" s="643"/>
      <c r="DM9" s="643"/>
      <c r="DN9" s="643"/>
      <c r="DO9" s="643"/>
      <c r="DP9" s="644"/>
      <c r="DQ9" s="648">
        <v>203151</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224</v>
      </c>
      <c r="S10" s="643"/>
      <c r="T10" s="643"/>
      <c r="U10" s="643"/>
      <c r="V10" s="643"/>
      <c r="W10" s="643"/>
      <c r="X10" s="643"/>
      <c r="Y10" s="644"/>
      <c r="Z10" s="675" t="s">
        <v>224</v>
      </c>
      <c r="AA10" s="675"/>
      <c r="AB10" s="675"/>
      <c r="AC10" s="675"/>
      <c r="AD10" s="676" t="s">
        <v>224</v>
      </c>
      <c r="AE10" s="676"/>
      <c r="AF10" s="676"/>
      <c r="AG10" s="676"/>
      <c r="AH10" s="676"/>
      <c r="AI10" s="676"/>
      <c r="AJ10" s="676"/>
      <c r="AK10" s="676"/>
      <c r="AL10" s="645" t="s">
        <v>231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4780</v>
      </c>
      <c r="BH10" s="643"/>
      <c r="BI10" s="643"/>
      <c r="BJ10" s="643"/>
      <c r="BK10" s="643"/>
      <c r="BL10" s="643"/>
      <c r="BM10" s="643"/>
      <c r="BN10" s="644"/>
      <c r="BO10" s="675">
        <v>1</v>
      </c>
      <c r="BP10" s="675"/>
      <c r="BQ10" s="675"/>
      <c r="BR10" s="675"/>
      <c r="BS10" s="648" t="s">
        <v>224</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63</v>
      </c>
      <c r="CS10" s="643"/>
      <c r="CT10" s="643"/>
      <c r="CU10" s="643"/>
      <c r="CV10" s="643"/>
      <c r="CW10" s="643"/>
      <c r="CX10" s="643"/>
      <c r="CY10" s="644"/>
      <c r="CZ10" s="675">
        <v>0</v>
      </c>
      <c r="DA10" s="675"/>
      <c r="DB10" s="675"/>
      <c r="DC10" s="675"/>
      <c r="DD10" s="648" t="s">
        <v>224</v>
      </c>
      <c r="DE10" s="643"/>
      <c r="DF10" s="643"/>
      <c r="DG10" s="643"/>
      <c r="DH10" s="643"/>
      <c r="DI10" s="643"/>
      <c r="DJ10" s="643"/>
      <c r="DK10" s="643"/>
      <c r="DL10" s="643"/>
      <c r="DM10" s="643"/>
      <c r="DN10" s="643"/>
      <c r="DO10" s="643"/>
      <c r="DP10" s="644"/>
      <c r="DQ10" s="648">
        <v>63</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31547</v>
      </c>
      <c r="S11" s="643"/>
      <c r="T11" s="643"/>
      <c r="U11" s="643"/>
      <c r="V11" s="643"/>
      <c r="W11" s="643"/>
      <c r="X11" s="643"/>
      <c r="Y11" s="644"/>
      <c r="Z11" s="645">
        <v>1.1000000000000001</v>
      </c>
      <c r="AA11" s="646"/>
      <c r="AB11" s="646"/>
      <c r="AC11" s="647"/>
      <c r="AD11" s="648">
        <v>31547</v>
      </c>
      <c r="AE11" s="643"/>
      <c r="AF11" s="643"/>
      <c r="AG11" s="643"/>
      <c r="AH11" s="643"/>
      <c r="AI11" s="643"/>
      <c r="AJ11" s="643"/>
      <c r="AK11" s="644"/>
      <c r="AL11" s="645">
        <v>2.1</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877</v>
      </c>
      <c r="BH11" s="643"/>
      <c r="BI11" s="643"/>
      <c r="BJ11" s="643"/>
      <c r="BK11" s="643"/>
      <c r="BL11" s="643"/>
      <c r="BM11" s="643"/>
      <c r="BN11" s="644"/>
      <c r="BO11" s="675">
        <v>0.2</v>
      </c>
      <c r="BP11" s="675"/>
      <c r="BQ11" s="675"/>
      <c r="BR11" s="675"/>
      <c r="BS11" s="648" t="s">
        <v>231</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401481</v>
      </c>
      <c r="CS11" s="643"/>
      <c r="CT11" s="643"/>
      <c r="CU11" s="643"/>
      <c r="CV11" s="643"/>
      <c r="CW11" s="643"/>
      <c r="CX11" s="643"/>
      <c r="CY11" s="644"/>
      <c r="CZ11" s="675">
        <v>14.2</v>
      </c>
      <c r="DA11" s="675"/>
      <c r="DB11" s="675"/>
      <c r="DC11" s="675"/>
      <c r="DD11" s="648">
        <v>210057</v>
      </c>
      <c r="DE11" s="643"/>
      <c r="DF11" s="643"/>
      <c r="DG11" s="643"/>
      <c r="DH11" s="643"/>
      <c r="DI11" s="643"/>
      <c r="DJ11" s="643"/>
      <c r="DK11" s="643"/>
      <c r="DL11" s="643"/>
      <c r="DM11" s="643"/>
      <c r="DN11" s="643"/>
      <c r="DO11" s="643"/>
      <c r="DP11" s="644"/>
      <c r="DQ11" s="648">
        <v>150419</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231</v>
      </c>
      <c r="S12" s="643"/>
      <c r="T12" s="643"/>
      <c r="U12" s="643"/>
      <c r="V12" s="643"/>
      <c r="W12" s="643"/>
      <c r="X12" s="643"/>
      <c r="Y12" s="644"/>
      <c r="Z12" s="675" t="s">
        <v>224</v>
      </c>
      <c r="AA12" s="675"/>
      <c r="AB12" s="675"/>
      <c r="AC12" s="675"/>
      <c r="AD12" s="676" t="s">
        <v>224</v>
      </c>
      <c r="AE12" s="676"/>
      <c r="AF12" s="676"/>
      <c r="AG12" s="676"/>
      <c r="AH12" s="676"/>
      <c r="AI12" s="676"/>
      <c r="AJ12" s="676"/>
      <c r="AK12" s="676"/>
      <c r="AL12" s="645" t="s">
        <v>224</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435823</v>
      </c>
      <c r="BH12" s="643"/>
      <c r="BI12" s="643"/>
      <c r="BJ12" s="643"/>
      <c r="BK12" s="643"/>
      <c r="BL12" s="643"/>
      <c r="BM12" s="643"/>
      <c r="BN12" s="644"/>
      <c r="BO12" s="675">
        <v>88.3</v>
      </c>
      <c r="BP12" s="675"/>
      <c r="BQ12" s="675"/>
      <c r="BR12" s="675"/>
      <c r="BS12" s="648" t="s">
        <v>231</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231171</v>
      </c>
      <c r="CS12" s="643"/>
      <c r="CT12" s="643"/>
      <c r="CU12" s="643"/>
      <c r="CV12" s="643"/>
      <c r="CW12" s="643"/>
      <c r="CX12" s="643"/>
      <c r="CY12" s="644"/>
      <c r="CZ12" s="675">
        <v>8.1999999999999993</v>
      </c>
      <c r="DA12" s="675"/>
      <c r="DB12" s="675"/>
      <c r="DC12" s="675"/>
      <c r="DD12" s="648">
        <v>44512</v>
      </c>
      <c r="DE12" s="643"/>
      <c r="DF12" s="643"/>
      <c r="DG12" s="643"/>
      <c r="DH12" s="643"/>
      <c r="DI12" s="643"/>
      <c r="DJ12" s="643"/>
      <c r="DK12" s="643"/>
      <c r="DL12" s="643"/>
      <c r="DM12" s="643"/>
      <c r="DN12" s="643"/>
      <c r="DO12" s="643"/>
      <c r="DP12" s="644"/>
      <c r="DQ12" s="648">
        <v>136041</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224</v>
      </c>
      <c r="S13" s="643"/>
      <c r="T13" s="643"/>
      <c r="U13" s="643"/>
      <c r="V13" s="643"/>
      <c r="W13" s="643"/>
      <c r="X13" s="643"/>
      <c r="Y13" s="644"/>
      <c r="Z13" s="675" t="s">
        <v>224</v>
      </c>
      <c r="AA13" s="675"/>
      <c r="AB13" s="675"/>
      <c r="AC13" s="675"/>
      <c r="AD13" s="676" t="s">
        <v>231</v>
      </c>
      <c r="AE13" s="676"/>
      <c r="AF13" s="676"/>
      <c r="AG13" s="676"/>
      <c r="AH13" s="676"/>
      <c r="AI13" s="676"/>
      <c r="AJ13" s="676"/>
      <c r="AK13" s="676"/>
      <c r="AL13" s="645" t="s">
        <v>224</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116076</v>
      </c>
      <c r="BH13" s="643"/>
      <c r="BI13" s="643"/>
      <c r="BJ13" s="643"/>
      <c r="BK13" s="643"/>
      <c r="BL13" s="643"/>
      <c r="BM13" s="643"/>
      <c r="BN13" s="644"/>
      <c r="BO13" s="675">
        <v>23.5</v>
      </c>
      <c r="BP13" s="675"/>
      <c r="BQ13" s="675"/>
      <c r="BR13" s="675"/>
      <c r="BS13" s="648" t="s">
        <v>224</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250476</v>
      </c>
      <c r="CS13" s="643"/>
      <c r="CT13" s="643"/>
      <c r="CU13" s="643"/>
      <c r="CV13" s="643"/>
      <c r="CW13" s="643"/>
      <c r="CX13" s="643"/>
      <c r="CY13" s="644"/>
      <c r="CZ13" s="675">
        <v>8.9</v>
      </c>
      <c r="DA13" s="675"/>
      <c r="DB13" s="675"/>
      <c r="DC13" s="675"/>
      <c r="DD13" s="648">
        <v>117446</v>
      </c>
      <c r="DE13" s="643"/>
      <c r="DF13" s="643"/>
      <c r="DG13" s="643"/>
      <c r="DH13" s="643"/>
      <c r="DI13" s="643"/>
      <c r="DJ13" s="643"/>
      <c r="DK13" s="643"/>
      <c r="DL13" s="643"/>
      <c r="DM13" s="643"/>
      <c r="DN13" s="643"/>
      <c r="DO13" s="643"/>
      <c r="DP13" s="644"/>
      <c r="DQ13" s="648">
        <v>162668</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224</v>
      </c>
      <c r="S14" s="643"/>
      <c r="T14" s="643"/>
      <c r="U14" s="643"/>
      <c r="V14" s="643"/>
      <c r="W14" s="643"/>
      <c r="X14" s="643"/>
      <c r="Y14" s="644"/>
      <c r="Z14" s="675" t="s">
        <v>224</v>
      </c>
      <c r="AA14" s="675"/>
      <c r="AB14" s="675"/>
      <c r="AC14" s="675"/>
      <c r="AD14" s="676" t="s">
        <v>224</v>
      </c>
      <c r="AE14" s="676"/>
      <c r="AF14" s="676"/>
      <c r="AG14" s="676"/>
      <c r="AH14" s="676"/>
      <c r="AI14" s="676"/>
      <c r="AJ14" s="676"/>
      <c r="AK14" s="676"/>
      <c r="AL14" s="645" t="s">
        <v>224</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4817</v>
      </c>
      <c r="BH14" s="643"/>
      <c r="BI14" s="643"/>
      <c r="BJ14" s="643"/>
      <c r="BK14" s="643"/>
      <c r="BL14" s="643"/>
      <c r="BM14" s="643"/>
      <c r="BN14" s="644"/>
      <c r="BO14" s="675">
        <v>1</v>
      </c>
      <c r="BP14" s="675"/>
      <c r="BQ14" s="675"/>
      <c r="BR14" s="675"/>
      <c r="BS14" s="648" t="s">
        <v>231</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89630</v>
      </c>
      <c r="CS14" s="643"/>
      <c r="CT14" s="643"/>
      <c r="CU14" s="643"/>
      <c r="CV14" s="643"/>
      <c r="CW14" s="643"/>
      <c r="CX14" s="643"/>
      <c r="CY14" s="644"/>
      <c r="CZ14" s="675">
        <v>3.2</v>
      </c>
      <c r="DA14" s="675"/>
      <c r="DB14" s="675"/>
      <c r="DC14" s="675"/>
      <c r="DD14" s="648">
        <v>495</v>
      </c>
      <c r="DE14" s="643"/>
      <c r="DF14" s="643"/>
      <c r="DG14" s="643"/>
      <c r="DH14" s="643"/>
      <c r="DI14" s="643"/>
      <c r="DJ14" s="643"/>
      <c r="DK14" s="643"/>
      <c r="DL14" s="643"/>
      <c r="DM14" s="643"/>
      <c r="DN14" s="643"/>
      <c r="DO14" s="643"/>
      <c r="DP14" s="644"/>
      <c r="DQ14" s="648">
        <v>61871</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224</v>
      </c>
      <c r="S15" s="643"/>
      <c r="T15" s="643"/>
      <c r="U15" s="643"/>
      <c r="V15" s="643"/>
      <c r="W15" s="643"/>
      <c r="X15" s="643"/>
      <c r="Y15" s="644"/>
      <c r="Z15" s="675" t="s">
        <v>231</v>
      </c>
      <c r="AA15" s="675"/>
      <c r="AB15" s="675"/>
      <c r="AC15" s="675"/>
      <c r="AD15" s="676" t="s">
        <v>224</v>
      </c>
      <c r="AE15" s="676"/>
      <c r="AF15" s="676"/>
      <c r="AG15" s="676"/>
      <c r="AH15" s="676"/>
      <c r="AI15" s="676"/>
      <c r="AJ15" s="676"/>
      <c r="AK15" s="676"/>
      <c r="AL15" s="645" t="s">
        <v>231</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7748</v>
      </c>
      <c r="BH15" s="643"/>
      <c r="BI15" s="643"/>
      <c r="BJ15" s="643"/>
      <c r="BK15" s="643"/>
      <c r="BL15" s="643"/>
      <c r="BM15" s="643"/>
      <c r="BN15" s="644"/>
      <c r="BO15" s="675">
        <v>1.6</v>
      </c>
      <c r="BP15" s="675"/>
      <c r="BQ15" s="675"/>
      <c r="BR15" s="675"/>
      <c r="BS15" s="648" t="s">
        <v>231</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241835</v>
      </c>
      <c r="CS15" s="643"/>
      <c r="CT15" s="643"/>
      <c r="CU15" s="643"/>
      <c r="CV15" s="643"/>
      <c r="CW15" s="643"/>
      <c r="CX15" s="643"/>
      <c r="CY15" s="644"/>
      <c r="CZ15" s="675">
        <v>8.5</v>
      </c>
      <c r="DA15" s="675"/>
      <c r="DB15" s="675"/>
      <c r="DC15" s="675"/>
      <c r="DD15" s="648">
        <v>16227</v>
      </c>
      <c r="DE15" s="643"/>
      <c r="DF15" s="643"/>
      <c r="DG15" s="643"/>
      <c r="DH15" s="643"/>
      <c r="DI15" s="643"/>
      <c r="DJ15" s="643"/>
      <c r="DK15" s="643"/>
      <c r="DL15" s="643"/>
      <c r="DM15" s="643"/>
      <c r="DN15" s="643"/>
      <c r="DO15" s="643"/>
      <c r="DP15" s="644"/>
      <c r="DQ15" s="648">
        <v>196227</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2631</v>
      </c>
      <c r="S16" s="643"/>
      <c r="T16" s="643"/>
      <c r="U16" s="643"/>
      <c r="V16" s="643"/>
      <c r="W16" s="643"/>
      <c r="X16" s="643"/>
      <c r="Y16" s="644"/>
      <c r="Z16" s="675">
        <v>0.1</v>
      </c>
      <c r="AA16" s="675"/>
      <c r="AB16" s="675"/>
      <c r="AC16" s="675"/>
      <c r="AD16" s="676">
        <v>2631</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224</v>
      </c>
      <c r="BH16" s="643"/>
      <c r="BI16" s="643"/>
      <c r="BJ16" s="643"/>
      <c r="BK16" s="643"/>
      <c r="BL16" s="643"/>
      <c r="BM16" s="643"/>
      <c r="BN16" s="644"/>
      <c r="BO16" s="675" t="s">
        <v>224</v>
      </c>
      <c r="BP16" s="675"/>
      <c r="BQ16" s="675"/>
      <c r="BR16" s="675"/>
      <c r="BS16" s="648" t="s">
        <v>224</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95669</v>
      </c>
      <c r="CS16" s="643"/>
      <c r="CT16" s="643"/>
      <c r="CU16" s="643"/>
      <c r="CV16" s="643"/>
      <c r="CW16" s="643"/>
      <c r="CX16" s="643"/>
      <c r="CY16" s="644"/>
      <c r="CZ16" s="675">
        <v>3.4</v>
      </c>
      <c r="DA16" s="675"/>
      <c r="DB16" s="675"/>
      <c r="DC16" s="675"/>
      <c r="DD16" s="648" t="s">
        <v>231</v>
      </c>
      <c r="DE16" s="643"/>
      <c r="DF16" s="643"/>
      <c r="DG16" s="643"/>
      <c r="DH16" s="643"/>
      <c r="DI16" s="643"/>
      <c r="DJ16" s="643"/>
      <c r="DK16" s="643"/>
      <c r="DL16" s="643"/>
      <c r="DM16" s="643"/>
      <c r="DN16" s="643"/>
      <c r="DO16" s="643"/>
      <c r="DP16" s="644"/>
      <c r="DQ16" s="648">
        <v>33325</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262</v>
      </c>
      <c r="S17" s="643"/>
      <c r="T17" s="643"/>
      <c r="U17" s="643"/>
      <c r="V17" s="643"/>
      <c r="W17" s="643"/>
      <c r="X17" s="643"/>
      <c r="Y17" s="644"/>
      <c r="Z17" s="675">
        <v>0</v>
      </c>
      <c r="AA17" s="675"/>
      <c r="AB17" s="675"/>
      <c r="AC17" s="675"/>
      <c r="AD17" s="676">
        <v>262</v>
      </c>
      <c r="AE17" s="676"/>
      <c r="AF17" s="676"/>
      <c r="AG17" s="676"/>
      <c r="AH17" s="676"/>
      <c r="AI17" s="676"/>
      <c r="AJ17" s="676"/>
      <c r="AK17" s="676"/>
      <c r="AL17" s="645">
        <v>0</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224</v>
      </c>
      <c r="BP17" s="675"/>
      <c r="BQ17" s="675"/>
      <c r="BR17" s="675"/>
      <c r="BS17" s="648" t="s">
        <v>224</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228396</v>
      </c>
      <c r="CS17" s="643"/>
      <c r="CT17" s="643"/>
      <c r="CU17" s="643"/>
      <c r="CV17" s="643"/>
      <c r="CW17" s="643"/>
      <c r="CX17" s="643"/>
      <c r="CY17" s="644"/>
      <c r="CZ17" s="675">
        <v>8.1</v>
      </c>
      <c r="DA17" s="675"/>
      <c r="DB17" s="675"/>
      <c r="DC17" s="675"/>
      <c r="DD17" s="648" t="s">
        <v>224</v>
      </c>
      <c r="DE17" s="643"/>
      <c r="DF17" s="643"/>
      <c r="DG17" s="643"/>
      <c r="DH17" s="643"/>
      <c r="DI17" s="643"/>
      <c r="DJ17" s="643"/>
      <c r="DK17" s="643"/>
      <c r="DL17" s="643"/>
      <c r="DM17" s="643"/>
      <c r="DN17" s="643"/>
      <c r="DO17" s="643"/>
      <c r="DP17" s="644"/>
      <c r="DQ17" s="648">
        <v>224939</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1522</v>
      </c>
      <c r="S18" s="643"/>
      <c r="T18" s="643"/>
      <c r="U18" s="643"/>
      <c r="V18" s="643"/>
      <c r="W18" s="643"/>
      <c r="X18" s="643"/>
      <c r="Y18" s="644"/>
      <c r="Z18" s="675">
        <v>0.1</v>
      </c>
      <c r="AA18" s="675"/>
      <c r="AB18" s="675"/>
      <c r="AC18" s="675"/>
      <c r="AD18" s="676">
        <v>1522</v>
      </c>
      <c r="AE18" s="676"/>
      <c r="AF18" s="676"/>
      <c r="AG18" s="676"/>
      <c r="AH18" s="676"/>
      <c r="AI18" s="676"/>
      <c r="AJ18" s="676"/>
      <c r="AK18" s="676"/>
      <c r="AL18" s="645">
        <v>0.1</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224</v>
      </c>
      <c r="BH18" s="643"/>
      <c r="BI18" s="643"/>
      <c r="BJ18" s="643"/>
      <c r="BK18" s="643"/>
      <c r="BL18" s="643"/>
      <c r="BM18" s="643"/>
      <c r="BN18" s="644"/>
      <c r="BO18" s="675" t="s">
        <v>224</v>
      </c>
      <c r="BP18" s="675"/>
      <c r="BQ18" s="675"/>
      <c r="BR18" s="675"/>
      <c r="BS18" s="648" t="s">
        <v>224</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224</v>
      </c>
      <c r="CS18" s="643"/>
      <c r="CT18" s="643"/>
      <c r="CU18" s="643"/>
      <c r="CV18" s="643"/>
      <c r="CW18" s="643"/>
      <c r="CX18" s="643"/>
      <c r="CY18" s="644"/>
      <c r="CZ18" s="675" t="s">
        <v>224</v>
      </c>
      <c r="DA18" s="675"/>
      <c r="DB18" s="675"/>
      <c r="DC18" s="675"/>
      <c r="DD18" s="648" t="s">
        <v>231</v>
      </c>
      <c r="DE18" s="643"/>
      <c r="DF18" s="643"/>
      <c r="DG18" s="643"/>
      <c r="DH18" s="643"/>
      <c r="DI18" s="643"/>
      <c r="DJ18" s="643"/>
      <c r="DK18" s="643"/>
      <c r="DL18" s="643"/>
      <c r="DM18" s="643"/>
      <c r="DN18" s="643"/>
      <c r="DO18" s="643"/>
      <c r="DP18" s="644"/>
      <c r="DQ18" s="648" t="s">
        <v>224</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197</v>
      </c>
      <c r="S19" s="643"/>
      <c r="T19" s="643"/>
      <c r="U19" s="643"/>
      <c r="V19" s="643"/>
      <c r="W19" s="643"/>
      <c r="X19" s="643"/>
      <c r="Y19" s="644"/>
      <c r="Z19" s="675">
        <v>0</v>
      </c>
      <c r="AA19" s="675"/>
      <c r="AB19" s="675"/>
      <c r="AC19" s="675"/>
      <c r="AD19" s="676">
        <v>197</v>
      </c>
      <c r="AE19" s="676"/>
      <c r="AF19" s="676"/>
      <c r="AG19" s="676"/>
      <c r="AH19" s="676"/>
      <c r="AI19" s="676"/>
      <c r="AJ19" s="676"/>
      <c r="AK19" s="676"/>
      <c r="AL19" s="645">
        <v>0</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t="s">
        <v>224</v>
      </c>
      <c r="BH19" s="643"/>
      <c r="BI19" s="643"/>
      <c r="BJ19" s="643"/>
      <c r="BK19" s="643"/>
      <c r="BL19" s="643"/>
      <c r="BM19" s="643"/>
      <c r="BN19" s="644"/>
      <c r="BO19" s="675" t="s">
        <v>224</v>
      </c>
      <c r="BP19" s="675"/>
      <c r="BQ19" s="675"/>
      <c r="BR19" s="675"/>
      <c r="BS19" s="648" t="s">
        <v>224</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224</v>
      </c>
      <c r="CS19" s="643"/>
      <c r="CT19" s="643"/>
      <c r="CU19" s="643"/>
      <c r="CV19" s="643"/>
      <c r="CW19" s="643"/>
      <c r="CX19" s="643"/>
      <c r="CY19" s="644"/>
      <c r="CZ19" s="675" t="s">
        <v>231</v>
      </c>
      <c r="DA19" s="675"/>
      <c r="DB19" s="675"/>
      <c r="DC19" s="675"/>
      <c r="DD19" s="648" t="s">
        <v>224</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1245</v>
      </c>
      <c r="S20" s="643"/>
      <c r="T20" s="643"/>
      <c r="U20" s="643"/>
      <c r="V20" s="643"/>
      <c r="W20" s="643"/>
      <c r="X20" s="643"/>
      <c r="Y20" s="644"/>
      <c r="Z20" s="675">
        <v>0</v>
      </c>
      <c r="AA20" s="675"/>
      <c r="AB20" s="675"/>
      <c r="AC20" s="675"/>
      <c r="AD20" s="676">
        <v>1245</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t="s">
        <v>224</v>
      </c>
      <c r="BH20" s="643"/>
      <c r="BI20" s="643"/>
      <c r="BJ20" s="643"/>
      <c r="BK20" s="643"/>
      <c r="BL20" s="643"/>
      <c r="BM20" s="643"/>
      <c r="BN20" s="644"/>
      <c r="BO20" s="675" t="s">
        <v>224</v>
      </c>
      <c r="BP20" s="675"/>
      <c r="BQ20" s="675"/>
      <c r="BR20" s="675"/>
      <c r="BS20" s="648" t="s">
        <v>231</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2829231</v>
      </c>
      <c r="CS20" s="643"/>
      <c r="CT20" s="643"/>
      <c r="CU20" s="643"/>
      <c r="CV20" s="643"/>
      <c r="CW20" s="643"/>
      <c r="CX20" s="643"/>
      <c r="CY20" s="644"/>
      <c r="CZ20" s="675">
        <v>100</v>
      </c>
      <c r="DA20" s="675"/>
      <c r="DB20" s="675"/>
      <c r="DC20" s="675"/>
      <c r="DD20" s="648">
        <v>427221</v>
      </c>
      <c r="DE20" s="643"/>
      <c r="DF20" s="643"/>
      <c r="DG20" s="643"/>
      <c r="DH20" s="643"/>
      <c r="DI20" s="643"/>
      <c r="DJ20" s="643"/>
      <c r="DK20" s="643"/>
      <c r="DL20" s="643"/>
      <c r="DM20" s="643"/>
      <c r="DN20" s="643"/>
      <c r="DO20" s="643"/>
      <c r="DP20" s="644"/>
      <c r="DQ20" s="648">
        <v>1955381</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80</v>
      </c>
      <c r="S21" s="643"/>
      <c r="T21" s="643"/>
      <c r="U21" s="643"/>
      <c r="V21" s="643"/>
      <c r="W21" s="643"/>
      <c r="X21" s="643"/>
      <c r="Y21" s="644"/>
      <c r="Z21" s="675">
        <v>0</v>
      </c>
      <c r="AA21" s="675"/>
      <c r="AB21" s="675"/>
      <c r="AC21" s="675"/>
      <c r="AD21" s="676">
        <v>80</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t="s">
        <v>231</v>
      </c>
      <c r="BH21" s="643"/>
      <c r="BI21" s="643"/>
      <c r="BJ21" s="643"/>
      <c r="BK21" s="643"/>
      <c r="BL21" s="643"/>
      <c r="BM21" s="643"/>
      <c r="BN21" s="644"/>
      <c r="BO21" s="675" t="s">
        <v>231</v>
      </c>
      <c r="BP21" s="675"/>
      <c r="BQ21" s="675"/>
      <c r="BR21" s="675"/>
      <c r="BS21" s="648" t="s">
        <v>231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1111099</v>
      </c>
      <c r="S22" s="643"/>
      <c r="T22" s="643"/>
      <c r="U22" s="643"/>
      <c r="V22" s="643"/>
      <c r="W22" s="643"/>
      <c r="X22" s="643"/>
      <c r="Y22" s="644"/>
      <c r="Z22" s="675">
        <v>37.5</v>
      </c>
      <c r="AA22" s="675"/>
      <c r="AB22" s="675"/>
      <c r="AC22" s="675"/>
      <c r="AD22" s="676">
        <v>905880</v>
      </c>
      <c r="AE22" s="676"/>
      <c r="AF22" s="676"/>
      <c r="AG22" s="676"/>
      <c r="AH22" s="676"/>
      <c r="AI22" s="676"/>
      <c r="AJ22" s="676"/>
      <c r="AK22" s="676"/>
      <c r="AL22" s="645">
        <v>60.6</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231</v>
      </c>
      <c r="BH22" s="643"/>
      <c r="BI22" s="643"/>
      <c r="BJ22" s="643"/>
      <c r="BK22" s="643"/>
      <c r="BL22" s="643"/>
      <c r="BM22" s="643"/>
      <c r="BN22" s="644"/>
      <c r="BO22" s="675" t="s">
        <v>224</v>
      </c>
      <c r="BP22" s="675"/>
      <c r="BQ22" s="675"/>
      <c r="BR22" s="675"/>
      <c r="BS22" s="648" t="s">
        <v>231</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905880</v>
      </c>
      <c r="S23" s="643"/>
      <c r="T23" s="643"/>
      <c r="U23" s="643"/>
      <c r="V23" s="643"/>
      <c r="W23" s="643"/>
      <c r="X23" s="643"/>
      <c r="Y23" s="644"/>
      <c r="Z23" s="675">
        <v>30.6</v>
      </c>
      <c r="AA23" s="675"/>
      <c r="AB23" s="675"/>
      <c r="AC23" s="675"/>
      <c r="AD23" s="676">
        <v>905880</v>
      </c>
      <c r="AE23" s="676"/>
      <c r="AF23" s="676"/>
      <c r="AG23" s="676"/>
      <c r="AH23" s="676"/>
      <c r="AI23" s="676"/>
      <c r="AJ23" s="676"/>
      <c r="AK23" s="676"/>
      <c r="AL23" s="645">
        <v>60.6</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t="s">
        <v>224</v>
      </c>
      <c r="BH23" s="643"/>
      <c r="BI23" s="643"/>
      <c r="BJ23" s="643"/>
      <c r="BK23" s="643"/>
      <c r="BL23" s="643"/>
      <c r="BM23" s="643"/>
      <c r="BN23" s="644"/>
      <c r="BO23" s="675" t="s">
        <v>231</v>
      </c>
      <c r="BP23" s="675"/>
      <c r="BQ23" s="675"/>
      <c r="BR23" s="675"/>
      <c r="BS23" s="648" t="s">
        <v>231</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199508</v>
      </c>
      <c r="S24" s="643"/>
      <c r="T24" s="643"/>
      <c r="U24" s="643"/>
      <c r="V24" s="643"/>
      <c r="W24" s="643"/>
      <c r="X24" s="643"/>
      <c r="Y24" s="644"/>
      <c r="Z24" s="675">
        <v>6.7</v>
      </c>
      <c r="AA24" s="675"/>
      <c r="AB24" s="675"/>
      <c r="AC24" s="675"/>
      <c r="AD24" s="676" t="s">
        <v>224</v>
      </c>
      <c r="AE24" s="676"/>
      <c r="AF24" s="676"/>
      <c r="AG24" s="676"/>
      <c r="AH24" s="676"/>
      <c r="AI24" s="676"/>
      <c r="AJ24" s="676"/>
      <c r="AK24" s="676"/>
      <c r="AL24" s="645" t="s">
        <v>224</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224</v>
      </c>
      <c r="BH24" s="643"/>
      <c r="BI24" s="643"/>
      <c r="BJ24" s="643"/>
      <c r="BK24" s="643"/>
      <c r="BL24" s="643"/>
      <c r="BM24" s="643"/>
      <c r="BN24" s="644"/>
      <c r="BO24" s="675" t="s">
        <v>224</v>
      </c>
      <c r="BP24" s="675"/>
      <c r="BQ24" s="675"/>
      <c r="BR24" s="675"/>
      <c r="BS24" s="648" t="s">
        <v>224</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791177</v>
      </c>
      <c r="CS24" s="698"/>
      <c r="CT24" s="698"/>
      <c r="CU24" s="698"/>
      <c r="CV24" s="698"/>
      <c r="CW24" s="698"/>
      <c r="CX24" s="698"/>
      <c r="CY24" s="741"/>
      <c r="CZ24" s="742">
        <v>28</v>
      </c>
      <c r="DA24" s="713"/>
      <c r="DB24" s="713"/>
      <c r="DC24" s="745"/>
      <c r="DD24" s="740">
        <v>736685</v>
      </c>
      <c r="DE24" s="698"/>
      <c r="DF24" s="698"/>
      <c r="DG24" s="698"/>
      <c r="DH24" s="698"/>
      <c r="DI24" s="698"/>
      <c r="DJ24" s="698"/>
      <c r="DK24" s="741"/>
      <c r="DL24" s="740">
        <v>722595</v>
      </c>
      <c r="DM24" s="698"/>
      <c r="DN24" s="698"/>
      <c r="DO24" s="698"/>
      <c r="DP24" s="698"/>
      <c r="DQ24" s="698"/>
      <c r="DR24" s="698"/>
      <c r="DS24" s="698"/>
      <c r="DT24" s="698"/>
      <c r="DU24" s="698"/>
      <c r="DV24" s="741"/>
      <c r="DW24" s="742">
        <v>46.8</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5711</v>
      </c>
      <c r="S25" s="643"/>
      <c r="T25" s="643"/>
      <c r="U25" s="643"/>
      <c r="V25" s="643"/>
      <c r="W25" s="643"/>
      <c r="X25" s="643"/>
      <c r="Y25" s="644"/>
      <c r="Z25" s="675">
        <v>0.2</v>
      </c>
      <c r="AA25" s="675"/>
      <c r="AB25" s="675"/>
      <c r="AC25" s="675"/>
      <c r="AD25" s="676" t="s">
        <v>224</v>
      </c>
      <c r="AE25" s="676"/>
      <c r="AF25" s="676"/>
      <c r="AG25" s="676"/>
      <c r="AH25" s="676"/>
      <c r="AI25" s="676"/>
      <c r="AJ25" s="676"/>
      <c r="AK25" s="676"/>
      <c r="AL25" s="645" t="s">
        <v>224</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224</v>
      </c>
      <c r="BP25" s="675"/>
      <c r="BQ25" s="675"/>
      <c r="BR25" s="675"/>
      <c r="BS25" s="648" t="s">
        <v>231</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525158</v>
      </c>
      <c r="CS25" s="661"/>
      <c r="CT25" s="661"/>
      <c r="CU25" s="661"/>
      <c r="CV25" s="661"/>
      <c r="CW25" s="661"/>
      <c r="CX25" s="661"/>
      <c r="CY25" s="662"/>
      <c r="CZ25" s="645">
        <v>18.600000000000001</v>
      </c>
      <c r="DA25" s="663"/>
      <c r="DB25" s="663"/>
      <c r="DC25" s="664"/>
      <c r="DD25" s="648">
        <v>496246</v>
      </c>
      <c r="DE25" s="661"/>
      <c r="DF25" s="661"/>
      <c r="DG25" s="661"/>
      <c r="DH25" s="661"/>
      <c r="DI25" s="661"/>
      <c r="DJ25" s="661"/>
      <c r="DK25" s="662"/>
      <c r="DL25" s="648">
        <v>484777</v>
      </c>
      <c r="DM25" s="661"/>
      <c r="DN25" s="661"/>
      <c r="DO25" s="661"/>
      <c r="DP25" s="661"/>
      <c r="DQ25" s="661"/>
      <c r="DR25" s="661"/>
      <c r="DS25" s="661"/>
      <c r="DT25" s="661"/>
      <c r="DU25" s="661"/>
      <c r="DV25" s="662"/>
      <c r="DW25" s="645">
        <v>31.4</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1681788</v>
      </c>
      <c r="S26" s="643"/>
      <c r="T26" s="643"/>
      <c r="U26" s="643"/>
      <c r="V26" s="643"/>
      <c r="W26" s="643"/>
      <c r="X26" s="643"/>
      <c r="Y26" s="644"/>
      <c r="Z26" s="675">
        <v>56.7</v>
      </c>
      <c r="AA26" s="675"/>
      <c r="AB26" s="675"/>
      <c r="AC26" s="675"/>
      <c r="AD26" s="676">
        <v>1476569</v>
      </c>
      <c r="AE26" s="676"/>
      <c r="AF26" s="676"/>
      <c r="AG26" s="676"/>
      <c r="AH26" s="676"/>
      <c r="AI26" s="676"/>
      <c r="AJ26" s="676"/>
      <c r="AK26" s="676"/>
      <c r="AL26" s="645">
        <v>98.8</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231</v>
      </c>
      <c r="BP26" s="675"/>
      <c r="BQ26" s="675"/>
      <c r="BR26" s="675"/>
      <c r="BS26" s="648" t="s">
        <v>224</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299023</v>
      </c>
      <c r="CS26" s="643"/>
      <c r="CT26" s="643"/>
      <c r="CU26" s="643"/>
      <c r="CV26" s="643"/>
      <c r="CW26" s="643"/>
      <c r="CX26" s="643"/>
      <c r="CY26" s="644"/>
      <c r="CZ26" s="645">
        <v>10.6</v>
      </c>
      <c r="DA26" s="663"/>
      <c r="DB26" s="663"/>
      <c r="DC26" s="664"/>
      <c r="DD26" s="648">
        <v>273942</v>
      </c>
      <c r="DE26" s="643"/>
      <c r="DF26" s="643"/>
      <c r="DG26" s="643"/>
      <c r="DH26" s="643"/>
      <c r="DI26" s="643"/>
      <c r="DJ26" s="643"/>
      <c r="DK26" s="644"/>
      <c r="DL26" s="648" t="s">
        <v>224</v>
      </c>
      <c r="DM26" s="643"/>
      <c r="DN26" s="643"/>
      <c r="DO26" s="643"/>
      <c r="DP26" s="643"/>
      <c r="DQ26" s="643"/>
      <c r="DR26" s="643"/>
      <c r="DS26" s="643"/>
      <c r="DT26" s="643"/>
      <c r="DU26" s="643"/>
      <c r="DV26" s="644"/>
      <c r="DW26" s="645" t="s">
        <v>231</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t="s">
        <v>224</v>
      </c>
      <c r="S27" s="643"/>
      <c r="T27" s="643"/>
      <c r="U27" s="643"/>
      <c r="V27" s="643"/>
      <c r="W27" s="643"/>
      <c r="X27" s="643"/>
      <c r="Y27" s="644"/>
      <c r="Z27" s="675" t="s">
        <v>224</v>
      </c>
      <c r="AA27" s="675"/>
      <c r="AB27" s="675"/>
      <c r="AC27" s="675"/>
      <c r="AD27" s="676" t="s">
        <v>224</v>
      </c>
      <c r="AE27" s="676"/>
      <c r="AF27" s="676"/>
      <c r="AG27" s="676"/>
      <c r="AH27" s="676"/>
      <c r="AI27" s="676"/>
      <c r="AJ27" s="676"/>
      <c r="AK27" s="676"/>
      <c r="AL27" s="645" t="s">
        <v>231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493776</v>
      </c>
      <c r="BH27" s="643"/>
      <c r="BI27" s="643"/>
      <c r="BJ27" s="643"/>
      <c r="BK27" s="643"/>
      <c r="BL27" s="643"/>
      <c r="BM27" s="643"/>
      <c r="BN27" s="644"/>
      <c r="BO27" s="675">
        <v>100</v>
      </c>
      <c r="BP27" s="675"/>
      <c r="BQ27" s="675"/>
      <c r="BR27" s="675"/>
      <c r="BS27" s="648" t="s">
        <v>224</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37623</v>
      </c>
      <c r="CS27" s="661"/>
      <c r="CT27" s="661"/>
      <c r="CU27" s="661"/>
      <c r="CV27" s="661"/>
      <c r="CW27" s="661"/>
      <c r="CX27" s="661"/>
      <c r="CY27" s="662"/>
      <c r="CZ27" s="645">
        <v>1.3</v>
      </c>
      <c r="DA27" s="663"/>
      <c r="DB27" s="663"/>
      <c r="DC27" s="664"/>
      <c r="DD27" s="648">
        <v>15500</v>
      </c>
      <c r="DE27" s="661"/>
      <c r="DF27" s="661"/>
      <c r="DG27" s="661"/>
      <c r="DH27" s="661"/>
      <c r="DI27" s="661"/>
      <c r="DJ27" s="661"/>
      <c r="DK27" s="662"/>
      <c r="DL27" s="648">
        <v>12879</v>
      </c>
      <c r="DM27" s="661"/>
      <c r="DN27" s="661"/>
      <c r="DO27" s="661"/>
      <c r="DP27" s="661"/>
      <c r="DQ27" s="661"/>
      <c r="DR27" s="661"/>
      <c r="DS27" s="661"/>
      <c r="DT27" s="661"/>
      <c r="DU27" s="661"/>
      <c r="DV27" s="662"/>
      <c r="DW27" s="645">
        <v>0.8</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5439</v>
      </c>
      <c r="S28" s="643"/>
      <c r="T28" s="643"/>
      <c r="U28" s="643"/>
      <c r="V28" s="643"/>
      <c r="W28" s="643"/>
      <c r="X28" s="643"/>
      <c r="Y28" s="644"/>
      <c r="Z28" s="675">
        <v>0.2</v>
      </c>
      <c r="AA28" s="675"/>
      <c r="AB28" s="675"/>
      <c r="AC28" s="675"/>
      <c r="AD28" s="676" t="s">
        <v>224</v>
      </c>
      <c r="AE28" s="676"/>
      <c r="AF28" s="676"/>
      <c r="AG28" s="676"/>
      <c r="AH28" s="676"/>
      <c r="AI28" s="676"/>
      <c r="AJ28" s="676"/>
      <c r="AK28" s="676"/>
      <c r="AL28" s="645" t="s">
        <v>224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228396</v>
      </c>
      <c r="CS28" s="643"/>
      <c r="CT28" s="643"/>
      <c r="CU28" s="643"/>
      <c r="CV28" s="643"/>
      <c r="CW28" s="643"/>
      <c r="CX28" s="643"/>
      <c r="CY28" s="644"/>
      <c r="CZ28" s="645">
        <v>8.1</v>
      </c>
      <c r="DA28" s="663"/>
      <c r="DB28" s="663"/>
      <c r="DC28" s="664"/>
      <c r="DD28" s="648">
        <v>224939</v>
      </c>
      <c r="DE28" s="643"/>
      <c r="DF28" s="643"/>
      <c r="DG28" s="643"/>
      <c r="DH28" s="643"/>
      <c r="DI28" s="643"/>
      <c r="DJ28" s="643"/>
      <c r="DK28" s="644"/>
      <c r="DL28" s="648">
        <v>224939</v>
      </c>
      <c r="DM28" s="643"/>
      <c r="DN28" s="643"/>
      <c r="DO28" s="643"/>
      <c r="DP28" s="643"/>
      <c r="DQ28" s="643"/>
      <c r="DR28" s="643"/>
      <c r="DS28" s="643"/>
      <c r="DT28" s="643"/>
      <c r="DU28" s="643"/>
      <c r="DV28" s="644"/>
      <c r="DW28" s="645">
        <v>14.6</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29194</v>
      </c>
      <c r="S29" s="643"/>
      <c r="T29" s="643"/>
      <c r="U29" s="643"/>
      <c r="V29" s="643"/>
      <c r="W29" s="643"/>
      <c r="X29" s="643"/>
      <c r="Y29" s="644"/>
      <c r="Z29" s="675">
        <v>1</v>
      </c>
      <c r="AA29" s="675"/>
      <c r="AB29" s="675"/>
      <c r="AC29" s="675"/>
      <c r="AD29" s="676">
        <v>7868</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228396</v>
      </c>
      <c r="CS29" s="661"/>
      <c r="CT29" s="661"/>
      <c r="CU29" s="661"/>
      <c r="CV29" s="661"/>
      <c r="CW29" s="661"/>
      <c r="CX29" s="661"/>
      <c r="CY29" s="662"/>
      <c r="CZ29" s="645">
        <v>8.1</v>
      </c>
      <c r="DA29" s="663"/>
      <c r="DB29" s="663"/>
      <c r="DC29" s="664"/>
      <c r="DD29" s="648">
        <v>224939</v>
      </c>
      <c r="DE29" s="661"/>
      <c r="DF29" s="661"/>
      <c r="DG29" s="661"/>
      <c r="DH29" s="661"/>
      <c r="DI29" s="661"/>
      <c r="DJ29" s="661"/>
      <c r="DK29" s="662"/>
      <c r="DL29" s="648">
        <v>224939</v>
      </c>
      <c r="DM29" s="661"/>
      <c r="DN29" s="661"/>
      <c r="DO29" s="661"/>
      <c r="DP29" s="661"/>
      <c r="DQ29" s="661"/>
      <c r="DR29" s="661"/>
      <c r="DS29" s="661"/>
      <c r="DT29" s="661"/>
      <c r="DU29" s="661"/>
      <c r="DV29" s="662"/>
      <c r="DW29" s="645">
        <v>14.6</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1295</v>
      </c>
      <c r="S30" s="643"/>
      <c r="T30" s="643"/>
      <c r="U30" s="643"/>
      <c r="V30" s="643"/>
      <c r="W30" s="643"/>
      <c r="X30" s="643"/>
      <c r="Y30" s="644"/>
      <c r="Z30" s="675">
        <v>0</v>
      </c>
      <c r="AA30" s="675"/>
      <c r="AB30" s="675"/>
      <c r="AC30" s="675"/>
      <c r="AD30" s="676" t="s">
        <v>224</v>
      </c>
      <c r="AE30" s="676"/>
      <c r="AF30" s="676"/>
      <c r="AG30" s="676"/>
      <c r="AH30" s="676"/>
      <c r="AI30" s="676"/>
      <c r="AJ30" s="676"/>
      <c r="AK30" s="676"/>
      <c r="AL30" s="645" t="s">
        <v>224</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221621</v>
      </c>
      <c r="CS30" s="643"/>
      <c r="CT30" s="643"/>
      <c r="CU30" s="643"/>
      <c r="CV30" s="643"/>
      <c r="CW30" s="643"/>
      <c r="CX30" s="643"/>
      <c r="CY30" s="644"/>
      <c r="CZ30" s="645">
        <v>7.8</v>
      </c>
      <c r="DA30" s="663"/>
      <c r="DB30" s="663"/>
      <c r="DC30" s="664"/>
      <c r="DD30" s="648">
        <v>218507</v>
      </c>
      <c r="DE30" s="643"/>
      <c r="DF30" s="643"/>
      <c r="DG30" s="643"/>
      <c r="DH30" s="643"/>
      <c r="DI30" s="643"/>
      <c r="DJ30" s="643"/>
      <c r="DK30" s="644"/>
      <c r="DL30" s="648">
        <v>218507</v>
      </c>
      <c r="DM30" s="643"/>
      <c r="DN30" s="643"/>
      <c r="DO30" s="643"/>
      <c r="DP30" s="643"/>
      <c r="DQ30" s="643"/>
      <c r="DR30" s="643"/>
      <c r="DS30" s="643"/>
      <c r="DT30" s="643"/>
      <c r="DU30" s="643"/>
      <c r="DV30" s="644"/>
      <c r="DW30" s="645">
        <v>14.2</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490318</v>
      </c>
      <c r="S31" s="643"/>
      <c r="T31" s="643"/>
      <c r="U31" s="643"/>
      <c r="V31" s="643"/>
      <c r="W31" s="643"/>
      <c r="X31" s="643"/>
      <c r="Y31" s="644"/>
      <c r="Z31" s="675">
        <v>16.5</v>
      </c>
      <c r="AA31" s="675"/>
      <c r="AB31" s="675"/>
      <c r="AC31" s="675"/>
      <c r="AD31" s="676" t="s">
        <v>231</v>
      </c>
      <c r="AE31" s="676"/>
      <c r="AF31" s="676"/>
      <c r="AG31" s="676"/>
      <c r="AH31" s="676"/>
      <c r="AI31" s="676"/>
      <c r="AJ31" s="676"/>
      <c r="AK31" s="676"/>
      <c r="AL31" s="645" t="s">
        <v>224</v>
      </c>
      <c r="AM31" s="646"/>
      <c r="AN31" s="646"/>
      <c r="AO31" s="677"/>
      <c r="AP31" s="718" t="s">
        <v>308</v>
      </c>
      <c r="AQ31" s="719"/>
      <c r="AR31" s="719"/>
      <c r="AS31" s="719"/>
      <c r="AT31" s="724" t="s">
        <v>309</v>
      </c>
      <c r="AU31" s="231"/>
      <c r="AV31" s="231"/>
      <c r="AW31" s="231"/>
      <c r="AX31" s="708" t="s">
        <v>185</v>
      </c>
      <c r="AY31" s="709"/>
      <c r="AZ31" s="709"/>
      <c r="BA31" s="709"/>
      <c r="BB31" s="709"/>
      <c r="BC31" s="709"/>
      <c r="BD31" s="709"/>
      <c r="BE31" s="709"/>
      <c r="BF31" s="710"/>
      <c r="BG31" s="711">
        <v>99.8</v>
      </c>
      <c r="BH31" s="712"/>
      <c r="BI31" s="712"/>
      <c r="BJ31" s="712"/>
      <c r="BK31" s="712"/>
      <c r="BL31" s="712"/>
      <c r="BM31" s="713">
        <v>99.4</v>
      </c>
      <c r="BN31" s="712"/>
      <c r="BO31" s="712"/>
      <c r="BP31" s="712"/>
      <c r="BQ31" s="714"/>
      <c r="BR31" s="711">
        <v>99.9</v>
      </c>
      <c r="BS31" s="712"/>
      <c r="BT31" s="712"/>
      <c r="BU31" s="712"/>
      <c r="BV31" s="712"/>
      <c r="BW31" s="712"/>
      <c r="BX31" s="713">
        <v>99.4</v>
      </c>
      <c r="BY31" s="712"/>
      <c r="BZ31" s="712"/>
      <c r="CA31" s="712"/>
      <c r="CB31" s="714"/>
      <c r="CD31" s="729"/>
      <c r="CE31" s="730"/>
      <c r="CF31" s="681" t="s">
        <v>310</v>
      </c>
      <c r="CG31" s="682"/>
      <c r="CH31" s="682"/>
      <c r="CI31" s="682"/>
      <c r="CJ31" s="682"/>
      <c r="CK31" s="682"/>
      <c r="CL31" s="682"/>
      <c r="CM31" s="682"/>
      <c r="CN31" s="682"/>
      <c r="CO31" s="682"/>
      <c r="CP31" s="682"/>
      <c r="CQ31" s="683"/>
      <c r="CR31" s="642">
        <v>6775</v>
      </c>
      <c r="CS31" s="661"/>
      <c r="CT31" s="661"/>
      <c r="CU31" s="661"/>
      <c r="CV31" s="661"/>
      <c r="CW31" s="661"/>
      <c r="CX31" s="661"/>
      <c r="CY31" s="662"/>
      <c r="CZ31" s="645">
        <v>0.2</v>
      </c>
      <c r="DA31" s="663"/>
      <c r="DB31" s="663"/>
      <c r="DC31" s="664"/>
      <c r="DD31" s="648">
        <v>6432</v>
      </c>
      <c r="DE31" s="661"/>
      <c r="DF31" s="661"/>
      <c r="DG31" s="661"/>
      <c r="DH31" s="661"/>
      <c r="DI31" s="661"/>
      <c r="DJ31" s="661"/>
      <c r="DK31" s="662"/>
      <c r="DL31" s="648">
        <v>6432</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224</v>
      </c>
      <c r="S32" s="643"/>
      <c r="T32" s="643"/>
      <c r="U32" s="643"/>
      <c r="V32" s="643"/>
      <c r="W32" s="643"/>
      <c r="X32" s="643"/>
      <c r="Y32" s="644"/>
      <c r="Z32" s="675" t="s">
        <v>231</v>
      </c>
      <c r="AA32" s="675"/>
      <c r="AB32" s="675"/>
      <c r="AC32" s="675"/>
      <c r="AD32" s="676" t="s">
        <v>231</v>
      </c>
      <c r="AE32" s="676"/>
      <c r="AF32" s="676"/>
      <c r="AG32" s="676"/>
      <c r="AH32" s="676"/>
      <c r="AI32" s="676"/>
      <c r="AJ32" s="676"/>
      <c r="AK32" s="676"/>
      <c r="AL32" s="645" t="s">
        <v>224</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98.8</v>
      </c>
      <c r="BH32" s="661"/>
      <c r="BI32" s="661"/>
      <c r="BJ32" s="661"/>
      <c r="BK32" s="661"/>
      <c r="BL32" s="661"/>
      <c r="BM32" s="646">
        <v>97.7</v>
      </c>
      <c r="BN32" s="707"/>
      <c r="BO32" s="707"/>
      <c r="BP32" s="707"/>
      <c r="BQ32" s="688"/>
      <c r="BR32" s="715">
        <v>99.4</v>
      </c>
      <c r="BS32" s="661"/>
      <c r="BT32" s="661"/>
      <c r="BU32" s="661"/>
      <c r="BV32" s="661"/>
      <c r="BW32" s="661"/>
      <c r="BX32" s="646">
        <v>97.5</v>
      </c>
      <c r="BY32" s="707"/>
      <c r="BZ32" s="707"/>
      <c r="CA32" s="707"/>
      <c r="CB32" s="688"/>
      <c r="CD32" s="731"/>
      <c r="CE32" s="732"/>
      <c r="CF32" s="681" t="s">
        <v>314</v>
      </c>
      <c r="CG32" s="682"/>
      <c r="CH32" s="682"/>
      <c r="CI32" s="682"/>
      <c r="CJ32" s="682"/>
      <c r="CK32" s="682"/>
      <c r="CL32" s="682"/>
      <c r="CM32" s="682"/>
      <c r="CN32" s="682"/>
      <c r="CO32" s="682"/>
      <c r="CP32" s="682"/>
      <c r="CQ32" s="683"/>
      <c r="CR32" s="642" t="s">
        <v>224</v>
      </c>
      <c r="CS32" s="643"/>
      <c r="CT32" s="643"/>
      <c r="CU32" s="643"/>
      <c r="CV32" s="643"/>
      <c r="CW32" s="643"/>
      <c r="CX32" s="643"/>
      <c r="CY32" s="644"/>
      <c r="CZ32" s="645" t="s">
        <v>231</v>
      </c>
      <c r="DA32" s="663"/>
      <c r="DB32" s="663"/>
      <c r="DC32" s="664"/>
      <c r="DD32" s="648" t="s">
        <v>224</v>
      </c>
      <c r="DE32" s="643"/>
      <c r="DF32" s="643"/>
      <c r="DG32" s="643"/>
      <c r="DH32" s="643"/>
      <c r="DI32" s="643"/>
      <c r="DJ32" s="643"/>
      <c r="DK32" s="644"/>
      <c r="DL32" s="648" t="s">
        <v>224</v>
      </c>
      <c r="DM32" s="643"/>
      <c r="DN32" s="643"/>
      <c r="DO32" s="643"/>
      <c r="DP32" s="643"/>
      <c r="DQ32" s="643"/>
      <c r="DR32" s="643"/>
      <c r="DS32" s="643"/>
      <c r="DT32" s="643"/>
      <c r="DU32" s="643"/>
      <c r="DV32" s="644"/>
      <c r="DW32" s="645" t="s">
        <v>224</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105568</v>
      </c>
      <c r="S33" s="643"/>
      <c r="T33" s="643"/>
      <c r="U33" s="643"/>
      <c r="V33" s="643"/>
      <c r="W33" s="643"/>
      <c r="X33" s="643"/>
      <c r="Y33" s="644"/>
      <c r="Z33" s="675">
        <v>3.6</v>
      </c>
      <c r="AA33" s="675"/>
      <c r="AB33" s="675"/>
      <c r="AC33" s="675"/>
      <c r="AD33" s="676" t="s">
        <v>231</v>
      </c>
      <c r="AE33" s="676"/>
      <c r="AF33" s="676"/>
      <c r="AG33" s="676"/>
      <c r="AH33" s="676"/>
      <c r="AI33" s="676"/>
      <c r="AJ33" s="676"/>
      <c r="AK33" s="676"/>
      <c r="AL33" s="645" t="s">
        <v>231</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99.7</v>
      </c>
      <c r="BH33" s="627"/>
      <c r="BI33" s="627"/>
      <c r="BJ33" s="627"/>
      <c r="BK33" s="627"/>
      <c r="BL33" s="627"/>
      <c r="BM33" s="669">
        <v>98.5</v>
      </c>
      <c r="BN33" s="627"/>
      <c r="BO33" s="627"/>
      <c r="BP33" s="627"/>
      <c r="BQ33" s="671"/>
      <c r="BR33" s="706">
        <v>99.7</v>
      </c>
      <c r="BS33" s="627"/>
      <c r="BT33" s="627"/>
      <c r="BU33" s="627"/>
      <c r="BV33" s="627"/>
      <c r="BW33" s="627"/>
      <c r="BX33" s="669">
        <v>98.4</v>
      </c>
      <c r="BY33" s="627"/>
      <c r="BZ33" s="627"/>
      <c r="CA33" s="627"/>
      <c r="CB33" s="671"/>
      <c r="CD33" s="681" t="s">
        <v>317</v>
      </c>
      <c r="CE33" s="682"/>
      <c r="CF33" s="682"/>
      <c r="CG33" s="682"/>
      <c r="CH33" s="682"/>
      <c r="CI33" s="682"/>
      <c r="CJ33" s="682"/>
      <c r="CK33" s="682"/>
      <c r="CL33" s="682"/>
      <c r="CM33" s="682"/>
      <c r="CN33" s="682"/>
      <c r="CO33" s="682"/>
      <c r="CP33" s="682"/>
      <c r="CQ33" s="683"/>
      <c r="CR33" s="642">
        <v>1515164</v>
      </c>
      <c r="CS33" s="661"/>
      <c r="CT33" s="661"/>
      <c r="CU33" s="661"/>
      <c r="CV33" s="661"/>
      <c r="CW33" s="661"/>
      <c r="CX33" s="661"/>
      <c r="CY33" s="662"/>
      <c r="CZ33" s="645">
        <v>53.6</v>
      </c>
      <c r="DA33" s="663"/>
      <c r="DB33" s="663"/>
      <c r="DC33" s="664"/>
      <c r="DD33" s="648">
        <v>984332</v>
      </c>
      <c r="DE33" s="661"/>
      <c r="DF33" s="661"/>
      <c r="DG33" s="661"/>
      <c r="DH33" s="661"/>
      <c r="DI33" s="661"/>
      <c r="DJ33" s="661"/>
      <c r="DK33" s="662"/>
      <c r="DL33" s="648">
        <v>618387</v>
      </c>
      <c r="DM33" s="661"/>
      <c r="DN33" s="661"/>
      <c r="DO33" s="661"/>
      <c r="DP33" s="661"/>
      <c r="DQ33" s="661"/>
      <c r="DR33" s="661"/>
      <c r="DS33" s="661"/>
      <c r="DT33" s="661"/>
      <c r="DU33" s="661"/>
      <c r="DV33" s="662"/>
      <c r="DW33" s="645">
        <v>40.1</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22921</v>
      </c>
      <c r="S34" s="643"/>
      <c r="T34" s="643"/>
      <c r="U34" s="643"/>
      <c r="V34" s="643"/>
      <c r="W34" s="643"/>
      <c r="X34" s="643"/>
      <c r="Y34" s="644"/>
      <c r="Z34" s="675">
        <v>0.8</v>
      </c>
      <c r="AA34" s="675"/>
      <c r="AB34" s="675"/>
      <c r="AC34" s="675"/>
      <c r="AD34" s="676" t="s">
        <v>224</v>
      </c>
      <c r="AE34" s="676"/>
      <c r="AF34" s="676"/>
      <c r="AG34" s="676"/>
      <c r="AH34" s="676"/>
      <c r="AI34" s="676"/>
      <c r="AJ34" s="676"/>
      <c r="AK34" s="676"/>
      <c r="AL34" s="645" t="s">
        <v>224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671571</v>
      </c>
      <c r="CS34" s="643"/>
      <c r="CT34" s="643"/>
      <c r="CU34" s="643"/>
      <c r="CV34" s="643"/>
      <c r="CW34" s="643"/>
      <c r="CX34" s="643"/>
      <c r="CY34" s="644"/>
      <c r="CZ34" s="645">
        <v>23.7</v>
      </c>
      <c r="DA34" s="663"/>
      <c r="DB34" s="663"/>
      <c r="DC34" s="664"/>
      <c r="DD34" s="648">
        <v>467684</v>
      </c>
      <c r="DE34" s="643"/>
      <c r="DF34" s="643"/>
      <c r="DG34" s="643"/>
      <c r="DH34" s="643"/>
      <c r="DI34" s="643"/>
      <c r="DJ34" s="643"/>
      <c r="DK34" s="644"/>
      <c r="DL34" s="648">
        <v>305110</v>
      </c>
      <c r="DM34" s="643"/>
      <c r="DN34" s="643"/>
      <c r="DO34" s="643"/>
      <c r="DP34" s="643"/>
      <c r="DQ34" s="643"/>
      <c r="DR34" s="643"/>
      <c r="DS34" s="643"/>
      <c r="DT34" s="643"/>
      <c r="DU34" s="643"/>
      <c r="DV34" s="644"/>
      <c r="DW34" s="645">
        <v>19.8</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1887</v>
      </c>
      <c r="S35" s="643"/>
      <c r="T35" s="643"/>
      <c r="U35" s="643"/>
      <c r="V35" s="643"/>
      <c r="W35" s="643"/>
      <c r="X35" s="643"/>
      <c r="Y35" s="644"/>
      <c r="Z35" s="675">
        <v>0.1</v>
      </c>
      <c r="AA35" s="675"/>
      <c r="AB35" s="675"/>
      <c r="AC35" s="675"/>
      <c r="AD35" s="676" t="s">
        <v>231</v>
      </c>
      <c r="AE35" s="676"/>
      <c r="AF35" s="676"/>
      <c r="AG35" s="676"/>
      <c r="AH35" s="676"/>
      <c r="AI35" s="676"/>
      <c r="AJ35" s="676"/>
      <c r="AK35" s="676"/>
      <c r="AL35" s="645" t="s">
        <v>224</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36544</v>
      </c>
      <c r="CS35" s="661"/>
      <c r="CT35" s="661"/>
      <c r="CU35" s="661"/>
      <c r="CV35" s="661"/>
      <c r="CW35" s="661"/>
      <c r="CX35" s="661"/>
      <c r="CY35" s="662"/>
      <c r="CZ35" s="645">
        <v>1.3</v>
      </c>
      <c r="DA35" s="663"/>
      <c r="DB35" s="663"/>
      <c r="DC35" s="664"/>
      <c r="DD35" s="648">
        <v>35283</v>
      </c>
      <c r="DE35" s="661"/>
      <c r="DF35" s="661"/>
      <c r="DG35" s="661"/>
      <c r="DH35" s="661"/>
      <c r="DI35" s="661"/>
      <c r="DJ35" s="661"/>
      <c r="DK35" s="662"/>
      <c r="DL35" s="648">
        <v>35283</v>
      </c>
      <c r="DM35" s="661"/>
      <c r="DN35" s="661"/>
      <c r="DO35" s="661"/>
      <c r="DP35" s="661"/>
      <c r="DQ35" s="661"/>
      <c r="DR35" s="661"/>
      <c r="DS35" s="661"/>
      <c r="DT35" s="661"/>
      <c r="DU35" s="661"/>
      <c r="DV35" s="662"/>
      <c r="DW35" s="645">
        <v>2.2999999999999998</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241430</v>
      </c>
      <c r="S36" s="643"/>
      <c r="T36" s="643"/>
      <c r="U36" s="643"/>
      <c r="V36" s="643"/>
      <c r="W36" s="643"/>
      <c r="X36" s="643"/>
      <c r="Y36" s="644"/>
      <c r="Z36" s="675">
        <v>8.1</v>
      </c>
      <c r="AA36" s="675"/>
      <c r="AB36" s="675"/>
      <c r="AC36" s="675"/>
      <c r="AD36" s="676" t="s">
        <v>224</v>
      </c>
      <c r="AE36" s="676"/>
      <c r="AF36" s="676"/>
      <c r="AG36" s="676"/>
      <c r="AH36" s="676"/>
      <c r="AI36" s="676"/>
      <c r="AJ36" s="676"/>
      <c r="AK36" s="676"/>
      <c r="AL36" s="645" t="s">
        <v>224</v>
      </c>
      <c r="AM36" s="646"/>
      <c r="AN36" s="646"/>
      <c r="AO36" s="677"/>
      <c r="AP36" s="235"/>
      <c r="AQ36" s="694" t="s">
        <v>325</v>
      </c>
      <c r="AR36" s="695"/>
      <c r="AS36" s="695"/>
      <c r="AT36" s="695"/>
      <c r="AU36" s="695"/>
      <c r="AV36" s="695"/>
      <c r="AW36" s="695"/>
      <c r="AX36" s="695"/>
      <c r="AY36" s="696"/>
      <c r="AZ36" s="697">
        <v>304367</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3732</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434062</v>
      </c>
      <c r="CS36" s="643"/>
      <c r="CT36" s="643"/>
      <c r="CU36" s="643"/>
      <c r="CV36" s="643"/>
      <c r="CW36" s="643"/>
      <c r="CX36" s="643"/>
      <c r="CY36" s="644"/>
      <c r="CZ36" s="645">
        <v>15.3</v>
      </c>
      <c r="DA36" s="663"/>
      <c r="DB36" s="663"/>
      <c r="DC36" s="664"/>
      <c r="DD36" s="648">
        <v>180456</v>
      </c>
      <c r="DE36" s="643"/>
      <c r="DF36" s="643"/>
      <c r="DG36" s="643"/>
      <c r="DH36" s="643"/>
      <c r="DI36" s="643"/>
      <c r="DJ36" s="643"/>
      <c r="DK36" s="644"/>
      <c r="DL36" s="648">
        <v>147136</v>
      </c>
      <c r="DM36" s="643"/>
      <c r="DN36" s="643"/>
      <c r="DO36" s="643"/>
      <c r="DP36" s="643"/>
      <c r="DQ36" s="643"/>
      <c r="DR36" s="643"/>
      <c r="DS36" s="643"/>
      <c r="DT36" s="643"/>
      <c r="DU36" s="643"/>
      <c r="DV36" s="644"/>
      <c r="DW36" s="645">
        <v>9.5</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108365</v>
      </c>
      <c r="S37" s="643"/>
      <c r="T37" s="643"/>
      <c r="U37" s="643"/>
      <c r="V37" s="643"/>
      <c r="W37" s="643"/>
      <c r="X37" s="643"/>
      <c r="Y37" s="644"/>
      <c r="Z37" s="675">
        <v>3.7</v>
      </c>
      <c r="AA37" s="675"/>
      <c r="AB37" s="675"/>
      <c r="AC37" s="675"/>
      <c r="AD37" s="676" t="s">
        <v>224</v>
      </c>
      <c r="AE37" s="676"/>
      <c r="AF37" s="676"/>
      <c r="AG37" s="676"/>
      <c r="AH37" s="676"/>
      <c r="AI37" s="676"/>
      <c r="AJ37" s="676"/>
      <c r="AK37" s="676"/>
      <c r="AL37" s="645" t="s">
        <v>224</v>
      </c>
      <c r="AM37" s="646"/>
      <c r="AN37" s="646"/>
      <c r="AO37" s="677"/>
      <c r="AQ37" s="685" t="s">
        <v>329</v>
      </c>
      <c r="AR37" s="686"/>
      <c r="AS37" s="686"/>
      <c r="AT37" s="686"/>
      <c r="AU37" s="686"/>
      <c r="AV37" s="686"/>
      <c r="AW37" s="686"/>
      <c r="AX37" s="686"/>
      <c r="AY37" s="687"/>
      <c r="AZ37" s="642">
        <v>64300</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16274</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65124</v>
      </c>
      <c r="CS37" s="661"/>
      <c r="CT37" s="661"/>
      <c r="CU37" s="661"/>
      <c r="CV37" s="661"/>
      <c r="CW37" s="661"/>
      <c r="CX37" s="661"/>
      <c r="CY37" s="662"/>
      <c r="CZ37" s="645">
        <v>2.2999999999999998</v>
      </c>
      <c r="DA37" s="663"/>
      <c r="DB37" s="663"/>
      <c r="DC37" s="664"/>
      <c r="DD37" s="648">
        <v>64867</v>
      </c>
      <c r="DE37" s="661"/>
      <c r="DF37" s="661"/>
      <c r="DG37" s="661"/>
      <c r="DH37" s="661"/>
      <c r="DI37" s="661"/>
      <c r="DJ37" s="661"/>
      <c r="DK37" s="662"/>
      <c r="DL37" s="648">
        <v>64463</v>
      </c>
      <c r="DM37" s="661"/>
      <c r="DN37" s="661"/>
      <c r="DO37" s="661"/>
      <c r="DP37" s="661"/>
      <c r="DQ37" s="661"/>
      <c r="DR37" s="661"/>
      <c r="DS37" s="661"/>
      <c r="DT37" s="661"/>
      <c r="DU37" s="661"/>
      <c r="DV37" s="662"/>
      <c r="DW37" s="645">
        <v>4.2</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92278</v>
      </c>
      <c r="S38" s="643"/>
      <c r="T38" s="643"/>
      <c r="U38" s="643"/>
      <c r="V38" s="643"/>
      <c r="W38" s="643"/>
      <c r="X38" s="643"/>
      <c r="Y38" s="644"/>
      <c r="Z38" s="675">
        <v>3.1</v>
      </c>
      <c r="AA38" s="675"/>
      <c r="AB38" s="675"/>
      <c r="AC38" s="675"/>
      <c r="AD38" s="676">
        <v>10613</v>
      </c>
      <c r="AE38" s="676"/>
      <c r="AF38" s="676"/>
      <c r="AG38" s="676"/>
      <c r="AH38" s="676"/>
      <c r="AI38" s="676"/>
      <c r="AJ38" s="676"/>
      <c r="AK38" s="676"/>
      <c r="AL38" s="645">
        <v>0.7</v>
      </c>
      <c r="AM38" s="646"/>
      <c r="AN38" s="646"/>
      <c r="AO38" s="677"/>
      <c r="AQ38" s="685" t="s">
        <v>333</v>
      </c>
      <c r="AR38" s="686"/>
      <c r="AS38" s="686"/>
      <c r="AT38" s="686"/>
      <c r="AU38" s="686"/>
      <c r="AV38" s="686"/>
      <c r="AW38" s="686"/>
      <c r="AX38" s="686"/>
      <c r="AY38" s="687"/>
      <c r="AZ38" s="642">
        <v>54718</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211</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249649</v>
      </c>
      <c r="CS38" s="643"/>
      <c r="CT38" s="643"/>
      <c r="CU38" s="643"/>
      <c r="CV38" s="643"/>
      <c r="CW38" s="643"/>
      <c r="CX38" s="643"/>
      <c r="CY38" s="644"/>
      <c r="CZ38" s="645">
        <v>8.8000000000000007</v>
      </c>
      <c r="DA38" s="663"/>
      <c r="DB38" s="663"/>
      <c r="DC38" s="664"/>
      <c r="DD38" s="648">
        <v>208986</v>
      </c>
      <c r="DE38" s="643"/>
      <c r="DF38" s="643"/>
      <c r="DG38" s="643"/>
      <c r="DH38" s="643"/>
      <c r="DI38" s="643"/>
      <c r="DJ38" s="643"/>
      <c r="DK38" s="644"/>
      <c r="DL38" s="648">
        <v>130858</v>
      </c>
      <c r="DM38" s="643"/>
      <c r="DN38" s="643"/>
      <c r="DO38" s="643"/>
      <c r="DP38" s="643"/>
      <c r="DQ38" s="643"/>
      <c r="DR38" s="643"/>
      <c r="DS38" s="643"/>
      <c r="DT38" s="643"/>
      <c r="DU38" s="643"/>
      <c r="DV38" s="644"/>
      <c r="DW38" s="645">
        <v>8.5</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184579</v>
      </c>
      <c r="S39" s="643"/>
      <c r="T39" s="643"/>
      <c r="U39" s="643"/>
      <c r="V39" s="643"/>
      <c r="W39" s="643"/>
      <c r="X39" s="643"/>
      <c r="Y39" s="644"/>
      <c r="Z39" s="675">
        <v>6.2</v>
      </c>
      <c r="AA39" s="675"/>
      <c r="AB39" s="675"/>
      <c r="AC39" s="675"/>
      <c r="AD39" s="676" t="s">
        <v>231</v>
      </c>
      <c r="AE39" s="676"/>
      <c r="AF39" s="676"/>
      <c r="AG39" s="676"/>
      <c r="AH39" s="676"/>
      <c r="AI39" s="676"/>
      <c r="AJ39" s="676"/>
      <c r="AK39" s="676"/>
      <c r="AL39" s="645" t="s">
        <v>231</v>
      </c>
      <c r="AM39" s="646"/>
      <c r="AN39" s="646"/>
      <c r="AO39" s="677"/>
      <c r="AQ39" s="685" t="s">
        <v>337</v>
      </c>
      <c r="AR39" s="686"/>
      <c r="AS39" s="686"/>
      <c r="AT39" s="686"/>
      <c r="AU39" s="686"/>
      <c r="AV39" s="686"/>
      <c r="AW39" s="686"/>
      <c r="AX39" s="686"/>
      <c r="AY39" s="687"/>
      <c r="AZ39" s="642">
        <v>23800</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331</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68147</v>
      </c>
      <c r="CS39" s="661"/>
      <c r="CT39" s="661"/>
      <c r="CU39" s="661"/>
      <c r="CV39" s="661"/>
      <c r="CW39" s="661"/>
      <c r="CX39" s="661"/>
      <c r="CY39" s="662"/>
      <c r="CZ39" s="645">
        <v>2.4</v>
      </c>
      <c r="DA39" s="663"/>
      <c r="DB39" s="663"/>
      <c r="DC39" s="664"/>
      <c r="DD39" s="648">
        <v>66732</v>
      </c>
      <c r="DE39" s="661"/>
      <c r="DF39" s="661"/>
      <c r="DG39" s="661"/>
      <c r="DH39" s="661"/>
      <c r="DI39" s="661"/>
      <c r="DJ39" s="661"/>
      <c r="DK39" s="662"/>
      <c r="DL39" s="648" t="s">
        <v>224</v>
      </c>
      <c r="DM39" s="661"/>
      <c r="DN39" s="661"/>
      <c r="DO39" s="661"/>
      <c r="DP39" s="661"/>
      <c r="DQ39" s="661"/>
      <c r="DR39" s="661"/>
      <c r="DS39" s="661"/>
      <c r="DT39" s="661"/>
      <c r="DU39" s="661"/>
      <c r="DV39" s="662"/>
      <c r="DW39" s="645" t="s">
        <v>231</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224</v>
      </c>
      <c r="S40" s="643"/>
      <c r="T40" s="643"/>
      <c r="U40" s="643"/>
      <c r="V40" s="643"/>
      <c r="W40" s="643"/>
      <c r="X40" s="643"/>
      <c r="Y40" s="644"/>
      <c r="Z40" s="675" t="s">
        <v>224</v>
      </c>
      <c r="AA40" s="675"/>
      <c r="AB40" s="675"/>
      <c r="AC40" s="675"/>
      <c r="AD40" s="676" t="s">
        <v>231</v>
      </c>
      <c r="AE40" s="676"/>
      <c r="AF40" s="676"/>
      <c r="AG40" s="676"/>
      <c r="AH40" s="676"/>
      <c r="AI40" s="676"/>
      <c r="AJ40" s="676"/>
      <c r="AK40" s="676"/>
      <c r="AL40" s="645" t="s">
        <v>224</v>
      </c>
      <c r="AM40" s="646"/>
      <c r="AN40" s="646"/>
      <c r="AO40" s="677"/>
      <c r="AQ40" s="685" t="s">
        <v>341</v>
      </c>
      <c r="AR40" s="686"/>
      <c r="AS40" s="686"/>
      <c r="AT40" s="686"/>
      <c r="AU40" s="686"/>
      <c r="AV40" s="686"/>
      <c r="AW40" s="686"/>
      <c r="AX40" s="686"/>
      <c r="AY40" s="687"/>
      <c r="AZ40" s="642" t="s">
        <v>224</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72</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55191</v>
      </c>
      <c r="CS40" s="643"/>
      <c r="CT40" s="643"/>
      <c r="CU40" s="643"/>
      <c r="CV40" s="643"/>
      <c r="CW40" s="643"/>
      <c r="CX40" s="643"/>
      <c r="CY40" s="644"/>
      <c r="CZ40" s="645">
        <v>2</v>
      </c>
      <c r="DA40" s="663"/>
      <c r="DB40" s="663"/>
      <c r="DC40" s="664"/>
      <c r="DD40" s="648">
        <v>25191</v>
      </c>
      <c r="DE40" s="643"/>
      <c r="DF40" s="643"/>
      <c r="DG40" s="643"/>
      <c r="DH40" s="643"/>
      <c r="DI40" s="643"/>
      <c r="DJ40" s="643"/>
      <c r="DK40" s="644"/>
      <c r="DL40" s="648" t="s">
        <v>224</v>
      </c>
      <c r="DM40" s="643"/>
      <c r="DN40" s="643"/>
      <c r="DO40" s="643"/>
      <c r="DP40" s="643"/>
      <c r="DQ40" s="643"/>
      <c r="DR40" s="643"/>
      <c r="DS40" s="643"/>
      <c r="DT40" s="643"/>
      <c r="DU40" s="643"/>
      <c r="DV40" s="644"/>
      <c r="DW40" s="645" t="s">
        <v>224</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224</v>
      </c>
      <c r="S41" s="643"/>
      <c r="T41" s="643"/>
      <c r="U41" s="643"/>
      <c r="V41" s="643"/>
      <c r="W41" s="643"/>
      <c r="X41" s="643"/>
      <c r="Y41" s="644"/>
      <c r="Z41" s="675" t="s">
        <v>231</v>
      </c>
      <c r="AA41" s="675"/>
      <c r="AB41" s="675"/>
      <c r="AC41" s="675"/>
      <c r="AD41" s="676" t="s">
        <v>224</v>
      </c>
      <c r="AE41" s="676"/>
      <c r="AF41" s="676"/>
      <c r="AG41" s="676"/>
      <c r="AH41" s="676"/>
      <c r="AI41" s="676"/>
      <c r="AJ41" s="676"/>
      <c r="AK41" s="676"/>
      <c r="AL41" s="645" t="s">
        <v>231</v>
      </c>
      <c r="AM41" s="646"/>
      <c r="AN41" s="646"/>
      <c r="AO41" s="677"/>
      <c r="AQ41" s="685" t="s">
        <v>346</v>
      </c>
      <c r="AR41" s="686"/>
      <c r="AS41" s="686"/>
      <c r="AT41" s="686"/>
      <c r="AU41" s="686"/>
      <c r="AV41" s="686"/>
      <c r="AW41" s="686"/>
      <c r="AX41" s="686"/>
      <c r="AY41" s="687"/>
      <c r="AZ41" s="642">
        <v>53195</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t="s">
        <v>224</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231</v>
      </c>
      <c r="CS41" s="661"/>
      <c r="CT41" s="661"/>
      <c r="CU41" s="661"/>
      <c r="CV41" s="661"/>
      <c r="CW41" s="661"/>
      <c r="CX41" s="661"/>
      <c r="CY41" s="662"/>
      <c r="CZ41" s="645" t="s">
        <v>231</v>
      </c>
      <c r="DA41" s="663"/>
      <c r="DB41" s="663"/>
      <c r="DC41" s="664"/>
      <c r="DD41" s="648" t="s">
        <v>224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47979</v>
      </c>
      <c r="S42" s="643"/>
      <c r="T42" s="643"/>
      <c r="U42" s="643"/>
      <c r="V42" s="643"/>
      <c r="W42" s="643"/>
      <c r="X42" s="643"/>
      <c r="Y42" s="644"/>
      <c r="Z42" s="675">
        <v>1.6</v>
      </c>
      <c r="AA42" s="675"/>
      <c r="AB42" s="675"/>
      <c r="AC42" s="675"/>
      <c r="AD42" s="676" t="s">
        <v>224</v>
      </c>
      <c r="AE42" s="676"/>
      <c r="AF42" s="676"/>
      <c r="AG42" s="676"/>
      <c r="AH42" s="676"/>
      <c r="AI42" s="676"/>
      <c r="AJ42" s="676"/>
      <c r="AK42" s="676"/>
      <c r="AL42" s="645" t="s">
        <v>224</v>
      </c>
      <c r="AM42" s="646"/>
      <c r="AN42" s="646"/>
      <c r="AO42" s="677"/>
      <c r="AQ42" s="678" t="s">
        <v>350</v>
      </c>
      <c r="AR42" s="679"/>
      <c r="AS42" s="679"/>
      <c r="AT42" s="679"/>
      <c r="AU42" s="679"/>
      <c r="AV42" s="679"/>
      <c r="AW42" s="679"/>
      <c r="AX42" s="679"/>
      <c r="AY42" s="680"/>
      <c r="AZ42" s="626">
        <v>108354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412</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522890</v>
      </c>
      <c r="CS42" s="643"/>
      <c r="CT42" s="643"/>
      <c r="CU42" s="643"/>
      <c r="CV42" s="643"/>
      <c r="CW42" s="643"/>
      <c r="CX42" s="643"/>
      <c r="CY42" s="644"/>
      <c r="CZ42" s="645">
        <v>18.5</v>
      </c>
      <c r="DA42" s="646"/>
      <c r="DB42" s="646"/>
      <c r="DC42" s="647"/>
      <c r="DD42" s="648">
        <v>234364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2965062</v>
      </c>
      <c r="S43" s="665"/>
      <c r="T43" s="665"/>
      <c r="U43" s="665"/>
      <c r="V43" s="665"/>
      <c r="W43" s="665"/>
      <c r="X43" s="665"/>
      <c r="Y43" s="666"/>
      <c r="Z43" s="667">
        <v>100</v>
      </c>
      <c r="AA43" s="667"/>
      <c r="AB43" s="667"/>
      <c r="AC43" s="667"/>
      <c r="AD43" s="668">
        <v>1495050</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16943</v>
      </c>
      <c r="CS43" s="661"/>
      <c r="CT43" s="661"/>
      <c r="CU43" s="661"/>
      <c r="CV43" s="661"/>
      <c r="CW43" s="661"/>
      <c r="CX43" s="661"/>
      <c r="CY43" s="662"/>
      <c r="CZ43" s="645">
        <v>0.6</v>
      </c>
      <c r="DA43" s="663"/>
      <c r="DB43" s="663"/>
      <c r="DC43" s="664"/>
      <c r="DD43" s="648">
        <v>16943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427221</v>
      </c>
      <c r="CS44" s="643"/>
      <c r="CT44" s="643"/>
      <c r="CU44" s="643"/>
      <c r="CV44" s="643"/>
      <c r="CW44" s="643"/>
      <c r="CX44" s="643"/>
      <c r="CY44" s="644"/>
      <c r="CZ44" s="645">
        <v>15.1</v>
      </c>
      <c r="DA44" s="646"/>
      <c r="DB44" s="646"/>
      <c r="DC44" s="647"/>
      <c r="DD44" s="648">
        <v>201039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215331</v>
      </c>
      <c r="CS45" s="661"/>
      <c r="CT45" s="661"/>
      <c r="CU45" s="661"/>
      <c r="CV45" s="661"/>
      <c r="CW45" s="661"/>
      <c r="CX45" s="661"/>
      <c r="CY45" s="662"/>
      <c r="CZ45" s="645">
        <v>7.6</v>
      </c>
      <c r="DA45" s="663"/>
      <c r="DB45" s="663"/>
      <c r="DC45" s="664"/>
      <c r="DD45" s="648">
        <v>41123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192109</v>
      </c>
      <c r="CS46" s="643"/>
      <c r="CT46" s="643"/>
      <c r="CU46" s="643"/>
      <c r="CV46" s="643"/>
      <c r="CW46" s="643"/>
      <c r="CX46" s="643"/>
      <c r="CY46" s="644"/>
      <c r="CZ46" s="645">
        <v>6.8</v>
      </c>
      <c r="DA46" s="646"/>
      <c r="DB46" s="646"/>
      <c r="DC46" s="647"/>
      <c r="DD46" s="648">
        <v>159035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95669</v>
      </c>
      <c r="CS47" s="661"/>
      <c r="CT47" s="661"/>
      <c r="CU47" s="661"/>
      <c r="CV47" s="661"/>
      <c r="CW47" s="661"/>
      <c r="CX47" s="661"/>
      <c r="CY47" s="662"/>
      <c r="CZ47" s="645">
        <v>3.4</v>
      </c>
      <c r="DA47" s="663"/>
      <c r="DB47" s="663"/>
      <c r="DC47" s="664"/>
      <c r="DD47" s="648">
        <v>33325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231</v>
      </c>
      <c r="CS48" s="643"/>
      <c r="CT48" s="643"/>
      <c r="CU48" s="643"/>
      <c r="CV48" s="643"/>
      <c r="CW48" s="643"/>
      <c r="CX48" s="643"/>
      <c r="CY48" s="644"/>
      <c r="CZ48" s="645" t="s">
        <v>224</v>
      </c>
      <c r="DA48" s="646"/>
      <c r="DB48" s="646"/>
      <c r="DC48" s="647"/>
      <c r="DD48" s="648" t="s">
        <v>224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2829231</v>
      </c>
      <c r="CS49" s="627"/>
      <c r="CT49" s="627"/>
      <c r="CU49" s="627"/>
      <c r="CV49" s="627"/>
      <c r="CW49" s="627"/>
      <c r="CX49" s="627"/>
      <c r="CY49" s="628"/>
      <c r="CZ49" s="629">
        <v>100</v>
      </c>
      <c r="DA49" s="630"/>
      <c r="DB49" s="630"/>
      <c r="DC49" s="631"/>
      <c r="DD49" s="632">
        <v>1955381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ThT+m21y4vq9oaYMcOgVNoe6vVIx0r57h+XeDTOgHeHLLBkRvsJSmLNCErJIAu+iHh4kqSN61KVKY9h1djPwQ==" saltValue="K41U5sUgUZuGdnNwNXkGH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2926</v>
      </c>
      <c r="R7" s="1162"/>
      <c r="S7" s="1162"/>
      <c r="T7" s="1162"/>
      <c r="U7" s="1162"/>
      <c r="V7" s="1162">
        <v>2792</v>
      </c>
      <c r="W7" s="1162"/>
      <c r="X7" s="1162"/>
      <c r="Y7" s="1162"/>
      <c r="Z7" s="1162"/>
      <c r="AA7" s="1162">
        <v>134</v>
      </c>
      <c r="AB7" s="1162"/>
      <c r="AC7" s="1162"/>
      <c r="AD7" s="1162"/>
      <c r="AE7" s="1163"/>
      <c r="AF7" s="1164">
        <v>96</v>
      </c>
      <c r="AG7" s="1165"/>
      <c r="AH7" s="1165"/>
      <c r="AI7" s="1165"/>
      <c r="AJ7" s="1166"/>
      <c r="AK7" s="1148">
        <v>229</v>
      </c>
      <c r="AL7" s="1149"/>
      <c r="AM7" s="1149"/>
      <c r="AN7" s="1149"/>
      <c r="AO7" s="1149"/>
      <c r="AP7" s="1149">
        <v>1914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593</v>
      </c>
      <c r="BT7" s="1153"/>
      <c r="BU7" s="1153"/>
      <c r="BV7" s="1153"/>
      <c r="BW7" s="1153"/>
      <c r="BX7" s="1153"/>
      <c r="BY7" s="1153"/>
      <c r="BZ7" s="1153"/>
      <c r="CA7" s="1153"/>
      <c r="CB7" s="1153"/>
      <c r="CC7" s="1153"/>
      <c r="CD7" s="1153"/>
      <c r="CE7" s="1153"/>
      <c r="CF7" s="1153"/>
      <c r="CG7" s="1154"/>
      <c r="CH7" s="1145">
        <v>0</v>
      </c>
      <c r="CI7" s="1146"/>
      <c r="CJ7" s="1146"/>
      <c r="CK7" s="1146"/>
      <c r="CL7" s="1147"/>
      <c r="CM7" s="1145">
        <v>23</v>
      </c>
      <c r="CN7" s="1146"/>
      <c r="CO7" s="1146"/>
      <c r="CP7" s="1146"/>
      <c r="CQ7" s="1147"/>
      <c r="CR7" s="1145">
        <v>40</v>
      </c>
      <c r="CS7" s="1146"/>
      <c r="CT7" s="1146"/>
      <c r="CU7" s="1146"/>
      <c r="CV7" s="1147"/>
      <c r="CW7" s="1145">
        <v>4</v>
      </c>
      <c r="CX7" s="1146"/>
      <c r="CY7" s="1146"/>
      <c r="CZ7" s="1146"/>
      <c r="DA7" s="1147"/>
      <c r="DB7" s="1145" t="s">
        <v>592</v>
      </c>
      <c r="DC7" s="1146"/>
      <c r="DD7" s="1146"/>
      <c r="DE7" s="1146"/>
      <c r="DF7" s="1147"/>
      <c r="DG7" s="1145" t="s">
        <v>524</v>
      </c>
      <c r="DH7" s="1146"/>
      <c r="DI7" s="1146"/>
      <c r="DJ7" s="1146"/>
      <c r="DK7" s="1147"/>
      <c r="DL7" s="1145" t="s">
        <v>524</v>
      </c>
      <c r="DM7" s="1146"/>
      <c r="DN7" s="1146"/>
      <c r="DO7" s="1146"/>
      <c r="DP7" s="1147"/>
      <c r="DQ7" s="1145" t="s">
        <v>524</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50</v>
      </c>
      <c r="R8" s="1101"/>
      <c r="S8" s="1101"/>
      <c r="T8" s="1101"/>
      <c r="U8" s="1101"/>
      <c r="V8" s="1101">
        <v>48</v>
      </c>
      <c r="W8" s="1101"/>
      <c r="X8" s="1101"/>
      <c r="Y8" s="1101"/>
      <c r="Z8" s="1101"/>
      <c r="AA8" s="1101">
        <v>2</v>
      </c>
      <c r="AB8" s="1101"/>
      <c r="AC8" s="1101"/>
      <c r="AD8" s="1101"/>
      <c r="AE8" s="1102"/>
      <c r="AF8" s="1076">
        <v>1</v>
      </c>
      <c r="AG8" s="1077"/>
      <c r="AH8" s="1077"/>
      <c r="AI8" s="1077"/>
      <c r="AJ8" s="1078"/>
      <c r="AK8" s="1143">
        <v>42</v>
      </c>
      <c r="AL8" s="1144"/>
      <c r="AM8" s="1144"/>
      <c r="AN8" s="1144"/>
      <c r="AO8" s="1144"/>
      <c r="AP8" s="1144" t="s">
        <v>591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594</v>
      </c>
      <c r="BT8" s="1072"/>
      <c r="BU8" s="1072"/>
      <c r="BV8" s="1072"/>
      <c r="BW8" s="1072"/>
      <c r="BX8" s="1072"/>
      <c r="BY8" s="1072"/>
      <c r="BZ8" s="1072"/>
      <c r="CA8" s="1072"/>
      <c r="CB8" s="1072"/>
      <c r="CC8" s="1072"/>
      <c r="CD8" s="1072"/>
      <c r="CE8" s="1072"/>
      <c r="CF8" s="1072"/>
      <c r="CG8" s="1073"/>
      <c r="CH8" s="1046">
        <v>4</v>
      </c>
      <c r="CI8" s="1047"/>
      <c r="CJ8" s="1047"/>
      <c r="CK8" s="1047"/>
      <c r="CL8" s="1048"/>
      <c r="CM8" s="1046">
        <v>13</v>
      </c>
      <c r="CN8" s="1047"/>
      <c r="CO8" s="1047"/>
      <c r="CP8" s="1047"/>
      <c r="CQ8" s="1048"/>
      <c r="CR8" s="1046">
        <v>6</v>
      </c>
      <c r="CS8" s="1047"/>
      <c r="CT8" s="1047"/>
      <c r="CU8" s="1047"/>
      <c r="CV8" s="1048"/>
      <c r="CW8" s="1046">
        <v>2</v>
      </c>
      <c r="CX8" s="1047"/>
      <c r="CY8" s="1047"/>
      <c r="CZ8" s="1047"/>
      <c r="DA8" s="1048"/>
      <c r="DB8" s="1046" t="s">
        <v>592</v>
      </c>
      <c r="DC8" s="1047"/>
      <c r="DD8" s="1047"/>
      <c r="DE8" s="1047"/>
      <c r="DF8" s="1048"/>
      <c r="DG8" s="1046" t="s">
        <v>524</v>
      </c>
      <c r="DH8" s="1047"/>
      <c r="DI8" s="1047"/>
      <c r="DJ8" s="1047"/>
      <c r="DK8" s="1048"/>
      <c r="DL8" s="1046" t="s">
        <v>524</v>
      </c>
      <c r="DM8" s="1047"/>
      <c r="DN8" s="1047"/>
      <c r="DO8" s="1047"/>
      <c r="DP8" s="1048"/>
      <c r="DQ8" s="1046" t="s">
        <v>524</v>
      </c>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v>17</v>
      </c>
      <c r="R9" s="1101"/>
      <c r="S9" s="1101"/>
      <c r="T9" s="1101"/>
      <c r="U9" s="1101"/>
      <c r="V9" s="1101">
        <v>17</v>
      </c>
      <c r="W9" s="1101"/>
      <c r="X9" s="1101"/>
      <c r="Y9" s="1101"/>
      <c r="Z9" s="1101"/>
      <c r="AA9" s="1101">
        <v>0</v>
      </c>
      <c r="AB9" s="1101"/>
      <c r="AC9" s="1101"/>
      <c r="AD9" s="1101"/>
      <c r="AE9" s="1102"/>
      <c r="AF9" s="1076">
        <v>0</v>
      </c>
      <c r="AG9" s="1077"/>
      <c r="AH9" s="1077"/>
      <c r="AI9" s="1077"/>
      <c r="AJ9" s="1078"/>
      <c r="AK9" s="1143">
        <v>6</v>
      </c>
      <c r="AL9" s="1144"/>
      <c r="AM9" s="1144"/>
      <c r="AN9" s="1144"/>
      <c r="AO9" s="1144"/>
      <c r="AP9" s="1144" t="s">
        <v>591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595</v>
      </c>
      <c r="BT9" s="1072"/>
      <c r="BU9" s="1072"/>
      <c r="BV9" s="1072"/>
      <c r="BW9" s="1072"/>
      <c r="BX9" s="1072"/>
      <c r="BY9" s="1072"/>
      <c r="BZ9" s="1072"/>
      <c r="CA9" s="1072"/>
      <c r="CB9" s="1072"/>
      <c r="CC9" s="1072"/>
      <c r="CD9" s="1072"/>
      <c r="CE9" s="1072"/>
      <c r="CF9" s="1072"/>
      <c r="CG9" s="1073"/>
      <c r="CH9" s="1046">
        <v>2</v>
      </c>
      <c r="CI9" s="1047"/>
      <c r="CJ9" s="1047"/>
      <c r="CK9" s="1047"/>
      <c r="CL9" s="1048"/>
      <c r="CM9" s="1046">
        <v>5</v>
      </c>
      <c r="CN9" s="1047"/>
      <c r="CO9" s="1047"/>
      <c r="CP9" s="1047"/>
      <c r="CQ9" s="1048"/>
      <c r="CR9" s="1046">
        <v>4</v>
      </c>
      <c r="CS9" s="1047"/>
      <c r="CT9" s="1047"/>
      <c r="CU9" s="1047"/>
      <c r="CV9" s="1048"/>
      <c r="CW9" s="1046">
        <v>1</v>
      </c>
      <c r="CX9" s="1047"/>
      <c r="CY9" s="1047"/>
      <c r="CZ9" s="1047"/>
      <c r="DA9" s="1048"/>
      <c r="DB9" s="1046" t="s">
        <v>592</v>
      </c>
      <c r="DC9" s="1047"/>
      <c r="DD9" s="1047"/>
      <c r="DE9" s="1047"/>
      <c r="DF9" s="1048"/>
      <c r="DG9" s="1046" t="s">
        <v>524</v>
      </c>
      <c r="DH9" s="1047"/>
      <c r="DI9" s="1047"/>
      <c r="DJ9" s="1047"/>
      <c r="DK9" s="1048"/>
      <c r="DL9" s="1046" t="s">
        <v>524</v>
      </c>
      <c r="DM9" s="1047"/>
      <c r="DN9" s="1047"/>
      <c r="DO9" s="1047"/>
      <c r="DP9" s="1048"/>
      <c r="DQ9" s="1046" t="s">
        <v>524</v>
      </c>
      <c r="DR9" s="1047"/>
      <c r="DS9" s="1047"/>
      <c r="DT9" s="1047"/>
      <c r="DU9" s="1048"/>
      <c r="DV9" s="1049"/>
      <c r="DW9" s="1050"/>
      <c r="DX9" s="1050"/>
      <c r="DY9" s="1050"/>
      <c r="DZ9" s="1051"/>
      <c r="EA9" s="256"/>
    </row>
    <row r="10" spans="1:131" s="257" customFormat="1" ht="26.25" customHeight="1" x14ac:dyDescent="0.15">
      <c r="A10" s="263">
        <v>4</v>
      </c>
      <c r="B10" s="1094" t="s">
        <v>389</v>
      </c>
      <c r="C10" s="1095"/>
      <c r="D10" s="1095"/>
      <c r="E10" s="1095"/>
      <c r="F10" s="1095"/>
      <c r="G10" s="1095"/>
      <c r="H10" s="1095"/>
      <c r="I10" s="1095"/>
      <c r="J10" s="1095"/>
      <c r="K10" s="1095"/>
      <c r="L10" s="1095"/>
      <c r="M10" s="1095"/>
      <c r="N10" s="1095"/>
      <c r="O10" s="1095"/>
      <c r="P10" s="1096"/>
      <c r="Q10" s="1100">
        <v>23</v>
      </c>
      <c r="R10" s="1101"/>
      <c r="S10" s="1101"/>
      <c r="T10" s="1101"/>
      <c r="U10" s="1101"/>
      <c r="V10" s="1101">
        <v>23</v>
      </c>
      <c r="W10" s="1101"/>
      <c r="X10" s="1101"/>
      <c r="Y10" s="1101"/>
      <c r="Z10" s="1101"/>
      <c r="AA10" s="1101">
        <v>1</v>
      </c>
      <c r="AB10" s="1101"/>
      <c r="AC10" s="1101"/>
      <c r="AD10" s="1101"/>
      <c r="AE10" s="1102"/>
      <c r="AF10" s="1076">
        <v>1</v>
      </c>
      <c r="AG10" s="1077"/>
      <c r="AH10" s="1077"/>
      <c r="AI10" s="1077"/>
      <c r="AJ10" s="1078"/>
      <c r="AK10" s="1143">
        <v>15</v>
      </c>
      <c r="AL10" s="1144"/>
      <c r="AM10" s="1144"/>
      <c r="AN10" s="1144"/>
      <c r="AO10" s="1144"/>
      <c r="AP10" s="1144" t="s">
        <v>591</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2965</v>
      </c>
      <c r="R23" s="1126"/>
      <c r="S23" s="1126"/>
      <c r="T23" s="1126"/>
      <c r="U23" s="1126"/>
      <c r="V23" s="1126">
        <v>2829</v>
      </c>
      <c r="W23" s="1126"/>
      <c r="X23" s="1126"/>
      <c r="Y23" s="1126"/>
      <c r="Z23" s="1126"/>
      <c r="AA23" s="1126">
        <v>136</v>
      </c>
      <c r="AB23" s="1126"/>
      <c r="AC23" s="1126"/>
      <c r="AD23" s="1126"/>
      <c r="AE23" s="1127"/>
      <c r="AF23" s="1128">
        <v>97</v>
      </c>
      <c r="AG23" s="1126"/>
      <c r="AH23" s="1126"/>
      <c r="AI23" s="1126"/>
      <c r="AJ23" s="1129"/>
      <c r="AK23" s="1130"/>
      <c r="AL23" s="1131"/>
      <c r="AM23" s="1131"/>
      <c r="AN23" s="1131"/>
      <c r="AO23" s="1131"/>
      <c r="AP23" s="1126">
        <v>1914</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302</v>
      </c>
      <c r="R28" s="1111"/>
      <c r="S28" s="1111"/>
      <c r="T28" s="1111"/>
      <c r="U28" s="1111"/>
      <c r="V28" s="1111">
        <v>297</v>
      </c>
      <c r="W28" s="1111"/>
      <c r="X28" s="1111"/>
      <c r="Y28" s="1111"/>
      <c r="Z28" s="1111"/>
      <c r="AA28" s="1111">
        <v>5</v>
      </c>
      <c r="AB28" s="1111"/>
      <c r="AC28" s="1111"/>
      <c r="AD28" s="1111"/>
      <c r="AE28" s="1112"/>
      <c r="AF28" s="1113">
        <v>5</v>
      </c>
      <c r="AG28" s="1111"/>
      <c r="AH28" s="1111"/>
      <c r="AI28" s="1111"/>
      <c r="AJ28" s="1114"/>
      <c r="AK28" s="1115">
        <v>68</v>
      </c>
      <c r="AL28" s="1103"/>
      <c r="AM28" s="1103"/>
      <c r="AN28" s="1103"/>
      <c r="AO28" s="1103"/>
      <c r="AP28" s="1103" t="s">
        <v>592</v>
      </c>
      <c r="AQ28" s="1103"/>
      <c r="AR28" s="1103"/>
      <c r="AS28" s="1103"/>
      <c r="AT28" s="1103"/>
      <c r="AU28" s="1103" t="s">
        <v>592</v>
      </c>
      <c r="AV28" s="1103"/>
      <c r="AW28" s="1103"/>
      <c r="AX28" s="1103"/>
      <c r="AY28" s="1103"/>
      <c r="AZ28" s="1104" t="s">
        <v>592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314</v>
      </c>
      <c r="R29" s="1101"/>
      <c r="S29" s="1101"/>
      <c r="T29" s="1101"/>
      <c r="U29" s="1101"/>
      <c r="V29" s="1101">
        <v>295</v>
      </c>
      <c r="W29" s="1101"/>
      <c r="X29" s="1101"/>
      <c r="Y29" s="1101"/>
      <c r="Z29" s="1101"/>
      <c r="AA29" s="1101">
        <v>18</v>
      </c>
      <c r="AB29" s="1101"/>
      <c r="AC29" s="1101"/>
      <c r="AD29" s="1101"/>
      <c r="AE29" s="1102"/>
      <c r="AF29" s="1076">
        <v>18</v>
      </c>
      <c r="AG29" s="1077"/>
      <c r="AH29" s="1077"/>
      <c r="AI29" s="1077"/>
      <c r="AJ29" s="1078"/>
      <c r="AK29" s="1037">
        <v>61</v>
      </c>
      <c r="AL29" s="1028"/>
      <c r="AM29" s="1028"/>
      <c r="AN29" s="1028"/>
      <c r="AO29" s="1028"/>
      <c r="AP29" s="1028" t="s">
        <v>592</v>
      </c>
      <c r="AQ29" s="1028"/>
      <c r="AR29" s="1028"/>
      <c r="AS29" s="1028"/>
      <c r="AT29" s="1028"/>
      <c r="AU29" s="1028" t="s">
        <v>592</v>
      </c>
      <c r="AV29" s="1028"/>
      <c r="AW29" s="1028"/>
      <c r="AX29" s="1028"/>
      <c r="AY29" s="1028"/>
      <c r="AZ29" s="1099" t="s">
        <v>592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23</v>
      </c>
      <c r="R30" s="1101"/>
      <c r="S30" s="1101"/>
      <c r="T30" s="1101"/>
      <c r="U30" s="1101"/>
      <c r="V30" s="1101">
        <v>23</v>
      </c>
      <c r="W30" s="1101"/>
      <c r="X30" s="1101"/>
      <c r="Y30" s="1101"/>
      <c r="Z30" s="1101"/>
      <c r="AA30" s="1101">
        <v>1</v>
      </c>
      <c r="AB30" s="1101"/>
      <c r="AC30" s="1101"/>
      <c r="AD30" s="1101"/>
      <c r="AE30" s="1102"/>
      <c r="AF30" s="1076">
        <v>1</v>
      </c>
      <c r="AG30" s="1077"/>
      <c r="AH30" s="1077"/>
      <c r="AI30" s="1077"/>
      <c r="AJ30" s="1078"/>
      <c r="AK30" s="1037">
        <v>10</v>
      </c>
      <c r="AL30" s="1028"/>
      <c r="AM30" s="1028"/>
      <c r="AN30" s="1028"/>
      <c r="AO30" s="1028"/>
      <c r="AP30" s="1028" t="s">
        <v>592</v>
      </c>
      <c r="AQ30" s="1028"/>
      <c r="AR30" s="1028"/>
      <c r="AS30" s="1028"/>
      <c r="AT30" s="1028"/>
      <c r="AU30" s="1028" t="s">
        <v>592</v>
      </c>
      <c r="AV30" s="1028"/>
      <c r="AW30" s="1028"/>
      <c r="AX30" s="1028"/>
      <c r="AY30" s="1028"/>
      <c r="AZ30" s="1099" t="s">
        <v>592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70</v>
      </c>
      <c r="R31" s="1101"/>
      <c r="S31" s="1101"/>
      <c r="T31" s="1101"/>
      <c r="U31" s="1101"/>
      <c r="V31" s="1101">
        <v>70</v>
      </c>
      <c r="W31" s="1101"/>
      <c r="X31" s="1101"/>
      <c r="Y31" s="1101"/>
      <c r="Z31" s="1101"/>
      <c r="AA31" s="1101">
        <v>0</v>
      </c>
      <c r="AB31" s="1101"/>
      <c r="AC31" s="1101"/>
      <c r="AD31" s="1101"/>
      <c r="AE31" s="1102"/>
      <c r="AF31" s="1076">
        <v>0</v>
      </c>
      <c r="AG31" s="1077"/>
      <c r="AH31" s="1077"/>
      <c r="AI31" s="1077"/>
      <c r="AJ31" s="1078"/>
      <c r="AK31" s="1037">
        <v>24</v>
      </c>
      <c r="AL31" s="1028"/>
      <c r="AM31" s="1028"/>
      <c r="AN31" s="1028"/>
      <c r="AO31" s="1028"/>
      <c r="AP31" s="1028">
        <v>294</v>
      </c>
      <c r="AQ31" s="1028"/>
      <c r="AR31" s="1028"/>
      <c r="AS31" s="1028"/>
      <c r="AT31" s="1028"/>
      <c r="AU31" s="1028">
        <v>172</v>
      </c>
      <c r="AV31" s="1028"/>
      <c r="AW31" s="1028"/>
      <c r="AX31" s="1028"/>
      <c r="AY31" s="1028"/>
      <c r="AZ31" s="1099" t="s">
        <v>592</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122</v>
      </c>
      <c r="R32" s="1101"/>
      <c r="S32" s="1101"/>
      <c r="T32" s="1101"/>
      <c r="U32" s="1101"/>
      <c r="V32" s="1101">
        <v>122</v>
      </c>
      <c r="W32" s="1101"/>
      <c r="X32" s="1101"/>
      <c r="Y32" s="1101"/>
      <c r="Z32" s="1101"/>
      <c r="AA32" s="1101">
        <v>1</v>
      </c>
      <c r="AB32" s="1101"/>
      <c r="AC32" s="1101"/>
      <c r="AD32" s="1101"/>
      <c r="AE32" s="1102"/>
      <c r="AF32" s="1076">
        <v>1</v>
      </c>
      <c r="AG32" s="1077"/>
      <c r="AH32" s="1077"/>
      <c r="AI32" s="1077"/>
      <c r="AJ32" s="1078"/>
      <c r="AK32" s="1037">
        <v>64</v>
      </c>
      <c r="AL32" s="1028"/>
      <c r="AM32" s="1028"/>
      <c r="AN32" s="1028"/>
      <c r="AO32" s="1028"/>
      <c r="AP32" s="1028">
        <v>235</v>
      </c>
      <c r="AQ32" s="1028"/>
      <c r="AR32" s="1028"/>
      <c r="AS32" s="1028"/>
      <c r="AT32" s="1028"/>
      <c r="AU32" s="1028">
        <v>235</v>
      </c>
      <c r="AV32" s="1028"/>
      <c r="AW32" s="1028"/>
      <c r="AX32" s="1028"/>
      <c r="AY32" s="1028"/>
      <c r="AZ32" s="1099" t="s">
        <v>592</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24</v>
      </c>
      <c r="AG63" s="1016"/>
      <c r="AH63" s="1016"/>
      <c r="AI63" s="1016"/>
      <c r="AJ63" s="1087"/>
      <c r="AK63" s="1088"/>
      <c r="AL63" s="1020"/>
      <c r="AM63" s="1020"/>
      <c r="AN63" s="1020"/>
      <c r="AO63" s="1020"/>
      <c r="AP63" s="1016">
        <v>529</v>
      </c>
      <c r="AQ63" s="1016"/>
      <c r="AR63" s="1016"/>
      <c r="AS63" s="1016"/>
      <c r="AT63" s="1016"/>
      <c r="AU63" s="1016">
        <v>407</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596</v>
      </c>
      <c r="C68" s="1043"/>
      <c r="D68" s="1043"/>
      <c r="E68" s="1043"/>
      <c r="F68" s="1043"/>
      <c r="G68" s="1043"/>
      <c r="H68" s="1043"/>
      <c r="I68" s="1043"/>
      <c r="J68" s="1043"/>
      <c r="K68" s="1043"/>
      <c r="L68" s="1043"/>
      <c r="M68" s="1043"/>
      <c r="N68" s="1043"/>
      <c r="O68" s="1043"/>
      <c r="P68" s="1044"/>
      <c r="Q68" s="1045">
        <v>3</v>
      </c>
      <c r="R68" s="1039"/>
      <c r="S68" s="1039"/>
      <c r="T68" s="1039"/>
      <c r="U68" s="1039"/>
      <c r="V68" s="1039">
        <v>3</v>
      </c>
      <c r="W68" s="1039"/>
      <c r="X68" s="1039"/>
      <c r="Y68" s="1039"/>
      <c r="Z68" s="1039"/>
      <c r="AA68" s="1039">
        <v>0</v>
      </c>
      <c r="AB68" s="1039"/>
      <c r="AC68" s="1039"/>
      <c r="AD68" s="1039"/>
      <c r="AE68" s="1039"/>
      <c r="AF68" s="1039">
        <v>0</v>
      </c>
      <c r="AG68" s="1039"/>
      <c r="AH68" s="1039"/>
      <c r="AI68" s="1039"/>
      <c r="AJ68" s="1039"/>
      <c r="AK68" s="1039" t="s">
        <v>592</v>
      </c>
      <c r="AL68" s="1039"/>
      <c r="AM68" s="1039"/>
      <c r="AN68" s="1039"/>
      <c r="AO68" s="1039"/>
      <c r="AP68" s="1039" t="s">
        <v>592</v>
      </c>
      <c r="AQ68" s="1039"/>
      <c r="AR68" s="1039"/>
      <c r="AS68" s="1039"/>
      <c r="AT68" s="1039"/>
      <c r="AU68" s="1039" t="s">
        <v>592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4306</v>
      </c>
      <c r="R69" s="1028"/>
      <c r="S69" s="1028"/>
      <c r="T69" s="1028"/>
      <c r="U69" s="1028"/>
      <c r="V69" s="1028">
        <v>5186</v>
      </c>
      <c r="W69" s="1028"/>
      <c r="X69" s="1028"/>
      <c r="Y69" s="1028"/>
      <c r="Z69" s="1028"/>
      <c r="AA69" s="1028">
        <v>-880</v>
      </c>
      <c r="AB69" s="1028"/>
      <c r="AC69" s="1028"/>
      <c r="AD69" s="1028"/>
      <c r="AE69" s="1028"/>
      <c r="AF69" s="1028">
        <v>-198</v>
      </c>
      <c r="AG69" s="1028"/>
      <c r="AH69" s="1028"/>
      <c r="AI69" s="1028"/>
      <c r="AJ69" s="1028"/>
      <c r="AK69" s="1028" t="s">
        <v>609</v>
      </c>
      <c r="AL69" s="1028"/>
      <c r="AM69" s="1028"/>
      <c r="AN69" s="1028"/>
      <c r="AO69" s="1028"/>
      <c r="AP69" s="1028">
        <v>7162</v>
      </c>
      <c r="AQ69" s="1028"/>
      <c r="AR69" s="1028"/>
      <c r="AS69" s="1028"/>
      <c r="AT69" s="1028"/>
      <c r="AU69" s="1028">
        <v>201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12230</v>
      </c>
      <c r="R70" s="1028"/>
      <c r="S70" s="1028"/>
      <c r="T70" s="1028"/>
      <c r="U70" s="1028"/>
      <c r="V70" s="1028">
        <v>11541</v>
      </c>
      <c r="W70" s="1028"/>
      <c r="X70" s="1028"/>
      <c r="Y70" s="1028"/>
      <c r="Z70" s="1028"/>
      <c r="AA70" s="1028">
        <v>689</v>
      </c>
      <c r="AB70" s="1028"/>
      <c r="AC70" s="1028"/>
      <c r="AD70" s="1028"/>
      <c r="AE70" s="1028"/>
      <c r="AF70" s="1028">
        <v>689</v>
      </c>
      <c r="AG70" s="1028"/>
      <c r="AH70" s="1028"/>
      <c r="AI70" s="1028"/>
      <c r="AJ70" s="1028"/>
      <c r="AK70" s="1028">
        <v>318</v>
      </c>
      <c r="AL70" s="1028"/>
      <c r="AM70" s="1028"/>
      <c r="AN70" s="1028"/>
      <c r="AO70" s="1028"/>
      <c r="AP70" s="1028" t="s">
        <v>592</v>
      </c>
      <c r="AQ70" s="1028"/>
      <c r="AR70" s="1028"/>
      <c r="AS70" s="1028"/>
      <c r="AT70" s="1028"/>
      <c r="AU70" s="1028" t="s">
        <v>592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599</v>
      </c>
      <c r="C71" s="1032"/>
      <c r="D71" s="1032"/>
      <c r="E71" s="1032"/>
      <c r="F71" s="1032"/>
      <c r="G71" s="1032"/>
      <c r="H71" s="1032"/>
      <c r="I71" s="1032"/>
      <c r="J71" s="1032"/>
      <c r="K71" s="1032"/>
      <c r="L71" s="1032"/>
      <c r="M71" s="1032"/>
      <c r="N71" s="1032"/>
      <c r="O71" s="1032"/>
      <c r="P71" s="1033"/>
      <c r="Q71" s="1034">
        <v>858</v>
      </c>
      <c r="R71" s="1028"/>
      <c r="S71" s="1028"/>
      <c r="T71" s="1028"/>
      <c r="U71" s="1028"/>
      <c r="V71" s="1028">
        <v>856</v>
      </c>
      <c r="W71" s="1028"/>
      <c r="X71" s="1028"/>
      <c r="Y71" s="1028"/>
      <c r="Z71" s="1028"/>
      <c r="AA71" s="1028">
        <v>2</v>
      </c>
      <c r="AB71" s="1028"/>
      <c r="AC71" s="1028"/>
      <c r="AD71" s="1028"/>
      <c r="AE71" s="1028"/>
      <c r="AF71" s="1028">
        <v>2</v>
      </c>
      <c r="AG71" s="1028"/>
      <c r="AH71" s="1028"/>
      <c r="AI71" s="1028"/>
      <c r="AJ71" s="1028"/>
      <c r="AK71" s="1028">
        <v>4</v>
      </c>
      <c r="AL71" s="1028"/>
      <c r="AM71" s="1028"/>
      <c r="AN71" s="1028"/>
      <c r="AO71" s="1028"/>
      <c r="AP71" s="1028" t="s">
        <v>592</v>
      </c>
      <c r="AQ71" s="1028"/>
      <c r="AR71" s="1028"/>
      <c r="AS71" s="1028"/>
      <c r="AT71" s="1028"/>
      <c r="AU71" s="1028" t="s">
        <v>592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600</v>
      </c>
      <c r="C72" s="1032"/>
      <c r="D72" s="1032"/>
      <c r="E72" s="1032"/>
      <c r="F72" s="1032"/>
      <c r="G72" s="1032"/>
      <c r="H72" s="1032"/>
      <c r="I72" s="1032"/>
      <c r="J72" s="1032"/>
      <c r="K72" s="1032"/>
      <c r="L72" s="1032"/>
      <c r="M72" s="1032"/>
      <c r="N72" s="1032"/>
      <c r="O72" s="1032"/>
      <c r="P72" s="1033"/>
      <c r="Q72" s="1034">
        <v>5179</v>
      </c>
      <c r="R72" s="1028"/>
      <c r="S72" s="1028"/>
      <c r="T72" s="1028"/>
      <c r="U72" s="1028"/>
      <c r="V72" s="1028">
        <v>4992</v>
      </c>
      <c r="W72" s="1028"/>
      <c r="X72" s="1028"/>
      <c r="Y72" s="1028"/>
      <c r="Z72" s="1028"/>
      <c r="AA72" s="1028">
        <v>187</v>
      </c>
      <c r="AB72" s="1028"/>
      <c r="AC72" s="1028"/>
      <c r="AD72" s="1028"/>
      <c r="AE72" s="1028"/>
      <c r="AF72" s="1028">
        <v>132</v>
      </c>
      <c r="AG72" s="1028"/>
      <c r="AH72" s="1028"/>
      <c r="AI72" s="1028"/>
      <c r="AJ72" s="1028"/>
      <c r="AK72" s="1028">
        <v>24</v>
      </c>
      <c r="AL72" s="1028"/>
      <c r="AM72" s="1028"/>
      <c r="AN72" s="1028"/>
      <c r="AO72" s="1028"/>
      <c r="AP72" s="1028">
        <v>4758</v>
      </c>
      <c r="AQ72" s="1028"/>
      <c r="AR72" s="1028"/>
      <c r="AS72" s="1028"/>
      <c r="AT72" s="1028"/>
      <c r="AU72" s="1028">
        <v>90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601</v>
      </c>
      <c r="C73" s="1032"/>
      <c r="D73" s="1032"/>
      <c r="E73" s="1032"/>
      <c r="F73" s="1032"/>
      <c r="G73" s="1032"/>
      <c r="H73" s="1032"/>
      <c r="I73" s="1032"/>
      <c r="J73" s="1032"/>
      <c r="K73" s="1032"/>
      <c r="L73" s="1032"/>
      <c r="M73" s="1032"/>
      <c r="N73" s="1032"/>
      <c r="O73" s="1032"/>
      <c r="P73" s="1033"/>
      <c r="Q73" s="1034">
        <v>141</v>
      </c>
      <c r="R73" s="1028"/>
      <c r="S73" s="1028"/>
      <c r="T73" s="1028"/>
      <c r="U73" s="1028"/>
      <c r="V73" s="1028">
        <v>137</v>
      </c>
      <c r="W73" s="1028"/>
      <c r="X73" s="1028"/>
      <c r="Y73" s="1028"/>
      <c r="Z73" s="1028"/>
      <c r="AA73" s="1028">
        <v>4</v>
      </c>
      <c r="AB73" s="1028"/>
      <c r="AC73" s="1028"/>
      <c r="AD73" s="1028"/>
      <c r="AE73" s="1028"/>
      <c r="AF73" s="1028">
        <v>4</v>
      </c>
      <c r="AG73" s="1028"/>
      <c r="AH73" s="1028"/>
      <c r="AI73" s="1028"/>
      <c r="AJ73" s="1028"/>
      <c r="AK73" s="1028" t="s">
        <v>592</v>
      </c>
      <c r="AL73" s="1028"/>
      <c r="AM73" s="1028"/>
      <c r="AN73" s="1028"/>
      <c r="AO73" s="1028"/>
      <c r="AP73" s="1028" t="s">
        <v>592</v>
      </c>
      <c r="AQ73" s="1028"/>
      <c r="AR73" s="1028"/>
      <c r="AS73" s="1028"/>
      <c r="AT73" s="1028"/>
      <c r="AU73" s="1028" t="s">
        <v>592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610</v>
      </c>
      <c r="C74" s="1032"/>
      <c r="D74" s="1032"/>
      <c r="E74" s="1032"/>
      <c r="F74" s="1032"/>
      <c r="G74" s="1032"/>
      <c r="H74" s="1032"/>
      <c r="I74" s="1032"/>
      <c r="J74" s="1032"/>
      <c r="K74" s="1032"/>
      <c r="L74" s="1032"/>
      <c r="M74" s="1032"/>
      <c r="N74" s="1032"/>
      <c r="O74" s="1032"/>
      <c r="P74" s="1033"/>
      <c r="Q74" s="1034">
        <v>237</v>
      </c>
      <c r="R74" s="1028"/>
      <c r="S74" s="1028"/>
      <c r="T74" s="1028"/>
      <c r="U74" s="1028"/>
      <c r="V74" s="1028">
        <v>168</v>
      </c>
      <c r="W74" s="1028"/>
      <c r="X74" s="1028"/>
      <c r="Y74" s="1028"/>
      <c r="Z74" s="1028"/>
      <c r="AA74" s="1028">
        <v>69</v>
      </c>
      <c r="AB74" s="1028"/>
      <c r="AC74" s="1028"/>
      <c r="AD74" s="1028"/>
      <c r="AE74" s="1028"/>
      <c r="AF74" s="1028">
        <v>69</v>
      </c>
      <c r="AG74" s="1028"/>
      <c r="AH74" s="1028"/>
      <c r="AI74" s="1028"/>
      <c r="AJ74" s="1028"/>
      <c r="AK74" s="1028">
        <v>36</v>
      </c>
      <c r="AL74" s="1028"/>
      <c r="AM74" s="1028"/>
      <c r="AN74" s="1028"/>
      <c r="AO74" s="1028"/>
      <c r="AP74" s="1028" t="s">
        <v>592</v>
      </c>
      <c r="AQ74" s="1028"/>
      <c r="AR74" s="1028"/>
      <c r="AS74" s="1028"/>
      <c r="AT74" s="1028"/>
      <c r="AU74" s="1028" t="s">
        <v>592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608</v>
      </c>
      <c r="C75" s="1032"/>
      <c r="D75" s="1032"/>
      <c r="E75" s="1032"/>
      <c r="F75" s="1032"/>
      <c r="G75" s="1032"/>
      <c r="H75" s="1032"/>
      <c r="I75" s="1032"/>
      <c r="J75" s="1032"/>
      <c r="K75" s="1032"/>
      <c r="L75" s="1032"/>
      <c r="M75" s="1032"/>
      <c r="N75" s="1032"/>
      <c r="O75" s="1032"/>
      <c r="P75" s="1033"/>
      <c r="Q75" s="1034">
        <v>264624</v>
      </c>
      <c r="R75" s="1028"/>
      <c r="S75" s="1028"/>
      <c r="T75" s="1028"/>
      <c r="U75" s="1028"/>
      <c r="V75" s="1028">
        <v>252775</v>
      </c>
      <c r="W75" s="1028"/>
      <c r="X75" s="1028"/>
      <c r="Y75" s="1028"/>
      <c r="Z75" s="1028"/>
      <c r="AA75" s="1028">
        <v>11848</v>
      </c>
      <c r="AB75" s="1028"/>
      <c r="AC75" s="1028"/>
      <c r="AD75" s="1028"/>
      <c r="AE75" s="1028"/>
      <c r="AF75" s="1028">
        <v>11848</v>
      </c>
      <c r="AG75" s="1028"/>
      <c r="AH75" s="1028"/>
      <c r="AI75" s="1028"/>
      <c r="AJ75" s="1028"/>
      <c r="AK75" s="1028">
        <v>7347</v>
      </c>
      <c r="AL75" s="1028"/>
      <c r="AM75" s="1028"/>
      <c r="AN75" s="1028"/>
      <c r="AO75" s="1028"/>
      <c r="AP75" s="1028" t="s">
        <v>591</v>
      </c>
      <c r="AQ75" s="1028"/>
      <c r="AR75" s="1028"/>
      <c r="AS75" s="1028"/>
      <c r="AT75" s="1028"/>
      <c r="AU75" s="1028" t="s">
        <v>591</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12477</v>
      </c>
      <c r="AG88" s="1016"/>
      <c r="AH88" s="1016"/>
      <c r="AI88" s="1016"/>
      <c r="AJ88" s="1016"/>
      <c r="AK88" s="1020"/>
      <c r="AL88" s="1020"/>
      <c r="AM88" s="1020"/>
      <c r="AN88" s="1020"/>
      <c r="AO88" s="1020"/>
      <c r="AP88" s="1016">
        <v>11920</v>
      </c>
      <c r="AQ88" s="1016"/>
      <c r="AR88" s="1016"/>
      <c r="AS88" s="1016"/>
      <c r="AT88" s="1016"/>
      <c r="AU88" s="1016">
        <v>291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50</v>
      </c>
      <c r="CS102" s="1008"/>
      <c r="CT102" s="1008"/>
      <c r="CU102" s="1008"/>
      <c r="CV102" s="1009"/>
      <c r="CW102" s="1007">
        <v>7</v>
      </c>
      <c r="CX102" s="1008"/>
      <c r="CY102" s="1008"/>
      <c r="CZ102" s="1008"/>
      <c r="DA102" s="1009"/>
      <c r="DB102" s="1007" t="s">
        <v>592</v>
      </c>
      <c r="DC102" s="1008"/>
      <c r="DD102" s="1008"/>
      <c r="DE102" s="1008"/>
      <c r="DF102" s="1009"/>
      <c r="DG102" s="1007" t="s">
        <v>524</v>
      </c>
      <c r="DH102" s="1008"/>
      <c r="DI102" s="1008"/>
      <c r="DJ102" s="1008"/>
      <c r="DK102" s="1009"/>
      <c r="DL102" s="1007" t="s">
        <v>524</v>
      </c>
      <c r="DM102" s="1008"/>
      <c r="DN102" s="1008"/>
      <c r="DO102" s="1008"/>
      <c r="DP102" s="1009"/>
      <c r="DQ102" s="1007" t="s">
        <v>524</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304</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304</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304</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209636</v>
      </c>
      <c r="AB110" s="944"/>
      <c r="AC110" s="944"/>
      <c r="AD110" s="944"/>
      <c r="AE110" s="945"/>
      <c r="AF110" s="946">
        <v>221918</v>
      </c>
      <c r="AG110" s="944"/>
      <c r="AH110" s="944"/>
      <c r="AI110" s="944"/>
      <c r="AJ110" s="945"/>
      <c r="AK110" s="946">
        <v>228396</v>
      </c>
      <c r="AL110" s="944"/>
      <c r="AM110" s="944"/>
      <c r="AN110" s="944"/>
      <c r="AO110" s="945"/>
      <c r="AP110" s="947">
        <v>17.399999999999999</v>
      </c>
      <c r="AQ110" s="948"/>
      <c r="AR110" s="948"/>
      <c r="AS110" s="948"/>
      <c r="AT110" s="949"/>
      <c r="AU110" s="983" t="s">
        <v>72</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2072533</v>
      </c>
      <c r="BR110" s="891"/>
      <c r="BS110" s="891"/>
      <c r="BT110" s="891"/>
      <c r="BU110" s="891"/>
      <c r="BV110" s="891">
        <v>2059421</v>
      </c>
      <c r="BW110" s="891"/>
      <c r="BX110" s="891"/>
      <c r="BY110" s="891"/>
      <c r="BZ110" s="891"/>
      <c r="CA110" s="891">
        <v>1914379</v>
      </c>
      <c r="CB110" s="891"/>
      <c r="CC110" s="891"/>
      <c r="CD110" s="891"/>
      <c r="CE110" s="891"/>
      <c r="CF110" s="915">
        <v>146.19999999999999</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442</v>
      </c>
      <c r="DR110" s="891"/>
      <c r="DS110" s="891"/>
      <c r="DT110" s="891"/>
      <c r="DU110" s="891"/>
      <c r="DV110" s="892" t="s">
        <v>443</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445</v>
      </c>
      <c r="AB111" s="972"/>
      <c r="AC111" s="972"/>
      <c r="AD111" s="972"/>
      <c r="AE111" s="973"/>
      <c r="AF111" s="974" t="s">
        <v>445</v>
      </c>
      <c r="AG111" s="972"/>
      <c r="AH111" s="972"/>
      <c r="AI111" s="972"/>
      <c r="AJ111" s="973"/>
      <c r="AK111" s="974" t="s">
        <v>441</v>
      </c>
      <c r="AL111" s="972"/>
      <c r="AM111" s="972"/>
      <c r="AN111" s="972"/>
      <c r="AO111" s="973"/>
      <c r="AP111" s="975" t="s">
        <v>445</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t="s">
        <v>445</v>
      </c>
      <c r="BR111" s="863"/>
      <c r="BS111" s="863"/>
      <c r="BT111" s="863"/>
      <c r="BU111" s="863"/>
      <c r="BV111" s="863" t="s">
        <v>443</v>
      </c>
      <c r="BW111" s="863"/>
      <c r="BX111" s="863"/>
      <c r="BY111" s="863"/>
      <c r="BZ111" s="863"/>
      <c r="CA111" s="863" t="s">
        <v>445</v>
      </c>
      <c r="CB111" s="863"/>
      <c r="CC111" s="863"/>
      <c r="CD111" s="863"/>
      <c r="CE111" s="863"/>
      <c r="CF111" s="924" t="s">
        <v>445</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445</v>
      </c>
      <c r="DH111" s="863"/>
      <c r="DI111" s="863"/>
      <c r="DJ111" s="863"/>
      <c r="DK111" s="863"/>
      <c r="DL111" s="863" t="s">
        <v>445</v>
      </c>
      <c r="DM111" s="863"/>
      <c r="DN111" s="863"/>
      <c r="DO111" s="863"/>
      <c r="DP111" s="863"/>
      <c r="DQ111" s="863" t="s">
        <v>445</v>
      </c>
      <c r="DR111" s="863"/>
      <c r="DS111" s="863"/>
      <c r="DT111" s="863"/>
      <c r="DU111" s="863"/>
      <c r="DV111" s="840" t="s">
        <v>413</v>
      </c>
      <c r="DW111" s="840"/>
      <c r="DX111" s="840"/>
      <c r="DY111" s="840"/>
      <c r="DZ111" s="841"/>
    </row>
    <row r="112" spans="1:131" s="248" customFormat="1" ht="26.25" customHeight="1" x14ac:dyDescent="0.15">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413</v>
      </c>
      <c r="AB112" s="826"/>
      <c r="AC112" s="826"/>
      <c r="AD112" s="826"/>
      <c r="AE112" s="827"/>
      <c r="AF112" s="828" t="s">
        <v>413</v>
      </c>
      <c r="AG112" s="826"/>
      <c r="AH112" s="826"/>
      <c r="AI112" s="826"/>
      <c r="AJ112" s="827"/>
      <c r="AK112" s="828" t="s">
        <v>413</v>
      </c>
      <c r="AL112" s="826"/>
      <c r="AM112" s="826"/>
      <c r="AN112" s="826"/>
      <c r="AO112" s="827"/>
      <c r="AP112" s="873" t="s">
        <v>413</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417667</v>
      </c>
      <c r="BR112" s="863"/>
      <c r="BS112" s="863"/>
      <c r="BT112" s="863"/>
      <c r="BU112" s="863"/>
      <c r="BV112" s="863">
        <v>450103</v>
      </c>
      <c r="BW112" s="863"/>
      <c r="BX112" s="863"/>
      <c r="BY112" s="863"/>
      <c r="BZ112" s="863"/>
      <c r="CA112" s="863">
        <v>406854</v>
      </c>
      <c r="CB112" s="863"/>
      <c r="CC112" s="863"/>
      <c r="CD112" s="863"/>
      <c r="CE112" s="863"/>
      <c r="CF112" s="924">
        <v>31.1</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413</v>
      </c>
      <c r="DH112" s="863"/>
      <c r="DI112" s="863"/>
      <c r="DJ112" s="863"/>
      <c r="DK112" s="863"/>
      <c r="DL112" s="863" t="s">
        <v>445</v>
      </c>
      <c r="DM112" s="863"/>
      <c r="DN112" s="863"/>
      <c r="DO112" s="863"/>
      <c r="DP112" s="863"/>
      <c r="DQ112" s="863" t="s">
        <v>413</v>
      </c>
      <c r="DR112" s="863"/>
      <c r="DS112" s="863"/>
      <c r="DT112" s="863"/>
      <c r="DU112" s="863"/>
      <c r="DV112" s="840" t="s">
        <v>413</v>
      </c>
      <c r="DW112" s="840"/>
      <c r="DX112" s="840"/>
      <c r="DY112" s="840"/>
      <c r="DZ112" s="841"/>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71879</v>
      </c>
      <c r="AB113" s="972"/>
      <c r="AC113" s="972"/>
      <c r="AD113" s="972"/>
      <c r="AE113" s="973"/>
      <c r="AF113" s="974">
        <v>58640</v>
      </c>
      <c r="AG113" s="972"/>
      <c r="AH113" s="972"/>
      <c r="AI113" s="972"/>
      <c r="AJ113" s="973"/>
      <c r="AK113" s="974">
        <v>61153</v>
      </c>
      <c r="AL113" s="972"/>
      <c r="AM113" s="972"/>
      <c r="AN113" s="972"/>
      <c r="AO113" s="973"/>
      <c r="AP113" s="975">
        <v>4.7</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323678</v>
      </c>
      <c r="BR113" s="863"/>
      <c r="BS113" s="863"/>
      <c r="BT113" s="863"/>
      <c r="BU113" s="863"/>
      <c r="BV113" s="863">
        <v>293551</v>
      </c>
      <c r="BW113" s="863"/>
      <c r="BX113" s="863"/>
      <c r="BY113" s="863"/>
      <c r="BZ113" s="863"/>
      <c r="CA113" s="863">
        <v>290320</v>
      </c>
      <c r="CB113" s="863"/>
      <c r="CC113" s="863"/>
      <c r="CD113" s="863"/>
      <c r="CE113" s="863"/>
      <c r="CF113" s="924">
        <v>22.2</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413</v>
      </c>
      <c r="DM113" s="826"/>
      <c r="DN113" s="826"/>
      <c r="DO113" s="826"/>
      <c r="DP113" s="827"/>
      <c r="DQ113" s="828" t="s">
        <v>413</v>
      </c>
      <c r="DR113" s="826"/>
      <c r="DS113" s="826"/>
      <c r="DT113" s="826"/>
      <c r="DU113" s="827"/>
      <c r="DV113" s="873" t="s">
        <v>413</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31652</v>
      </c>
      <c r="AB114" s="826"/>
      <c r="AC114" s="826"/>
      <c r="AD114" s="826"/>
      <c r="AE114" s="827"/>
      <c r="AF114" s="828">
        <v>23317</v>
      </c>
      <c r="AG114" s="826"/>
      <c r="AH114" s="826"/>
      <c r="AI114" s="826"/>
      <c r="AJ114" s="827"/>
      <c r="AK114" s="828">
        <v>29031</v>
      </c>
      <c r="AL114" s="826"/>
      <c r="AM114" s="826"/>
      <c r="AN114" s="826"/>
      <c r="AO114" s="827"/>
      <c r="AP114" s="873">
        <v>2.2000000000000002</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393471</v>
      </c>
      <c r="BR114" s="863"/>
      <c r="BS114" s="863"/>
      <c r="BT114" s="863"/>
      <c r="BU114" s="863"/>
      <c r="BV114" s="863">
        <v>341510</v>
      </c>
      <c r="BW114" s="863"/>
      <c r="BX114" s="863"/>
      <c r="BY114" s="863"/>
      <c r="BZ114" s="863"/>
      <c r="CA114" s="863">
        <v>379755</v>
      </c>
      <c r="CB114" s="863"/>
      <c r="CC114" s="863"/>
      <c r="CD114" s="863"/>
      <c r="CE114" s="863"/>
      <c r="CF114" s="924">
        <v>29</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413</v>
      </c>
      <c r="DH114" s="826"/>
      <c r="DI114" s="826"/>
      <c r="DJ114" s="826"/>
      <c r="DK114" s="827"/>
      <c r="DL114" s="828" t="s">
        <v>445</v>
      </c>
      <c r="DM114" s="826"/>
      <c r="DN114" s="826"/>
      <c r="DO114" s="826"/>
      <c r="DP114" s="827"/>
      <c r="DQ114" s="828" t="s">
        <v>413</v>
      </c>
      <c r="DR114" s="826"/>
      <c r="DS114" s="826"/>
      <c r="DT114" s="826"/>
      <c r="DU114" s="827"/>
      <c r="DV114" s="873" t="s">
        <v>413</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39</v>
      </c>
      <c r="AB115" s="972"/>
      <c r="AC115" s="972"/>
      <c r="AD115" s="972"/>
      <c r="AE115" s="973"/>
      <c r="AF115" s="974">
        <v>24</v>
      </c>
      <c r="AG115" s="972"/>
      <c r="AH115" s="972"/>
      <c r="AI115" s="972"/>
      <c r="AJ115" s="973"/>
      <c r="AK115" s="974" t="s">
        <v>413</v>
      </c>
      <c r="AL115" s="972"/>
      <c r="AM115" s="972"/>
      <c r="AN115" s="972"/>
      <c r="AO115" s="973"/>
      <c r="AP115" s="975" t="s">
        <v>445</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413</v>
      </c>
      <c r="BR115" s="863"/>
      <c r="BS115" s="863"/>
      <c r="BT115" s="863"/>
      <c r="BU115" s="863"/>
      <c r="BV115" s="863" t="s">
        <v>413</v>
      </c>
      <c r="BW115" s="863"/>
      <c r="BX115" s="863"/>
      <c r="BY115" s="863"/>
      <c r="BZ115" s="863"/>
      <c r="CA115" s="863" t="s">
        <v>413</v>
      </c>
      <c r="CB115" s="863"/>
      <c r="CC115" s="863"/>
      <c r="CD115" s="863"/>
      <c r="CE115" s="863"/>
      <c r="CF115" s="924" t="s">
        <v>413</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413</v>
      </c>
      <c r="DH115" s="826"/>
      <c r="DI115" s="826"/>
      <c r="DJ115" s="826"/>
      <c r="DK115" s="827"/>
      <c r="DL115" s="828" t="s">
        <v>445</v>
      </c>
      <c r="DM115" s="826"/>
      <c r="DN115" s="826"/>
      <c r="DO115" s="826"/>
      <c r="DP115" s="827"/>
      <c r="DQ115" s="828" t="s">
        <v>445</v>
      </c>
      <c r="DR115" s="826"/>
      <c r="DS115" s="826"/>
      <c r="DT115" s="826"/>
      <c r="DU115" s="827"/>
      <c r="DV115" s="873" t="s">
        <v>413</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413</v>
      </c>
      <c r="AB116" s="826"/>
      <c r="AC116" s="826"/>
      <c r="AD116" s="826"/>
      <c r="AE116" s="827"/>
      <c r="AF116" s="828" t="s">
        <v>413</v>
      </c>
      <c r="AG116" s="826"/>
      <c r="AH116" s="826"/>
      <c r="AI116" s="826"/>
      <c r="AJ116" s="827"/>
      <c r="AK116" s="828" t="s">
        <v>413</v>
      </c>
      <c r="AL116" s="826"/>
      <c r="AM116" s="826"/>
      <c r="AN116" s="826"/>
      <c r="AO116" s="827"/>
      <c r="AP116" s="873" t="s">
        <v>413</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413</v>
      </c>
      <c r="BR116" s="863"/>
      <c r="BS116" s="863"/>
      <c r="BT116" s="863"/>
      <c r="BU116" s="863"/>
      <c r="BV116" s="863" t="s">
        <v>445</v>
      </c>
      <c r="BW116" s="863"/>
      <c r="BX116" s="863"/>
      <c r="BY116" s="863"/>
      <c r="BZ116" s="863"/>
      <c r="CA116" s="863" t="s">
        <v>413</v>
      </c>
      <c r="CB116" s="863"/>
      <c r="CC116" s="863"/>
      <c r="CD116" s="863"/>
      <c r="CE116" s="863"/>
      <c r="CF116" s="924" t="s">
        <v>413</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413</v>
      </c>
      <c r="DH116" s="826"/>
      <c r="DI116" s="826"/>
      <c r="DJ116" s="826"/>
      <c r="DK116" s="827"/>
      <c r="DL116" s="828" t="s">
        <v>413</v>
      </c>
      <c r="DM116" s="826"/>
      <c r="DN116" s="826"/>
      <c r="DO116" s="826"/>
      <c r="DP116" s="827"/>
      <c r="DQ116" s="828" t="s">
        <v>413</v>
      </c>
      <c r="DR116" s="826"/>
      <c r="DS116" s="826"/>
      <c r="DT116" s="826"/>
      <c r="DU116" s="827"/>
      <c r="DV116" s="873" t="s">
        <v>445</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313206</v>
      </c>
      <c r="AB117" s="958"/>
      <c r="AC117" s="958"/>
      <c r="AD117" s="958"/>
      <c r="AE117" s="959"/>
      <c r="AF117" s="960">
        <v>303899</v>
      </c>
      <c r="AG117" s="958"/>
      <c r="AH117" s="958"/>
      <c r="AI117" s="958"/>
      <c r="AJ117" s="959"/>
      <c r="AK117" s="960">
        <v>318580</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466</v>
      </c>
      <c r="BR117" s="863"/>
      <c r="BS117" s="863"/>
      <c r="BT117" s="863"/>
      <c r="BU117" s="863"/>
      <c r="BV117" s="863" t="s">
        <v>442</v>
      </c>
      <c r="BW117" s="863"/>
      <c r="BX117" s="863"/>
      <c r="BY117" s="863"/>
      <c r="BZ117" s="863"/>
      <c r="CA117" s="863" t="s">
        <v>393</v>
      </c>
      <c r="CB117" s="863"/>
      <c r="CC117" s="863"/>
      <c r="CD117" s="863"/>
      <c r="CE117" s="863"/>
      <c r="CF117" s="924" t="s">
        <v>467</v>
      </c>
      <c r="CG117" s="925"/>
      <c r="CH117" s="925"/>
      <c r="CI117" s="925"/>
      <c r="CJ117" s="925"/>
      <c r="CK117" s="980"/>
      <c r="CL117" s="867"/>
      <c r="CM117" s="870" t="s">
        <v>468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393</v>
      </c>
      <c r="DH117" s="826"/>
      <c r="DI117" s="826"/>
      <c r="DJ117" s="826"/>
      <c r="DK117" s="827"/>
      <c r="DL117" s="828" t="s">
        <v>442</v>
      </c>
      <c r="DM117" s="826"/>
      <c r="DN117" s="826"/>
      <c r="DO117" s="826"/>
      <c r="DP117" s="827"/>
      <c r="DQ117" s="828" t="s">
        <v>224</v>
      </c>
      <c r="DR117" s="826"/>
      <c r="DS117" s="826"/>
      <c r="DT117" s="826"/>
      <c r="DU117" s="827"/>
      <c r="DV117" s="873" t="s">
        <v>393</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304</v>
      </c>
      <c r="AL118" s="951"/>
      <c r="AM118" s="951"/>
      <c r="AN118" s="951"/>
      <c r="AO118" s="952"/>
      <c r="AP118" s="954" t="s">
        <v>434</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224</v>
      </c>
      <c r="BR118" s="894"/>
      <c r="BS118" s="894"/>
      <c r="BT118" s="894"/>
      <c r="BU118" s="894"/>
      <c r="BV118" s="894">
        <v>18076</v>
      </c>
      <c r="BW118" s="894"/>
      <c r="BX118" s="894"/>
      <c r="BY118" s="894"/>
      <c r="BZ118" s="894"/>
      <c r="CA118" s="894">
        <v>10485</v>
      </c>
      <c r="CB118" s="894"/>
      <c r="CC118" s="894"/>
      <c r="CD118" s="894"/>
      <c r="CE118" s="894"/>
      <c r="CF118" s="924">
        <v>0.8</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442</v>
      </c>
      <c r="DH118" s="826"/>
      <c r="DI118" s="826"/>
      <c r="DJ118" s="826"/>
      <c r="DK118" s="827"/>
      <c r="DL118" s="828" t="s">
        <v>466</v>
      </c>
      <c r="DM118" s="826"/>
      <c r="DN118" s="826"/>
      <c r="DO118" s="826"/>
      <c r="DP118" s="827"/>
      <c r="DQ118" s="828" t="s">
        <v>440</v>
      </c>
      <c r="DR118" s="826"/>
      <c r="DS118" s="826"/>
      <c r="DT118" s="826"/>
      <c r="DU118" s="827"/>
      <c r="DV118" s="873" t="s">
        <v>442</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442</v>
      </c>
      <c r="AB119" s="944"/>
      <c r="AC119" s="944"/>
      <c r="AD119" s="944"/>
      <c r="AE119" s="945"/>
      <c r="AF119" s="946" t="s">
        <v>442</v>
      </c>
      <c r="AG119" s="944"/>
      <c r="AH119" s="944"/>
      <c r="AI119" s="944"/>
      <c r="AJ119" s="945"/>
      <c r="AK119" s="946" t="s">
        <v>471</v>
      </c>
      <c r="AL119" s="944"/>
      <c r="AM119" s="944"/>
      <c r="AN119" s="944"/>
      <c r="AO119" s="945"/>
      <c r="AP119" s="947" t="s">
        <v>440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472</v>
      </c>
      <c r="BP119" s="927"/>
      <c r="BQ119" s="931">
        <v>3207349</v>
      </c>
      <c r="BR119" s="894"/>
      <c r="BS119" s="894"/>
      <c r="BT119" s="894"/>
      <c r="BU119" s="894"/>
      <c r="BV119" s="894">
        <v>3162661</v>
      </c>
      <c r="BW119" s="894"/>
      <c r="BX119" s="894"/>
      <c r="BY119" s="894"/>
      <c r="BZ119" s="894"/>
      <c r="CA119" s="894">
        <v>3001793</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442</v>
      </c>
      <c r="DH119" s="809"/>
      <c r="DI119" s="809"/>
      <c r="DJ119" s="809"/>
      <c r="DK119" s="810"/>
      <c r="DL119" s="811" t="s">
        <v>440</v>
      </c>
      <c r="DM119" s="809"/>
      <c r="DN119" s="809"/>
      <c r="DO119" s="809"/>
      <c r="DP119" s="810"/>
      <c r="DQ119" s="811" t="s">
        <v>393</v>
      </c>
      <c r="DR119" s="809"/>
      <c r="DS119" s="809"/>
      <c r="DT119" s="809"/>
      <c r="DU119" s="810"/>
      <c r="DV119" s="897" t="s">
        <v>442</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466</v>
      </c>
      <c r="AB120" s="826"/>
      <c r="AC120" s="826"/>
      <c r="AD120" s="826"/>
      <c r="AE120" s="827"/>
      <c r="AF120" s="828" t="s">
        <v>442</v>
      </c>
      <c r="AG120" s="826"/>
      <c r="AH120" s="826"/>
      <c r="AI120" s="826"/>
      <c r="AJ120" s="827"/>
      <c r="AK120" s="828" t="s">
        <v>440</v>
      </c>
      <c r="AL120" s="826"/>
      <c r="AM120" s="826"/>
      <c r="AN120" s="826"/>
      <c r="AO120" s="827"/>
      <c r="AP120" s="873" t="s">
        <v>442</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2598842</v>
      </c>
      <c r="BR120" s="891"/>
      <c r="BS120" s="891"/>
      <c r="BT120" s="891"/>
      <c r="BU120" s="891"/>
      <c r="BV120" s="891">
        <v>2308732</v>
      </c>
      <c r="BW120" s="891"/>
      <c r="BX120" s="891"/>
      <c r="BY120" s="891"/>
      <c r="BZ120" s="891"/>
      <c r="CA120" s="891">
        <v>2211698</v>
      </c>
      <c r="CB120" s="891"/>
      <c r="CC120" s="891"/>
      <c r="CD120" s="891"/>
      <c r="CE120" s="891"/>
      <c r="CF120" s="915">
        <v>168.9</v>
      </c>
      <c r="CG120" s="916"/>
      <c r="CH120" s="916"/>
      <c r="CI120" s="916"/>
      <c r="CJ120" s="916"/>
      <c r="CK120" s="917" t="s">
        <v>476</v>
      </c>
      <c r="CL120" s="901"/>
      <c r="CM120" s="901"/>
      <c r="CN120" s="901"/>
      <c r="CO120" s="902"/>
      <c r="CP120" s="921" t="s">
        <v>477</v>
      </c>
      <c r="CQ120" s="922"/>
      <c r="CR120" s="922"/>
      <c r="CS120" s="922"/>
      <c r="CT120" s="922"/>
      <c r="CU120" s="922"/>
      <c r="CV120" s="922"/>
      <c r="CW120" s="922"/>
      <c r="CX120" s="922"/>
      <c r="CY120" s="922"/>
      <c r="CZ120" s="922"/>
      <c r="DA120" s="922"/>
      <c r="DB120" s="922"/>
      <c r="DC120" s="922"/>
      <c r="DD120" s="922"/>
      <c r="DE120" s="922"/>
      <c r="DF120" s="923"/>
      <c r="DG120" s="910">
        <v>275509</v>
      </c>
      <c r="DH120" s="891"/>
      <c r="DI120" s="891"/>
      <c r="DJ120" s="891"/>
      <c r="DK120" s="891"/>
      <c r="DL120" s="891">
        <v>253219</v>
      </c>
      <c r="DM120" s="891"/>
      <c r="DN120" s="891"/>
      <c r="DO120" s="891"/>
      <c r="DP120" s="891"/>
      <c r="DQ120" s="891">
        <v>234768</v>
      </c>
      <c r="DR120" s="891"/>
      <c r="DS120" s="891"/>
      <c r="DT120" s="891"/>
      <c r="DU120" s="891"/>
      <c r="DV120" s="892">
        <v>17.899999999999999</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466</v>
      </c>
      <c r="AB121" s="826"/>
      <c r="AC121" s="826"/>
      <c r="AD121" s="826"/>
      <c r="AE121" s="827"/>
      <c r="AF121" s="828" t="s">
        <v>224</v>
      </c>
      <c r="AG121" s="826"/>
      <c r="AH121" s="826"/>
      <c r="AI121" s="826"/>
      <c r="AJ121" s="827"/>
      <c r="AK121" s="828" t="s">
        <v>224</v>
      </c>
      <c r="AL121" s="826"/>
      <c r="AM121" s="826"/>
      <c r="AN121" s="826"/>
      <c r="AO121" s="827"/>
      <c r="AP121" s="873" t="s">
        <v>442</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22720</v>
      </c>
      <c r="BR121" s="863"/>
      <c r="BS121" s="863"/>
      <c r="BT121" s="863"/>
      <c r="BU121" s="863"/>
      <c r="BV121" s="863">
        <v>19660</v>
      </c>
      <c r="BW121" s="863"/>
      <c r="BX121" s="863"/>
      <c r="BY121" s="863"/>
      <c r="BZ121" s="863"/>
      <c r="CA121" s="863">
        <v>16546</v>
      </c>
      <c r="CB121" s="863"/>
      <c r="CC121" s="863"/>
      <c r="CD121" s="863"/>
      <c r="CE121" s="863"/>
      <c r="CF121" s="924">
        <v>1.3</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62">
        <v>142158</v>
      </c>
      <c r="DH121" s="863"/>
      <c r="DI121" s="863"/>
      <c r="DJ121" s="863"/>
      <c r="DK121" s="863"/>
      <c r="DL121" s="863">
        <v>196884</v>
      </c>
      <c r="DM121" s="863"/>
      <c r="DN121" s="863"/>
      <c r="DO121" s="863"/>
      <c r="DP121" s="863"/>
      <c r="DQ121" s="863">
        <v>172086</v>
      </c>
      <c r="DR121" s="863"/>
      <c r="DS121" s="863"/>
      <c r="DT121" s="863"/>
      <c r="DU121" s="863"/>
      <c r="DV121" s="840">
        <v>13.1</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393</v>
      </c>
      <c r="AB122" s="826"/>
      <c r="AC122" s="826"/>
      <c r="AD122" s="826"/>
      <c r="AE122" s="827"/>
      <c r="AF122" s="828" t="s">
        <v>393</v>
      </c>
      <c r="AG122" s="826"/>
      <c r="AH122" s="826"/>
      <c r="AI122" s="826"/>
      <c r="AJ122" s="827"/>
      <c r="AK122" s="828" t="s">
        <v>445</v>
      </c>
      <c r="AL122" s="826"/>
      <c r="AM122" s="826"/>
      <c r="AN122" s="826"/>
      <c r="AO122" s="827"/>
      <c r="AP122" s="873" t="s">
        <v>467</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2119428</v>
      </c>
      <c r="BR122" s="894"/>
      <c r="BS122" s="894"/>
      <c r="BT122" s="894"/>
      <c r="BU122" s="894"/>
      <c r="BV122" s="894">
        <v>2070941</v>
      </c>
      <c r="BW122" s="894"/>
      <c r="BX122" s="894"/>
      <c r="BY122" s="894"/>
      <c r="BZ122" s="894"/>
      <c r="CA122" s="894">
        <v>1940375</v>
      </c>
      <c r="CB122" s="894"/>
      <c r="CC122" s="894"/>
      <c r="CD122" s="894"/>
      <c r="CE122" s="894"/>
      <c r="CF122" s="895">
        <v>148.19999999999999</v>
      </c>
      <c r="CG122" s="896"/>
      <c r="CH122" s="896"/>
      <c r="CI122" s="896"/>
      <c r="CJ122" s="896"/>
      <c r="CK122" s="918"/>
      <c r="CL122" s="904"/>
      <c r="CM122" s="904"/>
      <c r="CN122" s="904"/>
      <c r="CO122" s="905"/>
      <c r="CP122" s="884" t="s">
        <v>482</v>
      </c>
      <c r="CQ122" s="885"/>
      <c r="CR122" s="885"/>
      <c r="CS122" s="885"/>
      <c r="CT122" s="885"/>
      <c r="CU122" s="885"/>
      <c r="CV122" s="885"/>
      <c r="CW122" s="885"/>
      <c r="CX122" s="885"/>
      <c r="CY122" s="885"/>
      <c r="CZ122" s="885"/>
      <c r="DA122" s="885"/>
      <c r="DB122" s="885"/>
      <c r="DC122" s="885"/>
      <c r="DD122" s="885"/>
      <c r="DE122" s="885"/>
      <c r="DF122" s="886"/>
      <c r="DG122" s="862" t="s">
        <v>393</v>
      </c>
      <c r="DH122" s="863"/>
      <c r="DI122" s="863"/>
      <c r="DJ122" s="863"/>
      <c r="DK122" s="863"/>
      <c r="DL122" s="863" t="s">
        <v>442</v>
      </c>
      <c r="DM122" s="863"/>
      <c r="DN122" s="863"/>
      <c r="DO122" s="863"/>
      <c r="DP122" s="863"/>
      <c r="DQ122" s="863" t="s">
        <v>440</v>
      </c>
      <c r="DR122" s="863"/>
      <c r="DS122" s="863"/>
      <c r="DT122" s="863"/>
      <c r="DU122" s="863"/>
      <c r="DV122" s="840" t="s">
        <v>224</v>
      </c>
      <c r="DW122" s="840"/>
      <c r="DX122" s="840"/>
      <c r="DY122" s="840"/>
      <c r="DZ122" s="841"/>
    </row>
    <row r="123" spans="1:130" s="248" customFormat="1" ht="26.25" customHeight="1" x14ac:dyDescent="0.15">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224</v>
      </c>
      <c r="AB123" s="826"/>
      <c r="AC123" s="826"/>
      <c r="AD123" s="826"/>
      <c r="AE123" s="827"/>
      <c r="AF123" s="828" t="s">
        <v>467</v>
      </c>
      <c r="AG123" s="826"/>
      <c r="AH123" s="826"/>
      <c r="AI123" s="826"/>
      <c r="AJ123" s="827"/>
      <c r="AK123" s="828" t="s">
        <v>440</v>
      </c>
      <c r="AL123" s="826"/>
      <c r="AM123" s="826"/>
      <c r="AN123" s="826"/>
      <c r="AO123" s="827"/>
      <c r="AP123" s="873" t="s">
        <v>471</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483</v>
      </c>
      <c r="BP123" s="927"/>
      <c r="BQ123" s="881">
        <v>4740990</v>
      </c>
      <c r="BR123" s="882"/>
      <c r="BS123" s="882"/>
      <c r="BT123" s="882"/>
      <c r="BU123" s="882"/>
      <c r="BV123" s="882">
        <v>4399333</v>
      </c>
      <c r="BW123" s="882"/>
      <c r="BX123" s="882"/>
      <c r="BY123" s="882"/>
      <c r="BZ123" s="882"/>
      <c r="CA123" s="882">
        <v>4168619</v>
      </c>
      <c r="CB123" s="882"/>
      <c r="CC123" s="882"/>
      <c r="CD123" s="882"/>
      <c r="CE123" s="882"/>
      <c r="CF123" s="792"/>
      <c r="CG123" s="793"/>
      <c r="CH123" s="793"/>
      <c r="CI123" s="793"/>
      <c r="CJ123" s="883"/>
      <c r="CK123" s="918"/>
      <c r="CL123" s="904"/>
      <c r="CM123" s="904"/>
      <c r="CN123" s="904"/>
      <c r="CO123" s="905"/>
      <c r="CP123" s="884" t="s">
        <v>484</v>
      </c>
      <c r="CQ123" s="885"/>
      <c r="CR123" s="885"/>
      <c r="CS123" s="885"/>
      <c r="CT123" s="885"/>
      <c r="CU123" s="885"/>
      <c r="CV123" s="885"/>
      <c r="CW123" s="885"/>
      <c r="CX123" s="885"/>
      <c r="CY123" s="885"/>
      <c r="CZ123" s="885"/>
      <c r="DA123" s="885"/>
      <c r="DB123" s="885"/>
      <c r="DC123" s="885"/>
      <c r="DD123" s="885"/>
      <c r="DE123" s="885"/>
      <c r="DF123" s="886"/>
      <c r="DG123" s="825" t="s">
        <v>442</v>
      </c>
      <c r="DH123" s="826"/>
      <c r="DI123" s="826"/>
      <c r="DJ123" s="826"/>
      <c r="DK123" s="827"/>
      <c r="DL123" s="828" t="s">
        <v>485</v>
      </c>
      <c r="DM123" s="826"/>
      <c r="DN123" s="826"/>
      <c r="DO123" s="826"/>
      <c r="DP123" s="827"/>
      <c r="DQ123" s="828" t="s">
        <v>440</v>
      </c>
      <c r="DR123" s="826"/>
      <c r="DS123" s="826"/>
      <c r="DT123" s="826"/>
      <c r="DU123" s="827"/>
      <c r="DV123" s="873" t="s">
        <v>393</v>
      </c>
      <c r="DW123" s="874"/>
      <c r="DX123" s="874"/>
      <c r="DY123" s="874"/>
      <c r="DZ123" s="875"/>
    </row>
    <row r="124" spans="1:130" s="248" customFormat="1" ht="26.25" customHeight="1" thickBot="1" x14ac:dyDescent="0.2">
      <c r="A124" s="866"/>
      <c r="B124" s="867"/>
      <c r="C124" s="870" t="s">
        <v>468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393</v>
      </c>
      <c r="AB124" s="826"/>
      <c r="AC124" s="826"/>
      <c r="AD124" s="826"/>
      <c r="AE124" s="827"/>
      <c r="AF124" s="828" t="s">
        <v>485</v>
      </c>
      <c r="AG124" s="826"/>
      <c r="AH124" s="826"/>
      <c r="AI124" s="826"/>
      <c r="AJ124" s="827"/>
      <c r="AK124" s="828" t="s">
        <v>486</v>
      </c>
      <c r="AL124" s="826"/>
      <c r="AM124" s="826"/>
      <c r="AN124" s="826"/>
      <c r="AO124" s="827"/>
      <c r="AP124" s="873" t="s">
        <v>442</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471</v>
      </c>
      <c r="BR124" s="880"/>
      <c r="BS124" s="880"/>
      <c r="BT124" s="880"/>
      <c r="BU124" s="880"/>
      <c r="BV124" s="880" t="s">
        <v>440</v>
      </c>
      <c r="BW124" s="880"/>
      <c r="BX124" s="880"/>
      <c r="BY124" s="880"/>
      <c r="BZ124" s="880"/>
      <c r="CA124" s="880" t="s">
        <v>440</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393</v>
      </c>
      <c r="DH124" s="809"/>
      <c r="DI124" s="809"/>
      <c r="DJ124" s="809"/>
      <c r="DK124" s="810"/>
      <c r="DL124" s="811" t="s">
        <v>442</v>
      </c>
      <c r="DM124" s="809"/>
      <c r="DN124" s="809"/>
      <c r="DO124" s="809"/>
      <c r="DP124" s="810"/>
      <c r="DQ124" s="811" t="s">
        <v>442</v>
      </c>
      <c r="DR124" s="809"/>
      <c r="DS124" s="809"/>
      <c r="DT124" s="809"/>
      <c r="DU124" s="810"/>
      <c r="DV124" s="897" t="s">
        <v>467</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442</v>
      </c>
      <c r="AB125" s="826"/>
      <c r="AC125" s="826"/>
      <c r="AD125" s="826"/>
      <c r="AE125" s="827"/>
      <c r="AF125" s="828" t="s">
        <v>442</v>
      </c>
      <c r="AG125" s="826"/>
      <c r="AH125" s="826"/>
      <c r="AI125" s="826"/>
      <c r="AJ125" s="827"/>
      <c r="AK125" s="828" t="s">
        <v>393</v>
      </c>
      <c r="AL125" s="826"/>
      <c r="AM125" s="826"/>
      <c r="AN125" s="826"/>
      <c r="AO125" s="827"/>
      <c r="AP125" s="873" t="s">
        <v>466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442</v>
      </c>
      <c r="DH125" s="891"/>
      <c r="DI125" s="891"/>
      <c r="DJ125" s="891"/>
      <c r="DK125" s="891"/>
      <c r="DL125" s="891" t="s">
        <v>440</v>
      </c>
      <c r="DM125" s="891"/>
      <c r="DN125" s="891"/>
      <c r="DO125" s="891"/>
      <c r="DP125" s="891"/>
      <c r="DQ125" s="891" t="s">
        <v>442</v>
      </c>
      <c r="DR125" s="891"/>
      <c r="DS125" s="891"/>
      <c r="DT125" s="891"/>
      <c r="DU125" s="891"/>
      <c r="DV125" s="892" t="s">
        <v>442</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442</v>
      </c>
      <c r="AB126" s="826"/>
      <c r="AC126" s="826"/>
      <c r="AD126" s="826"/>
      <c r="AE126" s="827"/>
      <c r="AF126" s="828" t="s">
        <v>485</v>
      </c>
      <c r="AG126" s="826"/>
      <c r="AH126" s="826"/>
      <c r="AI126" s="826"/>
      <c r="AJ126" s="827"/>
      <c r="AK126" s="828" t="s">
        <v>471</v>
      </c>
      <c r="AL126" s="826"/>
      <c r="AM126" s="826"/>
      <c r="AN126" s="826"/>
      <c r="AO126" s="827"/>
      <c r="AP126" s="873" t="s">
        <v>471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471</v>
      </c>
      <c r="DH126" s="863"/>
      <c r="DI126" s="863"/>
      <c r="DJ126" s="863"/>
      <c r="DK126" s="863"/>
      <c r="DL126" s="863" t="s">
        <v>485</v>
      </c>
      <c r="DM126" s="863"/>
      <c r="DN126" s="863"/>
      <c r="DO126" s="863"/>
      <c r="DP126" s="863"/>
      <c r="DQ126" s="863" t="s">
        <v>393</v>
      </c>
      <c r="DR126" s="863"/>
      <c r="DS126" s="863"/>
      <c r="DT126" s="863"/>
      <c r="DU126" s="863"/>
      <c r="DV126" s="840" t="s">
        <v>440</v>
      </c>
      <c r="DW126" s="840"/>
      <c r="DX126" s="840"/>
      <c r="DY126" s="840"/>
      <c r="DZ126" s="841"/>
    </row>
    <row r="127" spans="1:130" s="248" customFormat="1" ht="26.25" customHeight="1" x14ac:dyDescent="0.15">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39</v>
      </c>
      <c r="AB127" s="826"/>
      <c r="AC127" s="826"/>
      <c r="AD127" s="826"/>
      <c r="AE127" s="827"/>
      <c r="AF127" s="828">
        <v>24</v>
      </c>
      <c r="AG127" s="826"/>
      <c r="AH127" s="826"/>
      <c r="AI127" s="826"/>
      <c r="AJ127" s="827"/>
      <c r="AK127" s="828" t="s">
        <v>442</v>
      </c>
      <c r="AL127" s="826"/>
      <c r="AM127" s="826"/>
      <c r="AN127" s="826"/>
      <c r="AO127" s="827"/>
      <c r="AP127" s="873" t="s">
        <v>440</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393</v>
      </c>
      <c r="DH127" s="863"/>
      <c r="DI127" s="863"/>
      <c r="DJ127" s="863"/>
      <c r="DK127" s="863"/>
      <c r="DL127" s="863" t="s">
        <v>440</v>
      </c>
      <c r="DM127" s="863"/>
      <c r="DN127" s="863"/>
      <c r="DO127" s="863"/>
      <c r="DP127" s="863"/>
      <c r="DQ127" s="863" t="s">
        <v>442</v>
      </c>
      <c r="DR127" s="863"/>
      <c r="DS127" s="863"/>
      <c r="DT127" s="863"/>
      <c r="DU127" s="863"/>
      <c r="DV127" s="840" t="s">
        <v>467</v>
      </c>
      <c r="DW127" s="840"/>
      <c r="DX127" s="840"/>
      <c r="DY127" s="840"/>
      <c r="DZ127" s="841"/>
    </row>
    <row r="128" spans="1:130" s="248" customFormat="1" ht="26.25" customHeight="1" thickBot="1" x14ac:dyDescent="0.2">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5809</v>
      </c>
      <c r="AB128" s="847"/>
      <c r="AC128" s="847"/>
      <c r="AD128" s="847"/>
      <c r="AE128" s="848"/>
      <c r="AF128" s="849">
        <v>3458</v>
      </c>
      <c r="AG128" s="847"/>
      <c r="AH128" s="847"/>
      <c r="AI128" s="847"/>
      <c r="AJ128" s="848"/>
      <c r="AK128" s="849">
        <v>3457</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466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485</v>
      </c>
      <c r="DH128" s="837"/>
      <c r="DI128" s="837"/>
      <c r="DJ128" s="837"/>
      <c r="DK128" s="837"/>
      <c r="DL128" s="837" t="s">
        <v>442</v>
      </c>
      <c r="DM128" s="837"/>
      <c r="DN128" s="837"/>
      <c r="DO128" s="837"/>
      <c r="DP128" s="837"/>
      <c r="DQ128" s="837" t="s">
        <v>486</v>
      </c>
      <c r="DR128" s="837"/>
      <c r="DS128" s="837"/>
      <c r="DT128" s="837"/>
      <c r="DU128" s="837"/>
      <c r="DV128" s="838" t="s">
        <v>467</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1477847</v>
      </c>
      <c r="AB129" s="826"/>
      <c r="AC129" s="826"/>
      <c r="AD129" s="826"/>
      <c r="AE129" s="827"/>
      <c r="AF129" s="828">
        <v>1468250</v>
      </c>
      <c r="AG129" s="826"/>
      <c r="AH129" s="826"/>
      <c r="AI129" s="826"/>
      <c r="AJ129" s="827"/>
      <c r="AK129" s="828">
        <v>1527163</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471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231508</v>
      </c>
      <c r="AB130" s="826"/>
      <c r="AC130" s="826"/>
      <c r="AD130" s="826"/>
      <c r="AE130" s="827"/>
      <c r="AF130" s="828">
        <v>220180</v>
      </c>
      <c r="AG130" s="826"/>
      <c r="AH130" s="826"/>
      <c r="AI130" s="826"/>
      <c r="AJ130" s="827"/>
      <c r="AK130" s="828">
        <v>217793</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6.6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1246339</v>
      </c>
      <c r="AB131" s="809"/>
      <c r="AC131" s="809"/>
      <c r="AD131" s="809"/>
      <c r="AE131" s="810"/>
      <c r="AF131" s="811">
        <v>1248070</v>
      </c>
      <c r="AG131" s="809"/>
      <c r="AH131" s="809"/>
      <c r="AI131" s="809"/>
      <c r="AJ131" s="810"/>
      <c r="AK131" s="811">
        <v>1309370</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t="s">
        <v>224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6.0889533269999996</v>
      </c>
      <c r="AB132" s="789"/>
      <c r="AC132" s="789"/>
      <c r="AD132" s="789"/>
      <c r="AE132" s="790"/>
      <c r="AF132" s="791">
        <v>6.4308091689999998</v>
      </c>
      <c r="AG132" s="789"/>
      <c r="AH132" s="789"/>
      <c r="AI132" s="789"/>
      <c r="AJ132" s="790"/>
      <c r="AK132" s="791">
        <v>7.4333458080000003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5.0999999999999996</v>
      </c>
      <c r="AB133" s="768"/>
      <c r="AC133" s="768"/>
      <c r="AD133" s="768"/>
      <c r="AE133" s="769"/>
      <c r="AF133" s="767">
        <v>5.8</v>
      </c>
      <c r="AG133" s="768"/>
      <c r="AH133" s="768"/>
      <c r="AI133" s="768"/>
      <c r="AJ133" s="769"/>
      <c r="AK133" s="767">
        <v>6.6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H5GYlwme6rOoYeBvPrHPGi6uO9v5SP4cHhqvZsEjiJ5Pp8ZvDRP2nJI4gdPbnnTnSg9IiAcC+VJ65ZSg4zmmw==" saltValue="z0pxxbWDUafw/CGgWbRj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FMLfiwcsNfWCjfFgr7iLegfrrnfdjrAj0QXbBjQsRUSXMFiRu1c2DJ6ck+HBTDYko128sucsFxcIU4SMgvrrw==" saltValue="fuSi6Gmpznz8inFJa599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pzPe6s66f+MvRPXQNRht3yHjV0VG4bgvNmQsQalqQOB2L9wEkhP2lHiiPBMFCe4igi+5J5xhyrlAMKXDEDfMg==" saltValue="ldYtjGNDsLeXVR8AzmOZ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520</v>
      </c>
      <c r="AL9" s="1190"/>
      <c r="AM9" s="1190"/>
      <c r="AN9" s="1191"/>
      <c r="AO9" s="314">
        <v>525158</v>
      </c>
      <c r="AP9" s="314">
        <v>397546</v>
      </c>
      <c r="AQ9" s="315">
        <v>224098</v>
      </c>
      <c r="AR9" s="316">
        <v>77.400000000000006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521</v>
      </c>
      <c r="AL10" s="1190"/>
      <c r="AM10" s="1190"/>
      <c r="AN10" s="1191"/>
      <c r="AO10" s="317">
        <v>37062</v>
      </c>
      <c r="AP10" s="317">
        <v>28056</v>
      </c>
      <c r="AQ10" s="318">
        <v>32087</v>
      </c>
      <c r="AR10" s="319">
        <v>-12.6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522</v>
      </c>
      <c r="AL11" s="1190"/>
      <c r="AM11" s="1190"/>
      <c r="AN11" s="1191"/>
      <c r="AO11" s="317">
        <v>18788</v>
      </c>
      <c r="AP11" s="317">
        <v>14223</v>
      </c>
      <c r="AQ11" s="318">
        <v>3587</v>
      </c>
      <c r="AR11" s="319">
        <v>296.5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523</v>
      </c>
      <c r="AL12" s="1190"/>
      <c r="AM12" s="1190"/>
      <c r="AN12" s="1191"/>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525</v>
      </c>
      <c r="AL13" s="1190"/>
      <c r="AM13" s="1190"/>
      <c r="AN13" s="1191"/>
      <c r="AO13" s="317">
        <v>14030</v>
      </c>
      <c r="AP13" s="317">
        <v>10621</v>
      </c>
      <c r="AQ13" s="318">
        <v>11579</v>
      </c>
      <c r="AR13" s="319">
        <v>-8.3000000000000007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526</v>
      </c>
      <c r="AL14" s="1190"/>
      <c r="AM14" s="1190"/>
      <c r="AN14" s="1191"/>
      <c r="AO14" s="317">
        <v>16943</v>
      </c>
      <c r="AP14" s="317">
        <v>12826</v>
      </c>
      <c r="AQ14" s="318">
        <v>4496</v>
      </c>
      <c r="AR14" s="319">
        <v>185.3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527</v>
      </c>
      <c r="AL15" s="1193"/>
      <c r="AM15" s="1193"/>
      <c r="AN15" s="1194"/>
      <c r="AO15" s="317">
        <v>-50065</v>
      </c>
      <c r="AP15" s="317">
        <v>-37899</v>
      </c>
      <c r="AQ15" s="318">
        <v>-17592</v>
      </c>
      <c r="AR15" s="319">
        <v>115.4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561916</v>
      </c>
      <c r="AP16" s="317">
        <v>425372</v>
      </c>
      <c r="AQ16" s="318">
        <v>258255</v>
      </c>
      <c r="AR16" s="319">
        <v>64.7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532</v>
      </c>
      <c r="AL21" s="1196"/>
      <c r="AM21" s="1196"/>
      <c r="AN21" s="1197"/>
      <c r="AO21" s="330">
        <v>40.119999999999997</v>
      </c>
      <c r="AP21" s="331">
        <v>22.75</v>
      </c>
      <c r="AQ21" s="332">
        <v>17.37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533</v>
      </c>
      <c r="AL22" s="1196"/>
      <c r="AM22" s="1196"/>
      <c r="AN22" s="1197"/>
      <c r="AO22" s="335">
        <v>97.6</v>
      </c>
      <c r="AP22" s="336">
        <v>95.6</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537</v>
      </c>
      <c r="AL32" s="1179"/>
      <c r="AM32" s="1179"/>
      <c r="AN32" s="1180"/>
      <c r="AO32" s="345">
        <v>228396</v>
      </c>
      <c r="AP32" s="345">
        <v>172896</v>
      </c>
      <c r="AQ32" s="346">
        <v>146295</v>
      </c>
      <c r="AR32" s="347">
        <v>18.2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538</v>
      </c>
      <c r="AL33" s="1179"/>
      <c r="AM33" s="1179"/>
      <c r="AN33" s="118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539</v>
      </c>
      <c r="AL34" s="1179"/>
      <c r="AM34" s="1179"/>
      <c r="AN34" s="1180"/>
      <c r="AO34" s="345" t="s">
        <v>524</v>
      </c>
      <c r="AP34" s="345" t="s">
        <v>524</v>
      </c>
      <c r="AQ34" s="346">
        <v>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540</v>
      </c>
      <c r="AL35" s="1179"/>
      <c r="AM35" s="1179"/>
      <c r="AN35" s="1180"/>
      <c r="AO35" s="345">
        <v>61153</v>
      </c>
      <c r="AP35" s="345">
        <v>46293</v>
      </c>
      <c r="AQ35" s="346">
        <v>31593</v>
      </c>
      <c r="AR35" s="347">
        <v>46.5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541</v>
      </c>
      <c r="AL36" s="1179"/>
      <c r="AM36" s="1179"/>
      <c r="AN36" s="1180"/>
      <c r="AO36" s="345">
        <v>29031</v>
      </c>
      <c r="AP36" s="345">
        <v>21977</v>
      </c>
      <c r="AQ36" s="346">
        <v>3914</v>
      </c>
      <c r="AR36" s="347">
        <v>461.5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542</v>
      </c>
      <c r="AL37" s="1179"/>
      <c r="AM37" s="1179"/>
      <c r="AN37" s="1180"/>
      <c r="AO37" s="345" t="s">
        <v>524</v>
      </c>
      <c r="AP37" s="345" t="s">
        <v>524</v>
      </c>
      <c r="AQ37" s="346">
        <v>1348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543</v>
      </c>
      <c r="AL38" s="1176"/>
      <c r="AM38" s="1176"/>
      <c r="AN38" s="1177"/>
      <c r="AO38" s="348" t="s">
        <v>524</v>
      </c>
      <c r="AP38" s="348" t="s">
        <v>524</v>
      </c>
      <c r="AQ38" s="349">
        <v>27</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544</v>
      </c>
      <c r="AL39" s="1176"/>
      <c r="AM39" s="1176"/>
      <c r="AN39" s="1177"/>
      <c r="AO39" s="345">
        <v>-3457</v>
      </c>
      <c r="AP39" s="345">
        <v>-2617</v>
      </c>
      <c r="AQ39" s="346">
        <v>-7201</v>
      </c>
      <c r="AR39" s="347">
        <v>-63.7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545</v>
      </c>
      <c r="AL40" s="1179"/>
      <c r="AM40" s="1179"/>
      <c r="AN40" s="1180"/>
      <c r="AO40" s="345">
        <v>-217793</v>
      </c>
      <c r="AP40" s="345">
        <v>-164870</v>
      </c>
      <c r="AQ40" s="346">
        <v>-128709</v>
      </c>
      <c r="AR40" s="347">
        <v>28.1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97330</v>
      </c>
      <c r="AP41" s="345">
        <v>73679</v>
      </c>
      <c r="AQ41" s="346">
        <v>47272</v>
      </c>
      <c r="AR41" s="347">
        <v>55.9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515</v>
      </c>
      <c r="AN49" s="1186" t="s">
        <v>549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480940</v>
      </c>
      <c r="AN51" s="367">
        <v>320200</v>
      </c>
      <c r="AO51" s="368">
        <v>-10.4</v>
      </c>
      <c r="AP51" s="369">
        <v>291945</v>
      </c>
      <c r="AQ51" s="370">
        <v>4.0999999999999996</v>
      </c>
      <c r="AR51" s="371">
        <v>-14.5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350144</v>
      </c>
      <c r="AN52" s="375">
        <v>233119</v>
      </c>
      <c r="AO52" s="376">
        <v>-27.6</v>
      </c>
      <c r="AP52" s="377">
        <v>127651</v>
      </c>
      <c r="AQ52" s="378">
        <v>0.3</v>
      </c>
      <c r="AR52" s="379">
        <v>-27.9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946648</v>
      </c>
      <c r="AN53" s="367">
        <v>663383</v>
      </c>
      <c r="AO53" s="368">
        <v>107.2</v>
      </c>
      <c r="AP53" s="369">
        <v>291173</v>
      </c>
      <c r="AQ53" s="370">
        <v>-0.3</v>
      </c>
      <c r="AR53" s="371">
        <v>107.5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454763</v>
      </c>
      <c r="AN54" s="375">
        <v>318685</v>
      </c>
      <c r="AO54" s="376">
        <v>36.700000000000003</v>
      </c>
      <c r="AP54" s="377">
        <v>119071</v>
      </c>
      <c r="AQ54" s="378">
        <v>-6.7</v>
      </c>
      <c r="AR54" s="379">
        <v>43.4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1160303</v>
      </c>
      <c r="AN55" s="367">
        <v>834150</v>
      </c>
      <c r="AO55" s="368">
        <v>25.7</v>
      </c>
      <c r="AP55" s="369">
        <v>271581</v>
      </c>
      <c r="AQ55" s="370">
        <v>-6.7</v>
      </c>
      <c r="AR55" s="371">
        <v>32.4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375167</v>
      </c>
      <c r="AN56" s="375">
        <v>269710</v>
      </c>
      <c r="AO56" s="376">
        <v>-15.4</v>
      </c>
      <c r="AP56" s="377">
        <v>117844</v>
      </c>
      <c r="AQ56" s="378">
        <v>-1</v>
      </c>
      <c r="AR56" s="379">
        <v>-14.4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460172</v>
      </c>
      <c r="AN57" s="367">
        <v>334427</v>
      </c>
      <c r="AO57" s="368">
        <v>-59.9</v>
      </c>
      <c r="AP57" s="369">
        <v>268375</v>
      </c>
      <c r="AQ57" s="370">
        <v>-1.2</v>
      </c>
      <c r="AR57" s="371">
        <v>-58.7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190897</v>
      </c>
      <c r="AN58" s="375">
        <v>138733</v>
      </c>
      <c r="AO58" s="376">
        <v>-48.6</v>
      </c>
      <c r="AP58" s="377">
        <v>119602</v>
      </c>
      <c r="AQ58" s="378">
        <v>1.5</v>
      </c>
      <c r="AR58" s="379">
        <v>-50.1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427221</v>
      </c>
      <c r="AN59" s="367">
        <v>323407</v>
      </c>
      <c r="AO59" s="368">
        <v>-3.3</v>
      </c>
      <c r="AP59" s="369">
        <v>301035</v>
      </c>
      <c r="AQ59" s="370">
        <v>12.2</v>
      </c>
      <c r="AR59" s="371">
        <v>-15.5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192109</v>
      </c>
      <c r="AN60" s="375">
        <v>145427</v>
      </c>
      <c r="AO60" s="376">
        <v>4.8</v>
      </c>
      <c r="AP60" s="377">
        <v>154376</v>
      </c>
      <c r="AQ60" s="378">
        <v>29.1</v>
      </c>
      <c r="AR60" s="379">
        <v>-24.3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695057</v>
      </c>
      <c r="AN61" s="382">
        <v>495113</v>
      </c>
      <c r="AO61" s="383">
        <v>11.9</v>
      </c>
      <c r="AP61" s="384">
        <v>284822</v>
      </c>
      <c r="AQ61" s="385">
        <v>1.6</v>
      </c>
      <c r="AR61" s="371">
        <v>10.3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312616</v>
      </c>
      <c r="AN62" s="375">
        <v>221135</v>
      </c>
      <c r="AO62" s="376">
        <v>-10</v>
      </c>
      <c r="AP62" s="377">
        <v>127709</v>
      </c>
      <c r="AQ62" s="378">
        <v>4.5999999999999996</v>
      </c>
      <c r="AR62" s="379">
        <v>-14.6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Y+f3PttRgd63DThTQ9AmbioHFx6OcM586oRA2m7zkdUg7vFaxQcuRD0IhY7t+jCFp20PxKuJe4h+Jf6JEes2Q==" saltValue="mJmGREam+C9AT/ops6VPI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1" spans="125:125" ht="13.5" hidden="1" customHeight="1" x14ac:dyDescent="0.15">
      <c r="DU121" s="292"/>
    </row>
  </sheetData>
  <sheetProtection algorithmName="SHA-512" hashValue="ya8y3DB6J/HvNVy0Vbgk2BP3hF3k9YkPJHaC5H8g/rO5a69W16xypeJ1o4Ew1sLiXlFmv4H48tl2fr01OkAT0w==" saltValue="boMteQsRY3sxIh9iIzu+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fq6LqLYc69OQfqtc8BBKEoBqm9Tp/yFGe1palA96OSlFq/WvN0+gsyz6PbttiwmeSDBgY9e6ZWicaRPeuHpqrg==" saltValue="QUPqzP4d7xEROIrseD05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76.16</v>
      </c>
      <c r="G47" s="12">
        <v>70.28</v>
      </c>
      <c r="H47" s="12">
        <v>64.34</v>
      </c>
      <c r="I47" s="12">
        <v>59.07</v>
      </c>
      <c r="J47" s="13">
        <v>57.53</v>
      </c>
    </row>
    <row r="48" spans="2:10" ht="57.75" customHeight="1" x14ac:dyDescent="0.15">
      <c r="B48" s="14"/>
      <c r="C48" s="1202" t="s">
        <v>4</v>
      </c>
      <c r="D48" s="1202"/>
      <c r="E48" s="1203"/>
      <c r="F48" s="15">
        <v>3.43</v>
      </c>
      <c r="G48" s="16">
        <v>5.98</v>
      </c>
      <c r="H48" s="16">
        <v>4.55</v>
      </c>
      <c r="I48" s="16">
        <v>5.94</v>
      </c>
      <c r="J48" s="17">
        <v>6.38</v>
      </c>
    </row>
    <row r="49" spans="2:10" ht="57.75" customHeight="1" thickBot="1" x14ac:dyDescent="0.2">
      <c r="B49" s="18"/>
      <c r="C49" s="1204" t="s">
        <v>5</v>
      </c>
      <c r="D49" s="1204"/>
      <c r="E49" s="1205"/>
      <c r="F49" s="19" t="s">
        <v>570</v>
      </c>
      <c r="G49" s="20" t="s">
        <v>571</v>
      </c>
      <c r="H49" s="20" t="s">
        <v>572</v>
      </c>
      <c r="I49" s="20" t="s">
        <v>573</v>
      </c>
      <c r="J49" s="21" t="s">
        <v>574</v>
      </c>
    </row>
    <row r="50" spans="2:10" ht="13.5" customHeight="1" x14ac:dyDescent="0.15"/>
  </sheetData>
  <sheetProtection algorithmName="SHA-512" hashValue="FpVwNz0XYc1R0EfUVB4RkSc7n5kM4U3j9HxzBB/BC8V2uma+fbZJFTKig0krUuam9vLqeMN11KuOurpf289iTQ==" saltValue="844NSrYZI5b5urgRbd7U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2022-03-11T00:13:57Z</cp:lastPrinted>
  <dcterms:created xsi:type="dcterms:W3CDTF">2022-02-02T03:36:34Z</dcterms:created>
  <dcterms:modified xsi:type="dcterms:W3CDTF">2022-09-27T12:35:29Z</dcterms:modified>
  <cp:category/>
</cp:coreProperties>
</file>