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tabRatio="8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<sst xmlns="http://schemas.openxmlformats.org/spreadsheetml/2006/main" count="1066" uniqueCount="604">
  <si>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</si>
  <si>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</si>
  <si>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</si>
  <si>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</si>
  <si>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</si>
  <si>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</si>
  <si>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</si>
  <si>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</si>
  <si>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</si>
  <si>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</si>
  <si>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</si>
  <si>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</si>
  <si>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</si>
  <si>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</si>
  <si>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</si>
  <si>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</si>
  <si>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</si>
  <si>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</si>
  <si>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</si>
  <si>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</si>
  <si>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</si>
  <si>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</si>
  <si>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</si>
  <si>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</si>
  <si>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</si>
  <si>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</si>
  <si>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</si>
  <si>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</si>
  <si>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</si>
  <si>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</si>
  <si>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</si>
  <si>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</si>
  <si>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</si>
  <si>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</si>
  <si>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</si>
  <si>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</si>
  <si>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</si>
  <si>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</si>
  <si>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</si>
  <si>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</si>
  <si>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</si>
  <si>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</si>
  <si>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</si>
  <si>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</si>
  <si>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</si>
  <si>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</si>
  <si>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</si>
  <si>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</si>
  <si>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</si>
  <si>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</si>
  <si>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</si>
  <si>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</si>
  <si>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</si>
  <si>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</si>
  <si>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</si>
  <si>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</si>
  <si>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</si>
  <si>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</si>
  <si>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</si>
  <si>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</si>
  <si>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</si>
  <si>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</si>
  <si>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</si>
  <si>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</si>
  <si>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</si>
  <si>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</si>
  <si>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</si>
  <si>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</si>
  <si>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</si>
  <si>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</si>
  <si>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</si>
  <si>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</si>
  <si>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</si>
  <si>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</si>
  <si>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</si>
  <si>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</si>
  <si>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</si>
  <si>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</si>
  <si>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</si>
  <si>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</si>
  <si>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</si>
  <si>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</si>
  <si>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</si>
  <si>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</si>
  <si>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</si>
  <si>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</si>
  <si>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</si>
  <si>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</si>
  <si>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</si>
  <si>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</si>
  <si>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</si>
  <si>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</si>
  <si>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</si>
  <si>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</si>
  <si>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</si>
  <si>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</si>
  <si>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</si>
  <si>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</si>
  <si>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</si>
  <si>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蔵王町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</si>
  <si>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</si>
  <si>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</si>
  <si>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</si>
  <si>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</si>
  <si>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</si>
  <si>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</si>
  <si>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</si>
  <si>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</si>
  <si>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</si>
  <si>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</si>
  <si>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</si>
  <si>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</si>
  <si>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</si>
  <si>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</si>
  <si>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</si>
  <si>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</si>
  <si>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</si>
  <si>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</si>
  <si>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</si>
  <si>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</si>
  <si>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</si>
  <si>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</si>
  <si>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</si>
  <si>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</si>
  <si>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</si>
  <si>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</si>
  <si>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</si>
  <si>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</si>
  <si>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</si>
  <si>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</si>
  <si>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</si>
  <si>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</si>
  <si>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</si>
  <si>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</si>
  <si>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</si>
  <si>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</si>
  <si>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</si>
  <si>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</si>
  <si>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</si>
  <si>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</si>
  <si>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</si>
  <si>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</si>
  <si>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</si>
  <si>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</si>
  <si>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</si>
  <si>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</si>
  <si>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</si>
  <si>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</si>
  <si>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</si>
  <si>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</si>
  <si>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</si>
  <si>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</si>
  <si>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</si>
  <si>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</si>
  <si>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</si>
  <si>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</si>
  <si>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</si>
  <si>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</si>
  <si>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</si>
  <si>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</si>
  <si>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</si>
  <si>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</si>
  <si>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</si>
  <si>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</si>
  <si>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</si>
  <si>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</si>
  <si>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</si>
  <si>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</si>
  <si>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</si>
  <si>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</si>
  <si>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</si>
  <si>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</si>
  <si>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</si>
  <si>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</si>
  <si>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</si>
  <si>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</si>
  <si>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</si>
  <si>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</si>
  <si>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</si>
  <si>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</si>
  <si>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</si>
  <si>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</si>
  <si>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</si>
  <si>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</si>
  <si>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</si>
  <si>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</si>
  <si>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</si>
  <si>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</si>
  <si>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</si>
  <si>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</si>
  <si>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</si>
  <si>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</si>
  <si>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</si>
  <si>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</si>
  <si>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</si>
  <si>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</si>
  <si>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</si>
  <si>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</si>
  <si>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</si>
  <si>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</si>
  <si>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</si>
  <si>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</si>
  <si>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</si>
  <si>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</si>
  <si>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</si>
  <si>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</si>
  <si>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</si>
  <si>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</si>
  <si>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</si>
  <si>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</si>
  <si>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</si>
  <si>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</si>
  <si>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</si>
  <si>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</si>
  <si>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</si>
  <si>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宮城県蔵王町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</si>
  <si>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</si>
  <si>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</si>
  <si>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</si>
  <si>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</si>
  <si>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</si>
  <si>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</si>
  <si>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</si>
  <si>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</si>
  <si>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</si>
  <si>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</si>
  <si>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</si>
  <si>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</si>
  <si>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</si>
  <si>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</si>
  <si>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</si>
  <si>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</si>
  <si>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</si>
  <si>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</si>
  <si>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</si>
  <si>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</si>
  <si>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</si>
  <si>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</si>
  <si>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</si>
  <si>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</si>
  <si>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</si>
  <si>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</si>
  <si>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</si>
  <si>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</si>
  <si>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</si>
  <si>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</si>
  <si>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</si>
  <si>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</si>
  <si>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</si>
  <si>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</si>
  <si>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</si>
  <si>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</si>
  <si>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</si>
  <si>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</si>
  <si>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</si>
  <si>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</si>
  <si>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</si>
  <si>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</si>
  <si>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</si>
  <si>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</si>
  <si>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</si>
  <si>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</si>
  <si>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</si>
  <si>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</si>
  <si>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</si>
  <si>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</si>
  <si>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</si>
  <si>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</si>
  <si>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</si>
  <si>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</si>
  <si>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</si>
  <si>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</si>
  <si>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</si>
  <si>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</si>
  <si>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</si>
  <si>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</si>
  <si>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</si>
  <si>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</si>
  <si>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</si>
  <si>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</si>
  <si>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</si>
  <si>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</si>
  <si>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</si>
  <si>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</si>
  <si>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</si>
  <si>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</si>
  <si>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</si>
  <si>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</si>
  <si>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</si>
  <si>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</si>
  <si>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</si>
  <si>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</si>
  <si>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</si>
  <si>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</si>
  <si>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</si>
  <si>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</si>
  <si>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</si>
  <si>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</si>
  <si>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</si>
  <si>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</si>
  <si>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</si>
  <si>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</si>
  <si>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</si>
  <si>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</si>
  <si>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</si>
  <si>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</si>
  <si>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</si>
  <si>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</si>
  <si>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</si>
  <si>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</si>
  <si>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</si>
  <si>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</si>
  <si>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</si>
  <si>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</si>
  <si>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</si>
  <si>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</si>
  <si>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</si>
  <si>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</si>
  <si>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</si>
  <si>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</si>
  <si>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</si>
  <si>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</si>
  <si>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</si>
  <si>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</si>
  <si>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</si>
  <si>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</si>
  <si>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</si>
  <si>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</si>
  <si>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</si>
  <si>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</si>
  <si>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</si>
  <si>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</si>
  <si>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</si>
  <si>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</si>
  <si>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</si>
  <si>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</si>
  <si>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</si>
  <si>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</si>
  <si>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</si>
  <si>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</si>
  <si>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</si>
  <si>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</si>
  <si>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</si>
  <si>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</si>
  <si>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</si>
  <si>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</si>
  <si>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</si>
  <si>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</si>
  <si>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</si>
  <si>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</si>
  <si>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</si>
  <si>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</si>
  <si>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</si>
  <si>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</si>
  <si>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</si>
  <si>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</si>
  <si>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</si>
  <si>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</si>
  <si>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</si>
  <si>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</si>
  <si>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</si>
  <si>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</si>
  <si>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</si>
  <si>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</si>
  <si>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</si>
  <si>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</si>
  <si>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</si>
  <si>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</si>
  <si>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宮城県蔵王町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</si>
  <si>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</si>
  <si>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</si>
  <si>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</si>
  <si>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</si>
  <si>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</si>
  <si>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</si>
  <si>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</si>
  <si>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</si>
  <si>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</si>
  <si>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</si>
  <si>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</si>
  <si>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</si>
  <si>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</si>
  <si>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</si>
  <si>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</si>
  <si>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</si>
  <si>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</si>
  <si>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</si>
  <si>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</si>
  <si>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</si>
  <si>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</si>
  <si>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</si>
  <si>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</si>
  <si>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</si>
  <si>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</si>
  <si>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</si>
  <si>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</si>
  <si>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</si>
  <si>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</si>
  <si>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</si>
  <si>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</si>
  <si>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</si>
  <si>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</si>
  <si>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</si>
  <si>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</si>
  <si>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</si>
  <si>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</si>
  <si>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国民健康保険蔵王病院事業会計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</si>
  <si>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</si>
  <si>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</si>
  <si>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</si>
  <si>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</si>
  <si>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</si>
  <si>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</si>
  <si>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</si>
  <si>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</si>
  <si>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</si>
  <si>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</si>
  <si>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</si>
  <si>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</si>
  <si>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</si>
  <si>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</si>
  <si>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</si>
  <si>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</si>
  <si>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</si>
  <si>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</si>
  <si>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</si>
  <si>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</si>
  <si>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</si>
  <si>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</si>
  <si>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</si>
  <si>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</si>
  <si>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</si>
  <si>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</si>
  <si>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</si>
  <si>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</si>
  <si>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</si>
  <si>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</si>
  <si>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</si>
  <si>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</si>
  <si>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</si>
  <si>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</si>
  <si>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</si>
  <si>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</si>
  <si>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</si>
  <si>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</si>
  <si>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</si>
  <si>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</si>
  <si>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</si>
  <si>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</si>
  <si>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</si>
  <si>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</si>
  <si>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</si>
  <si>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</si>
  <si>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</si>
  <si>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</si>
  <si>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</si>
  <si>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</si>
  <si>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</si>
  <si>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</si>
  <si>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</si>
  <si>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</si>
  <si>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</si>
  <si>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</si>
  <si>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</si>
  <si>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</si>
  <si>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</si>
  <si>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</si>
  <si>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</si>
  <si>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</si>
  <si>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</si>
  <si>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</si>
  <si>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</si>
  <si>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</si>
  <si>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</si>
  <si>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</si>
  <si>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国民健康保険蔵王病院事業会計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</si>
  <si>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</si>
  <si>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</si>
  <si>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</si>
  <si>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</si>
  <si>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</si>
  <si>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</si>
  <si>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</si>
  <si>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</si>
  <si>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</si>
  <si>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</si>
  <si>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</si>
  <si>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</si>
  <si>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</si>
  <si>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</si>
  <si>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</si>
  <si>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</si>
  <si>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</si>
  <si>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</si>
  <si>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</si>
  <si>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</si>
  <si>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</si>
  <si>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</si>
  <si>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</si>
  <si>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</si>
  <si>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</si>
  <si>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</si>
  <si>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</si>
  <si>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</si>
  <si>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</si>
  <si>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</si>
  <si>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</si>
  <si>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</si>
  <si>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</si>
  <si>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</si>
  <si>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</si>
  <si>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</si>
  <si>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</si>
  <si>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</si>
  <si>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</si>
  <si>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</si>
  <si>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</si>
  <si>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</si>
  <si>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</si>
  <si>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</si>
  <si>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</si>
  <si>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</si>
  <si>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</si>
  <si>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</si>
  <si>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</si>
  <si>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</si>
  <si>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</si>
  <si>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</si>
  <si>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</si>
  <si>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</si>
  <si>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</si>
  <si>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</si>
  <si>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</si>
  <si>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</si>
  <si>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</si>
  <si>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</si>
  <si>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</si>
  <si>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</si>
  <si>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</si>
  <si>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</si>
  <si>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</si>
  <si>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</si>
  <si>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</si>
  <si>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</si>
  <si>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</si>
  <si>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</si>
  <si>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</si>
  <si>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</si>
  <si>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</si>
  <si>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</si>
  <si>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</si>
  <si>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</si>
  <si>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</si>
  <si>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</si>
  <si>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</si>
  <si>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</si>
  <si>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</si>
  <si>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</si>
  <si>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</si>
  <si>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</si>
  <si>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</si>
  <si>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2.23</t>
  </si>
  <si>
    <t>▲ 10.17</t>
  </si>
  <si>
    <t>▲ 7.92</t>
  </si>
  <si>
    <t>水道事業会計</t>
  </si>
  <si>
    <t>一般会計</t>
  </si>
  <si>
    <t>介護保険特別会計</t>
  </si>
  <si>
    <t>下水道事業会計</t>
  </si>
  <si>
    <t>国民健康保険蔵王病院事業会計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</si>
  <si>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</si>
  <si>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</si>
  <si>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</si>
  <si>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</si>
  <si>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</si>
  <si>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</si>
  <si>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</si>
  <si>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</si>
  <si>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</si>
  <si>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</si>
  <si>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仙南地域広域行政事務組合：一般会計</t>
    <rPh sb="0" eb="2">
      <t>センナン</t>
    </rPh>
    <rPh sb="2" eb="4">
      <t>チイキ</t>
    </rPh>
    <rPh sb="4" eb="6">
      <t>コウイキ</t>
    </rPh>
    <rPh sb="6" eb="8">
      <t>ギョウセイ</t>
    </rPh>
    <rPh sb="8" eb="10">
      <t>ジム</t>
    </rPh>
    <rPh sb="10" eb="12">
      <t>クミアイ</t>
    </rPh>
    <rPh sb="13" eb="15">
      <t>イッパン</t>
    </rPh>
    <rPh sb="15" eb="17">
      <t>カイケイ</t>
    </rPh>
    <phoneticPr fontId="2"/>
  </si>
  <si>
    <t>白石市外二町組合：一般会計</t>
    <rPh sb="0" eb="3">
      <t>シロイシシ</t>
    </rPh>
    <rPh sb="3" eb="4">
      <t>ホカ</t>
    </rPh>
    <rPh sb="4" eb="6">
      <t>ニチョウ</t>
    </rPh>
    <rPh sb="6" eb="8">
      <t>クミアイ</t>
    </rPh>
    <rPh sb="9" eb="11">
      <t>イッパン</t>
    </rPh>
    <rPh sb="11" eb="13">
      <t>カイケイ</t>
    </rPh>
    <phoneticPr fontId="2"/>
  </si>
  <si>
    <t>白石市外二町組合：病院会計</t>
    <rPh sb="0" eb="3">
      <t>シロイシシ</t>
    </rPh>
    <rPh sb="3" eb="4">
      <t>ホカ</t>
    </rPh>
    <rPh sb="4" eb="6">
      <t>ニチョウ</t>
    </rPh>
    <rPh sb="6" eb="8">
      <t>クミアイ</t>
    </rPh>
    <rPh sb="9" eb="11">
      <t>ビョウイン</t>
    </rPh>
    <rPh sb="11" eb="13">
      <t>カイケイ</t>
    </rPh>
    <phoneticPr fontId="2"/>
  </si>
  <si>
    <t>法適用企業</t>
  </si>
  <si>
    <t>宮城県市町村職員退職手当組合：一般会計</t>
    <rPh sb="0" eb="3">
      <t>ミヤギケン</t>
    </rPh>
    <rPh sb="3" eb="6">
      <t>シチョウソン</t>
    </rPh>
    <rPh sb="6" eb="8">
      <t>ショクイン</t>
    </rPh>
    <rPh sb="8" eb="10">
      <t>タイショク</t>
    </rPh>
    <rPh sb="10" eb="12">
      <t>テアテ</t>
    </rPh>
    <rPh sb="12" eb="14">
      <t>クミアイ</t>
    </rPh>
    <rPh sb="15" eb="17">
      <t>イッパン</t>
    </rPh>
    <rPh sb="17" eb="19">
      <t>カイケイ</t>
    </rPh>
    <phoneticPr fontId="2"/>
  </si>
  <si>
    <t>宮城県市町村非常勤消防団員補償報償組合：一般会計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rPh sb="20" eb="22">
      <t>イッパン</t>
    </rPh>
    <rPh sb="22" eb="24">
      <t>カイケイ</t>
    </rPh>
    <phoneticPr fontId="2"/>
  </si>
  <si>
    <t>宮城県市町村自治振興センター：一般会計</t>
    <rPh sb="0" eb="3">
      <t>ミヤギケン</t>
    </rPh>
    <rPh sb="3" eb="6">
      <t>シチョウソン</t>
    </rPh>
    <rPh sb="6" eb="8">
      <t>ジチ</t>
    </rPh>
    <rPh sb="8" eb="10">
      <t>シンコウ</t>
    </rPh>
    <rPh sb="15" eb="17">
      <t>イッパン</t>
    </rPh>
    <rPh sb="17" eb="19">
      <t>カイケイ</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</si>
  <si>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</si>
  <si>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宮城県後期高齢者医療広域連合：事業会計</t>
    <rPh sb="0" eb="3">
      <t>ミヤギケン</t>
    </rPh>
    <rPh sb="3" eb="5">
      <t>コウキ</t>
    </rPh>
    <rPh sb="5" eb="8">
      <t>コウレイシャ</t>
    </rPh>
    <rPh sb="8" eb="10">
      <t>イリョウ</t>
    </rPh>
    <rPh sb="10" eb="12">
      <t>コウイキ</t>
    </rPh>
    <rPh sb="12" eb="14">
      <t>レンゴウ</t>
    </rPh>
    <rPh sb="15" eb="17">
      <t>ジギョウ</t>
    </rPh>
    <rPh sb="17" eb="19">
      <t>カイケイ</t>
    </rPh>
    <phoneticPr fontId="2"/>
  </si>
  <si>
    <t>義務教育施設整備基金</t>
    <rPh sb="0" eb="2">
      <t>ギム</t>
    </rPh>
    <rPh sb="2" eb="4">
      <t>キョウイク</t>
    </rPh>
    <rPh sb="4" eb="6">
      <t>シセツ</t>
    </rPh>
    <rPh sb="6" eb="8">
      <t>セイビ</t>
    </rPh>
    <rPh sb="8" eb="10">
      <t>キキン</t>
    </rPh>
    <phoneticPr fontId="5"/>
  </si>
  <si>
    <t>公共施設等維持補修基金</t>
    <rPh sb="0" eb="2">
      <t>コウキョウ</t>
    </rPh>
    <rPh sb="2" eb="5">
      <t>シセツトウ</t>
    </rPh>
    <rPh sb="5" eb="7">
      <t>イジ</t>
    </rPh>
    <rPh sb="7" eb="9">
      <t>ホシュウ</t>
    </rPh>
    <rPh sb="9" eb="11">
      <t>キキン</t>
    </rPh>
    <phoneticPr fontId="5"/>
  </si>
  <si>
    <t>ふるさと応援寄附基金</t>
    <rPh sb="4" eb="6">
      <t>オウエン</t>
    </rPh>
    <rPh sb="6" eb="8">
      <t>キフ</t>
    </rPh>
    <rPh sb="8" eb="10">
      <t>キキン</t>
    </rPh>
    <phoneticPr fontId="5"/>
  </si>
  <si>
    <t>森林環境譲与税基金</t>
    <rPh sb="0" eb="2">
      <t>シンリン</t>
    </rPh>
    <rPh sb="2" eb="4">
      <t>カンキョウ</t>
    </rPh>
    <rPh sb="4" eb="6">
      <t>ジョウヨ</t>
    </rPh>
    <rPh sb="6" eb="7">
      <t>ゼイ</t>
    </rPh>
    <rPh sb="7" eb="9">
      <t>キキン</t>
    </rPh>
    <phoneticPr fontId="5"/>
  </si>
  <si>
    <t>老人憩いの家施設整備基金</t>
    <rPh sb="0" eb="2">
      <t>ロウジン</t>
    </rPh>
    <rPh sb="2" eb="3">
      <t>イコ</t>
    </rPh>
    <rPh sb="5" eb="6">
      <t>イエ</t>
    </rPh>
    <rPh sb="6" eb="8">
      <t>シセツ</t>
    </rPh>
    <rPh sb="8" eb="10">
      <t>セイビ</t>
    </rPh>
    <rPh sb="10" eb="12">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</si>
  <si>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</si>
  <si>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</si>
  <si>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</si>
  <si>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</si>
  <si>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</si>
  <si>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rPr>
        <sz val="11"/>
        <rFont val="ＭＳ Ｐゴシック"/>
        <family val="3"/>
        <charset val="128"/>
      </rPr>
      <t>　実質公債費比率についてはこれまで実施してきた新規地方債発行の抑制、H20～25年度の補償金免除繰上償還やH24年度の任意繰上償還に取り組んできたため、令和４年度についても類似団体と比較して低い水準となっている。</t>
    </r>
    <r>
      <rPr>
        <sz val="11"/>
        <color theme="4"/>
        <rFont val="ＭＳ Ｐゴシック"/>
        <family val="3"/>
        <charset val="128"/>
      </rPr>
      <t xml:space="preserve">
</t>
    </r>
    <r>
      <rPr>
        <sz val="11"/>
        <rFont val="ＭＳ Ｐゴシック"/>
        <family val="3"/>
        <charset val="128"/>
      </rPr>
      <t>　将来負担比率については、令和元年度において統合中学校建設に係る起債、下水道事業への繰出金、令和元年台風への対応等を基金取り崩しにより行ったため、類似団体平均を上回ったものの、令和２年度は下水道の法適化や充当可能基金の増加により減少した。令和３年度と令和４年度は、充当可能基金の増加により、将来負担額を充当可能財源が上回ったことから減少している。　</t>
    </r>
    <r>
      <rPr>
        <sz val="11"/>
        <color theme="4"/>
        <rFont val="ＭＳ Ｐゴシック"/>
        <family val="3"/>
        <charset val="128"/>
      </rPr>
      <t xml:space="preserve">
　　</t>
    </r>
    <r>
      <rPr>
        <sz val="11"/>
        <rFont val="ＭＳ Ｐゴシック"/>
        <family val="3"/>
        <charset val="128"/>
      </rPr>
      <t>今後は統合中学校建設及び認定こども園増築・改修事業に係る起債の増加が見込まれるため、建設に向けた基金の積み増し等により比率増加の抑制に努める。</t>
    </r>
    <rPh sb="76" eb="78">
      <t>レイワ</t>
    </rPh>
    <rPh sb="79" eb="81">
      <t>ネンド</t>
    </rPh>
    <rPh sb="232" eb="234">
      <t>レイワ</t>
    </rPh>
    <rPh sb="235" eb="237">
      <t>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</si>
  <si>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</si>
  <si>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</si>
  <si>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</si>
  <si>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元年度は、統合中学校建設に係る起債、下水道事業への繰出金、令和元年台風への対応等を基金取り崩しにより行ったため、将来負担比率が増加したが、令和２年度は、下水道の法適化や充当可能基金の増加により減少した。令和４年度については、充当可能財源が減少したが将来負担額を充当可能財源が上回ったことから、前年度と同様に将来負担比率は指標には現れていない。また、有形固定資産減価償却率も類似団体と比べて同水準となっているが、多くの施設で老朽化が進んでいることから、公共施設等総合管理計画に基づき老朽化対策に取組んでいく。今後は統合中学校や認定こども園増築・改修事業に伴う起債の増加が見込まれるため、必要な投資と長寿命化を両立した適正な財政運営に取り組んでいく。</t>
    <rPh sb="104" eb="106">
      <t>レイワ</t>
    </rPh>
    <rPh sb="107" eb="109">
      <t>ネンド</t>
    </rPh>
    <rPh sb="119" eb="121">
      <t>ザイゲン</t>
    </rPh>
    <rPh sb="122" eb="124">
      <t>ゲンショウ</t>
    </rPh>
    <rPh sb="149" eb="152">
      <t>ゼンネンド</t>
    </rPh>
    <rPh sb="153" eb="155">
      <t>ドウヨウ</t>
    </rPh>
    <rPh sb="163" eb="165">
      <t>シヒョウ</t>
    </rPh>
    <rPh sb="167" eb="168">
      <t>アラワ</t>
    </rPh>
    <rPh sb="208" eb="209">
      <t>オオ</t>
    </rPh>
    <rPh sb="211" eb="213">
      <t>シセツ</t>
    </rPh>
    <rPh sb="214" eb="217">
      <t>ロウキュウカ</t>
    </rPh>
    <rPh sb="218" eb="219">
      <t>スス</t>
    </rPh>
    <rPh sb="256" eb="258">
      <t>コンゴ</t>
    </rPh>
    <rPh sb="259" eb="261">
      <t>トウゴウ</t>
    </rPh>
    <rPh sb="261" eb="264">
      <t>チュウガッコウ</t>
    </rPh>
    <rPh sb="265" eb="267">
      <t>ニンテイ</t>
    </rPh>
    <rPh sb="270" eb="273">
      <t>エンゾウチク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</si>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</sst>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theme="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B55B-4527-9224-6769C89CA3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29648</c:v>
                </c:pt>
                <c:pt idx="1">
                  <c:v>75009</c:v>
                </c:pt>
                <c:pt idx="2">
                  <c:v>40213</c:v>
                </c:pt>
                <c:pt idx="3">
                  <c:v>26138</c:v>
                </c:pt>
                <c:pt idx="4">
                  <c:v>39577</c:v>
                </c:pt>
              </c:numCache>
            </c:numRef>
          </c:val>
          <c:smooth val="0"/>
          <c:extLst>
            <c:ext xmlns:c16="http://schemas.microsoft.com/office/drawing/2014/chart" uri="{C3380CC4-5D6E-409C-BE32-E72D297353CC}">
              <c16:uniqueId val="{00000001-B55B-4527-9224-6769C89CA3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3.72</c:v>
                </c:pt>
                <c:pt idx="1">
                  <c:v>4.0199999999999996</c:v>
                </c:pt>
                <c:pt idx="2">
                  <c:v>4.59</c:v>
                </c:pt>
                <c:pt idx="3">
                  <c:v>4.2300000000000004</c:v>
                </c:pt>
                <c:pt idx="4">
                  <c:v>3.54</c:v>
                </c:pt>
              </c:numCache>
            </c:numRef>
          </c:val>
          <c:extLst>
            <c:ext xmlns:c16="http://schemas.microsoft.com/office/drawing/2014/chart" uri="{C3380CC4-5D6E-409C-BE32-E72D297353CC}">
              <c16:uniqueId val="{00000000-AD29-4ACC-815B-616FA927DC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c:v>
                </c:pt>
                <c:pt idx="1">
                  <c:v>7.42</c:v>
                </c:pt>
                <c:pt idx="2">
                  <c:v>12.06</c:v>
                </c:pt>
                <c:pt idx="3">
                  <c:v>17.84</c:v>
                </c:pt>
                <c:pt idx="4">
                  <c:v>13.48</c:v>
                </c:pt>
              </c:numCache>
            </c:numRef>
          </c:val>
          <c:extLst>
            <c:ext xmlns:c16="http://schemas.microsoft.com/office/drawing/2014/chart" uri="{C3380CC4-5D6E-409C-BE32-E72D297353CC}">
              <c16:uniqueId val="{00000001-AD29-4ACC-815B-616FA927DC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-2.23</c:v>
                </c:pt>
                <c:pt idx="1">
                  <c:v>-10.17</c:v>
                </c:pt>
                <c:pt idx="2">
                  <c:v>3.91</c:v>
                </c:pt>
                <c:pt idx="3">
                  <c:v>4.32</c:v>
                </c:pt>
                <c:pt idx="4">
                  <c:v>-7.92</c:v>
                </c:pt>
              </c:numCache>
            </c:numRef>
          </c:val>
          <c:smooth val="0"/>
          <c:extLst>
            <c:ext xmlns:c16="http://schemas.microsoft.com/office/drawing/2014/chart" uri="{C3380CC4-5D6E-409C-BE32-E72D297353CC}">
              <c16:uniqueId val="{00000002-AD29-4ACC-815B-616FA927DC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5.1100000000000003</c:v>
                </c:pt>
                <c:pt idx="4">
                  <c:v>0</c:v>
                </c:pt>
                <c:pt idx="5">
                  <c:v>0</c:v>
                </c:pt>
                <c:pt idx="6">
                  <c:v>0</c:v>
                </c:pt>
                <c:pt idx="7">
                  <c:v>0</c:v>
                </c:pt>
                <c:pt idx="8">
                  <c:v>0</c:v>
                </c:pt>
                <c:pt idx="9">
                  <c:v>0</c:v>
                </c:pt>
              </c:numCache>
            </c:numRef>
          </c:val>
          <c:extLst>
            <c:ext xmlns:c16="http://schemas.microsoft.com/office/drawing/2014/chart" uri="{C3380CC4-5D6E-409C-BE32-E72D297353CC}">
              <c16:uniqueId val="{00000000-9BCE-4913-9C40-E5263447D8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CE-4913-9C40-E5263447D8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CE-4913-9C40-E5263447D8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9BCE-4913-9C40-E5263447D8E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2.61</c:v>
                </c:pt>
                <c:pt idx="2">
                  <c:v>#N/A</c:v>
                </c:pt>
                <c:pt idx="3">
                  <c:v>2.2200000000000002</c:v>
                </c:pt>
                <c:pt idx="4">
                  <c:v>#N/A</c:v>
                </c:pt>
                <c:pt idx="5">
                  <c:v>0.98</c:v>
                </c:pt>
                <c:pt idx="6">
                  <c:v>#N/A</c:v>
                </c:pt>
                <c:pt idx="7">
                  <c:v>0.46</c:v>
                </c:pt>
                <c:pt idx="8">
                  <c:v>#N/A</c:v>
                </c:pt>
                <c:pt idx="9">
                  <c:v>0.3</c:v>
                </c:pt>
              </c:numCache>
            </c:numRef>
          </c:val>
          <c:extLst>
            <c:ext xmlns:c16="http://schemas.microsoft.com/office/drawing/2014/chart" uri="{C3380CC4-5D6E-409C-BE32-E72D297353CC}">
              <c16:uniqueId val="{00000004-9BCE-4913-9C40-E5263447D8E1}"/>
            </c:ext>
          </c:extLst>
        </c:ser>
        <c:ser>
          <c:idx val="5"/>
          <c:order val="5"/>
          <c:tx>
            <c:strRef>
              <c:f>データシート!$A$32</c:f>
              <c:strCache>
                <c:ptCount val="1"/>
                <c:pt idx="0">
                  <c:v>国民健康保険蔵王病院事業会計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6.1</c:v>
                </c:pt>
                <c:pt idx="2">
                  <c:v>#N/A</c:v>
                </c:pt>
                <c:pt idx="3">
                  <c:v>4.8600000000000003</c:v>
                </c:pt>
                <c:pt idx="4">
                  <c:v>#N/A</c:v>
                </c:pt>
                <c:pt idx="5">
                  <c:v>2.08</c:v>
                </c:pt>
                <c:pt idx="6">
                  <c:v>#N/A</c:v>
                </c:pt>
                <c:pt idx="7">
                  <c:v>1.57</c:v>
                </c:pt>
                <c:pt idx="8">
                  <c:v>#N/A</c:v>
                </c:pt>
                <c:pt idx="9">
                  <c:v>0.6</c:v>
                </c:pt>
              </c:numCache>
            </c:numRef>
          </c:val>
          <c:extLst>
            <c:ext xmlns:c16="http://schemas.microsoft.com/office/drawing/2014/chart" uri="{C3380CC4-5D6E-409C-BE32-E72D297353CC}">
              <c16:uniqueId val="{00000005-9BCE-4913-9C40-E5263447D8E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4</c:v>
                </c:pt>
                <c:pt idx="6">
                  <c:v>#N/A</c:v>
                </c:pt>
                <c:pt idx="7">
                  <c:v>2.34</c:v>
                </c:pt>
                <c:pt idx="8">
                  <c:v>#N/A</c:v>
                </c:pt>
                <c:pt idx="9">
                  <c:v>1.25</c:v>
                </c:pt>
              </c:numCache>
            </c:numRef>
          </c:val>
          <c:extLst>
            <c:ext xmlns:c16="http://schemas.microsoft.com/office/drawing/2014/chart" uri="{C3380CC4-5D6E-409C-BE32-E72D297353CC}">
              <c16:uniqueId val="{00000006-9BCE-4913-9C40-E5263447D8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0.71</c:v>
                </c:pt>
                <c:pt idx="2">
                  <c:v>#N/A</c:v>
                </c:pt>
                <c:pt idx="3">
                  <c:v>0.48</c:v>
                </c:pt>
                <c:pt idx="4">
                  <c:v>#N/A</c:v>
                </c:pt>
                <c:pt idx="5">
                  <c:v>0.84</c:v>
                </c:pt>
                <c:pt idx="6">
                  <c:v>#N/A</c:v>
                </c:pt>
                <c:pt idx="7">
                  <c:v>1.4</c:v>
                </c:pt>
                <c:pt idx="8">
                  <c:v>#N/A</c:v>
                </c:pt>
                <c:pt idx="9">
                  <c:v>1.54</c:v>
                </c:pt>
              </c:numCache>
            </c:numRef>
          </c:val>
          <c:extLst>
            <c:ext xmlns:c16="http://schemas.microsoft.com/office/drawing/2014/chart" uri="{C3380CC4-5D6E-409C-BE32-E72D297353CC}">
              <c16:uniqueId val="{00000007-9BCE-4913-9C40-E5263447D8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3.72</c:v>
                </c:pt>
                <c:pt idx="2">
                  <c:v>#N/A</c:v>
                </c:pt>
                <c:pt idx="3">
                  <c:v>4.0199999999999996</c:v>
                </c:pt>
                <c:pt idx="4">
                  <c:v>#N/A</c:v>
                </c:pt>
                <c:pt idx="5">
                  <c:v>4.58</c:v>
                </c:pt>
                <c:pt idx="6">
                  <c:v>#N/A</c:v>
                </c:pt>
                <c:pt idx="7">
                  <c:v>4.22</c:v>
                </c:pt>
                <c:pt idx="8">
                  <c:v>#N/A</c:v>
                </c:pt>
                <c:pt idx="9">
                  <c:v>3.53</c:v>
                </c:pt>
              </c:numCache>
            </c:numRef>
          </c:val>
          <c:extLst>
            <c:ext xmlns:c16="http://schemas.microsoft.com/office/drawing/2014/chart" uri="{C3380CC4-5D6E-409C-BE32-E72D297353CC}">
              <c16:uniqueId val="{00000008-9BCE-4913-9C40-E5263447D8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15.71</c:v>
                </c:pt>
                <c:pt idx="2">
                  <c:v>#N/A</c:v>
                </c:pt>
                <c:pt idx="3">
                  <c:v>16.559999999999999</c:v>
                </c:pt>
                <c:pt idx="4">
                  <c:v>#N/A</c:v>
                </c:pt>
                <c:pt idx="5">
                  <c:v>16.059999999999999</c:v>
                </c:pt>
                <c:pt idx="6">
                  <c:v>#N/A</c:v>
                </c:pt>
                <c:pt idx="7">
                  <c:v>16.170000000000002</c:v>
                </c:pt>
                <c:pt idx="8">
                  <c:v>#N/A</c:v>
                </c:pt>
                <c:pt idx="9">
                  <c:v>17.45</c:v>
                </c:pt>
              </c:numCache>
            </c:numRef>
          </c:val>
          <c:extLst>
            <c:ext xmlns:c16="http://schemas.microsoft.com/office/drawing/2014/chart" uri="{C3380CC4-5D6E-409C-BE32-E72D297353CC}">
              <c16:uniqueId val="{00000009-9BCE-4913-9C40-E5263447D8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553</c:v>
                </c:pt>
                <c:pt idx="5">
                  <c:v>523</c:v>
                </c:pt>
                <c:pt idx="8">
                  <c:v>504</c:v>
                </c:pt>
                <c:pt idx="11">
                  <c:v>499</c:v>
                </c:pt>
                <c:pt idx="14">
                  <c:v>501</c:v>
                </c:pt>
              </c:numCache>
            </c:numRef>
          </c:val>
          <c:extLst>
            <c:ext xmlns:c16="http://schemas.microsoft.com/office/drawing/2014/chart" uri="{C3380CC4-5D6E-409C-BE32-E72D297353CC}">
              <c16:uniqueId val="{00000000-0BC1-4691-B3F3-8394859010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C1-4691-B3F3-8394859010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1</c:v>
                </c:pt>
                <c:pt idx="9">
                  <c:v>2</c:v>
                </c:pt>
                <c:pt idx="12">
                  <c:v>4</c:v>
                </c:pt>
              </c:numCache>
            </c:numRef>
          </c:val>
          <c:extLst>
            <c:ext xmlns:c16="http://schemas.microsoft.com/office/drawing/2014/chart" uri="{C3380CC4-5D6E-409C-BE32-E72D297353CC}">
              <c16:uniqueId val="{00000002-0BC1-4691-B3F3-8394859010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44</c:v>
                </c:pt>
                <c:pt idx="6">
                  <c:v>54</c:v>
                </c:pt>
                <c:pt idx="9">
                  <c:v>44</c:v>
                </c:pt>
                <c:pt idx="12">
                  <c:v>53</c:v>
                </c:pt>
              </c:numCache>
            </c:numRef>
          </c:val>
          <c:extLst>
            <c:ext xmlns:c16="http://schemas.microsoft.com/office/drawing/2014/chart" uri="{C3380CC4-5D6E-409C-BE32-E72D297353CC}">
              <c16:uniqueId val="{00000003-0BC1-4691-B3F3-8394859010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207</c:v>
                </c:pt>
                <c:pt idx="3">
                  <c:v>245</c:v>
                </c:pt>
                <c:pt idx="6">
                  <c:v>159</c:v>
                </c:pt>
                <c:pt idx="9">
                  <c:v>148</c:v>
                </c:pt>
                <c:pt idx="12">
                  <c:v>141</c:v>
                </c:pt>
              </c:numCache>
            </c:numRef>
          </c:val>
          <c:extLst>
            <c:ext xmlns:c16="http://schemas.microsoft.com/office/drawing/2014/chart" uri="{C3380CC4-5D6E-409C-BE32-E72D297353CC}">
              <c16:uniqueId val="{00000004-0BC1-4691-B3F3-8394859010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C1-4691-B3F3-8394859010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C1-4691-B3F3-8394859010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450</c:v>
                </c:pt>
                <c:pt idx="3">
                  <c:v>425</c:v>
                </c:pt>
                <c:pt idx="6">
                  <c:v>434</c:v>
                </c:pt>
                <c:pt idx="9">
                  <c:v>451</c:v>
                </c:pt>
                <c:pt idx="12">
                  <c:v>495</c:v>
                </c:pt>
              </c:numCache>
            </c:numRef>
          </c:val>
          <c:extLst>
            <c:ext xmlns:c16="http://schemas.microsoft.com/office/drawing/2014/chart" uri="{C3380CC4-5D6E-409C-BE32-E72D297353CC}">
              <c16:uniqueId val="{00000007-0BC1-4691-B3F3-8394859010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c:v>
                </c:pt>
                <c:pt idx="2">
                  <c:v>#N/A</c:v>
                </c:pt>
                <c:pt idx="3">
                  <c:v>#N/A</c:v>
                </c:pt>
                <c:pt idx="4">
                  <c:v>193</c:v>
                </c:pt>
                <c:pt idx="5">
                  <c:v>#N/A</c:v>
                </c:pt>
                <c:pt idx="6">
                  <c:v>#N/A</c:v>
                </c:pt>
                <c:pt idx="7">
                  <c:v>144</c:v>
                </c:pt>
                <c:pt idx="8">
                  <c:v>#N/A</c:v>
                </c:pt>
                <c:pt idx="9">
                  <c:v>#N/A</c:v>
                </c:pt>
                <c:pt idx="10">
                  <c:v>146</c:v>
                </c:pt>
                <c:pt idx="11">
                  <c:v>#N/A</c:v>
                </c:pt>
                <c:pt idx="12">
                  <c:v>#N/A</c:v>
                </c:pt>
                <c:pt idx="13">
                  <c:v>192</c:v>
                </c:pt>
                <c:pt idx="14">
                  <c:v>#N/A</c:v>
                </c:pt>
              </c:numCache>
            </c:numRef>
          </c:val>
          <c:smooth val="0"/>
          <c:extLst>
            <c:ext xmlns:c16="http://schemas.microsoft.com/office/drawing/2014/chart" uri="{C3380CC4-5D6E-409C-BE32-E72D297353CC}">
              <c16:uniqueId val="{00000008-0BC1-4691-B3F3-8394859010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5514</c:v>
                </c:pt>
                <c:pt idx="5">
                  <c:v>5363</c:v>
                </c:pt>
                <c:pt idx="8">
                  <c:v>5244</c:v>
                </c:pt>
                <c:pt idx="11">
                  <c:v>5027</c:v>
                </c:pt>
                <c:pt idx="14">
                  <c:v>4676</c:v>
                </c:pt>
              </c:numCache>
            </c:numRef>
          </c:val>
          <c:extLst>
            <c:ext xmlns:c16="http://schemas.microsoft.com/office/drawing/2014/chart" uri="{C3380CC4-5D6E-409C-BE32-E72D297353CC}">
              <c16:uniqueId val="{00000000-3D73-4F4D-B136-1A2B97F624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c:v>
                </c:pt>
                <c:pt idx="5">
                  <c:v>28</c:v>
                </c:pt>
                <c:pt idx="8">
                  <c:v>19</c:v>
                </c:pt>
                <c:pt idx="11">
                  <c:v>12</c:v>
                </c:pt>
                <c:pt idx="14">
                  <c:v>8</c:v>
                </c:pt>
              </c:numCache>
            </c:numRef>
          </c:val>
          <c:extLst>
            <c:ext xmlns:c16="http://schemas.microsoft.com/office/drawing/2014/chart" uri="{C3380CC4-5D6E-409C-BE32-E72D297353CC}">
              <c16:uniqueId val="{00000001-3D73-4F4D-B136-1A2B97F624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2546</c:v>
                </c:pt>
                <c:pt idx="5">
                  <c:v>2155</c:v>
                </c:pt>
                <c:pt idx="8">
                  <c:v>2538</c:v>
                </c:pt>
                <c:pt idx="11">
                  <c:v>3104</c:v>
                </c:pt>
                <c:pt idx="14">
                  <c:v>2939</c:v>
                </c:pt>
              </c:numCache>
            </c:numRef>
          </c:val>
          <c:extLst>
            <c:ext xmlns:c16="http://schemas.microsoft.com/office/drawing/2014/chart" uri="{C3380CC4-5D6E-409C-BE32-E72D297353CC}">
              <c16:uniqueId val="{00000002-3D73-4F4D-B136-1A2B97F624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16</c:v>
                </c:pt>
                <c:pt idx="9">
                  <c:v>0</c:v>
                </c:pt>
                <c:pt idx="12">
                  <c:v>0</c:v>
                </c:pt>
              </c:numCache>
            </c:numRef>
          </c:val>
          <c:extLst>
            <c:ext xmlns:c16="http://schemas.microsoft.com/office/drawing/2014/chart" uri="{C3380CC4-5D6E-409C-BE32-E72D297353CC}">
              <c16:uniqueId val="{00000003-3D73-4F4D-B136-1A2B97F624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73-4F4D-B136-1A2B97F624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3D73-4F4D-B136-1A2B97F624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733</c:v>
                </c:pt>
                <c:pt idx="3">
                  <c:v>756</c:v>
                </c:pt>
                <c:pt idx="6">
                  <c:v>768</c:v>
                </c:pt>
                <c:pt idx="9">
                  <c:v>768</c:v>
                </c:pt>
                <c:pt idx="12">
                  <c:v>755</c:v>
                </c:pt>
              </c:numCache>
            </c:numRef>
          </c:val>
          <c:extLst>
            <c:ext xmlns:c16="http://schemas.microsoft.com/office/drawing/2014/chart" uri="{C3380CC4-5D6E-409C-BE32-E72D297353CC}">
              <c16:uniqueId val="{00000006-3D73-4F4D-B136-1A2B97F624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798</c:v>
                </c:pt>
                <c:pt idx="3">
                  <c:v>862</c:v>
                </c:pt>
                <c:pt idx="6">
                  <c:v>832</c:v>
                </c:pt>
                <c:pt idx="9">
                  <c:v>777</c:v>
                </c:pt>
                <c:pt idx="12">
                  <c:v>724</c:v>
                </c:pt>
              </c:numCache>
            </c:numRef>
          </c:val>
          <c:extLst>
            <c:ext xmlns:c16="http://schemas.microsoft.com/office/drawing/2014/chart" uri="{C3380CC4-5D6E-409C-BE32-E72D297353CC}">
              <c16:uniqueId val="{00000007-3D73-4F4D-B136-1A2B97F624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2195</c:v>
                </c:pt>
                <c:pt idx="3">
                  <c:v>2176</c:v>
                </c:pt>
                <c:pt idx="6">
                  <c:v>1856</c:v>
                </c:pt>
                <c:pt idx="9">
                  <c:v>1534</c:v>
                </c:pt>
                <c:pt idx="12">
                  <c:v>1360</c:v>
                </c:pt>
              </c:numCache>
            </c:numRef>
          </c:val>
          <c:extLst>
            <c:ext xmlns:c16="http://schemas.microsoft.com/office/drawing/2014/chart" uri="{C3380CC4-5D6E-409C-BE32-E72D297353CC}">
              <c16:uniqueId val="{00000008-3D73-4F4D-B136-1A2B97F624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3D73-4F4D-B136-1A2B97F624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4256</c:v>
                </c:pt>
                <c:pt idx="3">
                  <c:v>4519</c:v>
                </c:pt>
                <c:pt idx="6">
                  <c:v>4584</c:v>
                </c:pt>
                <c:pt idx="9">
                  <c:v>4484</c:v>
                </c:pt>
                <c:pt idx="12">
                  <c:v>4217</c:v>
                </c:pt>
              </c:numCache>
            </c:numRef>
          </c:val>
          <c:extLst>
            <c:ext xmlns:c16="http://schemas.microsoft.com/office/drawing/2014/chart" uri="{C3380CC4-5D6E-409C-BE32-E72D297353CC}">
              <c16:uniqueId val="{0000000A-3D73-4F4D-B136-1A2B97F624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768</c:v>
                </c:pt>
                <c:pt idx="5">
                  <c:v>#N/A</c:v>
                </c:pt>
                <c:pt idx="6">
                  <c:v>#N/A</c:v>
                </c:pt>
                <c:pt idx="7">
                  <c:v>256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73-4F4D-B136-1A2B97F624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518</c:v>
                </c:pt>
                <c:pt idx="1">
                  <c:v>819</c:v>
                </c:pt>
                <c:pt idx="2">
                  <c:v>602</c:v>
                </c:pt>
              </c:numCache>
            </c:numRef>
          </c:val>
          <c:extLst>
            <c:ext xmlns:c16="http://schemas.microsoft.com/office/drawing/2014/chart" uri="{C3380CC4-5D6E-409C-BE32-E72D297353CC}">
              <c16:uniqueId val="{00000000-7309-4CF4-9DFC-2DB21AC414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7309-4CF4-9DFC-2DB21AC414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707</c:v>
                </c:pt>
                <c:pt idx="1">
                  <c:v>969</c:v>
                </c:pt>
                <c:pt idx="2">
                  <c:v>1120</c:v>
                </c:pt>
              </c:numCache>
            </c:numRef>
          </c:val>
          <c:extLst>
            <c:ext xmlns:c16="http://schemas.microsoft.com/office/drawing/2014/chart" uri="{C3380CC4-5D6E-409C-BE32-E72D297353CC}">
              <c16:uniqueId val="{00000002-7309-4CF4-9DFC-2DB21AC414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{94932123-20EB-4573-8908-B777ECCED2EE}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926-470A-8152-2683BE5660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{C24D96B0-9EFF-4163-A51A-8613E8414938}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6-470A-8152-2683BE5660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{B2AA9FBD-7646-496B-9CD9-306B7C330353}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6-470A-8152-2683BE5660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{E56E9491-5A36-46D0-B92E-99B11F996316}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6-470A-8152-2683BE5660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{3E704C77-E898-4869-BE2F-1BF74FAB211C}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6-470A-8152-2683BE56604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{AE4D034D-B0EE-41BE-9418-488FE8534B44}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926-470A-8152-2683BE56604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{8C0983B5-97BE-4A10-9F4E-F0CA700F59DC}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926-470A-8152-2683BE56604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{E7B106C0-0E4F-48DA-947A-ADAFBA69A8ED}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926-470A-8152-2683BE5660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{DE0ACDF3-70E9-463A-932F-304A3DF76BF8}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926-470A-8152-2683BE5660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63.1</c:v>
                </c:pt>
                <c:pt idx="16">
                  <c:v>64.900000000000006</c:v>
                </c:pt>
                <c:pt idx="24">
                  <c:v>66.599999999999994</c:v>
                </c:pt>
                <c:pt idx="32">
                  <c:v>68.099999999999994</c:v>
                </c:pt>
              </c:numCache>
            </c:numRef>
          </c:xVal>
          <c:yVal>
            <c:numRef>
              <c:f>公会計指標分析・財政指標組合せ分析表!$BP$51:$DC$51</c:f>
              <c:numCache>
                <c:formatCode>#,##0.0;"▲ "#,##0.0</c:formatCode>
                <c:ptCount val="40"/>
                <c:pt idx="8">
                  <c:v>22.1</c:v>
                </c:pt>
                <c:pt idx="16">
                  <c:v>6.7</c:v>
                </c:pt>
              </c:numCache>
            </c:numRef>
          </c:yVal>
          <c:smooth val="0"/>
          <c:extLst>
            <c:ext xmlns:c16="http://schemas.microsoft.com/office/drawing/2014/chart" uri="{C3380CC4-5D6E-409C-BE32-E72D297353CC}">
              <c16:uniqueId val="{00000009-4926-470A-8152-2683BE5660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{7E120A0B-76C5-4D77-AA82-AF165A25A3E0}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926-470A-8152-2683BE5660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{CCDE293C-4923-4307-A2DA-76A13D883393}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6-470A-8152-2683BE5660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{DC66270E-8A6E-4278-9EA1-641BF2E2DB30}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6-470A-8152-2683BE5660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{0F5269BC-C0AF-48FE-8603-EA4452FBB8A8}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6-470A-8152-2683BE5660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{5EFDE624-E92A-4448-A14B-DD8F9A7961B4}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6-470A-8152-2683BE56604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{E20E06AA-2960-4C72-896A-36384B50E98D}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926-470A-8152-2683BE56604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{6C06F7B2-B220-45F8-86A9-F016215A8553}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926-470A-8152-2683BE56604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{E8127EC1-1173-43C9-9577-C3D1452F4295}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926-470A-8152-2683BE5660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{C339AE07-18C0-4790-980E-ADF4B1EF88DB}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926-470A-8152-2683BE5660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4926-470A-8152-2683BE566043}"/>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{CB541EEA-E19D-43E0-A880-0DEBD57D8273}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AF-4ED7-8BA6-242C411A93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{939CE6FB-98BB-412A-9B81-5C35BED3031F}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AF-4ED7-8BA6-242C411A93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{38759AC8-93EE-485B-B68D-FC65530C66F4}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AF-4ED7-8BA6-242C411A93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{4EB66428-14A4-49D7-A979-FDB8D801E765}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AF-4ED7-8BA6-242C411A93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{C6F1940A-FCB6-46BB-B2FD-98DC3411318B}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AF-4ED7-8BA6-242C411A933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{1B46DA51-790C-4D47-85CE-DD610D598C35}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AF-4ED7-8BA6-242C411A93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{C42539B7-05F7-4875-BE49-AABD8419BC84}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AF-4ED7-8BA6-242C411A93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{570CB89B-66A1-42B8-B403-ED076F006A5A}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AF-4ED7-8BA6-242C411A93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{7FA3DC19-B037-4E8D-AEFE-15685BC3222B}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AF-4ED7-8BA6-242C411A93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4.5999999999999996</c:v>
                </c:pt>
                <c:pt idx="24">
                  <c:v>4.2</c:v>
                </c:pt>
                <c:pt idx="32">
                  <c:v>4</c:v>
                </c:pt>
              </c:numCache>
            </c:numRef>
          </c:xVal>
          <c:yVal>
            <c:numRef>
              <c:f>公会計指標分析・財政指標組合せ分析表!$BP$73:$DC$73</c:f>
              <c:numCache>
                <c:formatCode>#,##0.0;"▲ "#,##0.0</c:formatCode>
                <c:ptCount val="40"/>
                <c:pt idx="8">
                  <c:v>22.1</c:v>
                </c:pt>
                <c:pt idx="16">
                  <c:v>6.7</c:v>
                </c:pt>
              </c:numCache>
            </c:numRef>
          </c:yVal>
          <c:smooth val="0"/>
          <c:extLst>
            <c:ext xmlns:c16="http://schemas.microsoft.com/office/drawing/2014/chart" uri="{C3380CC4-5D6E-409C-BE32-E72D297353CC}">
              <c16:uniqueId val="{00000009-C6AF-4ED7-8BA6-242C411A93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{A326FF24-35F8-4BA3-B345-8EF07696B829}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AF-4ED7-8BA6-242C411A93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{6BC19C49-01CA-42D5-BC60-6572332354E8}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AF-4ED7-8BA6-242C411A93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{2D37EBDC-2E8A-43B5-8481-A1B6548E0AE3}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AF-4ED7-8BA6-242C411A93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{5BA2ACBF-FDE3-4F5D-9FE9-1A1C87B3EEFE}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AF-4ED7-8BA6-242C411A93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{94DE44C3-4D68-487C-92CB-38E7A36551D8}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AF-4ED7-8BA6-242C411A933B}"/>
                </c:ext>
              </c:extLst>
            </c:dLbl>
            <c:dLbl>
              <c:idx val="8"/>
              <c:layout>
                <c:manualLayout>
                  <c:x val="0"/>
                  <c:y val="1.794703361241495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{C3E84AF2-35B6-47A4-BCB6-B3DB3F11D3BA}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AF-4ED7-8BA6-242C411A93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{3DB7C1AD-ADC8-48A8-8BC0-A7F88176F3B0}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AF-4ED7-8BA6-242C411A93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{7B4EE165-F80E-407F-ADD9-37483458D78B}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AF-4ED7-8BA6-242C411A93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{914D89F7-049A-459C-A6F3-C8CC1E895033}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AF-4ED7-8BA6-242C411A93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6AF-4ED7-8BA6-242C411A933B}"/>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指数算定上の入れ替わりとなる令和元年度と比較し、基準財政需要額、基準財政収入額共に増額となったが、基準財政需要額の増額が大きいため、財政力指数は減少となった。令和４年度においては、新型コロナウイルス対策に係る地方税法の規定による課税標準の特例がなくなったことにより固定資産税及び入湯税が増加となっているが、引き続き滞納額の縮減や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34925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85848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歳出は、一部事務組合の負担金及び公債費が増加しているが、歳入において臨時財政対策債の減少及び新型コロナウイルス感染症対策地方税減収補填特別交付金が大きく減少したことにより、前年度比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今後、統合中学校の建設など大規模事業を計画しているため、効率的な行政運営の転換を図りながら、一般財源確保のため、、町税収入等の増収に努め、また、公共施設等総合管理計画に基づき、施設の長寿命化を図るなど維持管理経費等の経費削減に努めることにより、財政の弾力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65</xdr:row>
      <xdr:rowOff>56134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0128"/>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64</xdr:row>
      <xdr:rowOff>145542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012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64</xdr:row>
      <xdr:rowOff>145542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038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131064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845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72661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保育所・幼稚園などの施設運営を町営で行っているほか、再任用制度の活用などにより人件費決算額が高い傾向にあるためである。また、ふるさと応援寄附に伴う事務経費の増加による影響も大き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58902</xdr:rowOff>
    </xdr:from>
    <xdr:to>
      <xdr:col>23</xdr:col>
      <xdr:colOff>133350</xdr:colOff>
      <xdr:row>83</xdr:row>
      <xdr:rowOff>93608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89252"/>
          <a:ext cx="8382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28254</xdr:rowOff>
    </xdr:from>
    <xdr:to>
      <xdr:col>19</xdr:col>
      <xdr:colOff>133350</xdr:colOff>
      <xdr:row>83</xdr:row>
      <xdr:rowOff>58902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58604"/>
          <a:ext cx="8890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79347</xdr:rowOff>
    </xdr:from>
    <xdr:to>
      <xdr:col>15</xdr:col>
      <xdr:colOff>82550</xdr:colOff>
      <xdr:row>83</xdr:row>
      <xdr:rowOff>28254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38247"/>
          <a:ext cx="889000" cy="1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18712</xdr:rowOff>
    </xdr:from>
    <xdr:to>
      <xdr:col>11</xdr:col>
      <xdr:colOff>31750</xdr:colOff>
      <xdr:row>82</xdr:row>
      <xdr:rowOff>79347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77612"/>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42808</xdr:rowOff>
    </xdr:from>
    <xdr:to>
      <xdr:col>23</xdr:col>
      <xdr:colOff>184150</xdr:colOff>
      <xdr:row>83</xdr:row>
      <xdr:rowOff>144408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14885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4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8102</xdr:rowOff>
    </xdr:from>
    <xdr:to>
      <xdr:col>19</xdr:col>
      <xdr:colOff>184150</xdr:colOff>
      <xdr:row>83</xdr:row>
      <xdr:rowOff>109702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94479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2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148904</xdr:rowOff>
    </xdr:from>
    <xdr:to>
      <xdr:col>15</xdr:col>
      <xdr:colOff>133350</xdr:colOff>
      <xdr:row>83</xdr:row>
      <xdr:rowOff>79054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63831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9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28547</xdr:rowOff>
    </xdr:from>
    <xdr:to>
      <xdr:col>11</xdr:col>
      <xdr:colOff>82550</xdr:colOff>
      <xdr:row>82</xdr:row>
      <xdr:rowOff>130147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114924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139362</xdr:rowOff>
    </xdr:from>
    <xdr:to>
      <xdr:col>7</xdr:col>
      <xdr:colOff>31750</xdr:colOff>
      <xdr:row>82</xdr:row>
      <xdr:rowOff>69512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54289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ポイント上回っている。国家公務員同様に給与構造改革や昇格時号俸の縮減措置を実施しており、平成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人事評価結果を昇給に反映する取組を実施しているものの、年功的な傾向を払拭しきれず、高校卒高年齢層において指数が高い。社会人経験者（就職氷河期世代）を採用した影響により指数は低下したが、経験年数階層の変動により指数が上昇したため前年度から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128411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64205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64205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50800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類似団体平均を上回っているのは、保育所・幼稚園などの施設運営を町営で行っているほか、再任用制度の活用などの影響によるものである。今後とも行政需要に応じた適正な職員数の確保に努める。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125791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883477"/>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52251</xdr:rowOff>
    </xdr:from>
    <xdr:to>
      <xdr:col>77</xdr:col>
      <xdr:colOff>44450</xdr:colOff>
      <xdr:row>63</xdr:row>
      <xdr:rowOff>82127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85360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14333</xdr:rowOff>
    </xdr:from>
    <xdr:to>
      <xdr:col>72</xdr:col>
      <xdr:colOff>203200</xdr:colOff>
      <xdr:row>63</xdr:row>
      <xdr:rowOff>52251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81568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142119</xdr:rowOff>
    </xdr:from>
    <xdr:to>
      <xdr:col>68</xdr:col>
      <xdr:colOff>152400</xdr:colOff>
      <xdr:row>63</xdr:row>
      <xdr:rowOff>14333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77201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74991</xdr:rowOff>
    </xdr:from>
    <xdr:to>
      <xdr:col>81</xdr:col>
      <xdr:colOff>95250</xdr:colOff>
      <xdr:row>64</xdr:row>
      <xdr:rowOff>5141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47068</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84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134983</xdr:rowOff>
    </xdr:from>
    <xdr:to>
      <xdr:col>68</xdr:col>
      <xdr:colOff>203200</xdr:colOff>
      <xdr:row>63</xdr:row>
      <xdr:rowOff>65133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49910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91319</xdr:rowOff>
    </xdr:from>
    <xdr:to>
      <xdr:col>64</xdr:col>
      <xdr:colOff>152400</xdr:colOff>
      <xdr:row>63</xdr:row>
      <xdr:rowOff>21469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6246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ポイント減となった。これまで実施してきた新規地方債発行の抑制、平成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補償金免除繰上償還などによるものである。今後、統合中学校の建設など大規模事業を計画しているため、効率的な行政運営の転換や各事業の優先順位付け、取捨選択を行って、将来への必要な投資と持続可能な財政運営の両立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158750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27517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77788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54261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38</xdr:row>
      <xdr:rowOff>77788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59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26988</xdr:rowOff>
    </xdr:from>
    <xdr:to>
      <xdr:col>68</xdr:col>
      <xdr:colOff>203200</xdr:colOff>
      <xdr:row>38</xdr:row>
      <xdr:rowOff>128588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138765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算定されていない。昨年同様に、将来負担額を充当可能財源等が上回ったことが要因である。今後、統合中学校の建設など大規模事業を計画しているため、効率的な行政運営の転換や各事業の優先順位付け、取捨選択を行って、将来への必要な投資と持続可能な財政運営の両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161350</xdr:rowOff>
    </xdr:from>
    <xdr:to>
      <xdr:col>72</xdr:col>
      <xdr:colOff>203200</xdr:colOff>
      <xdr:row>14</xdr:row>
      <xdr:rowOff>166854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3902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110550</xdr:rowOff>
    </xdr:from>
    <xdr:to>
      <xdr:col>73</xdr:col>
      <xdr:colOff>44450</xdr:colOff>
      <xdr:row>14</xdr:row>
      <xdr:rowOff>40700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50877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116054</xdr:rowOff>
    </xdr:from>
    <xdr:to>
      <xdr:col>68</xdr:col>
      <xdr:colOff>203200</xdr:colOff>
      <xdr:row>15</xdr:row>
      <xdr:rowOff>46204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30981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保育所・幼稚園などの施設運営を町営で行っているほか、会計年度任用職員制度の活用などの影響によるものである。今後とも行政需要に応じた適正な職員数の把握に努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5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5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564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ポイント増となった。いずれの年度においても類似団体平均と同じか下回っており、需用費総額の抑制や各業務委託内容の見直しの効果が表れている。今後も継続して取り組んでいく。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501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90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139065</xdr:rowOff>
    </xdr:from>
    <xdr:to>
      <xdr:col>65</xdr:col>
      <xdr:colOff>53975</xdr:colOff>
      <xdr:row>15</xdr:row>
      <xdr:rowOff>69215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79392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類似団体平均を下回っている。児童手当の減少により扶助費は減少したが、分母である経常一般財源の減少により、前年度比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ポイント増となった。少子化により児童手当は減少傾向にあるが、少子高齢化への対応及び障害福祉への対応は上昇傾向にある。財政の硬直化を招かぬよう各制度の適切な運用と自主財源の確保に努める。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下水道事業等への出資金の増加により前年度比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ポイント増となったが、類似団体平均を上回っている。主な要因として、繰出金のほか町立病院と一部事務組合病院の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つの病院を有していることで出資金の割合が高くなっているためであり、繰出基準に基づき適正な繰出額を見極めながら繰出を行っていく。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79375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58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58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80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下水道事業の法適用化及び病院事業への補助により類似団体平均を上回っている。「蔵王町行政改革推進計画」（</a:t>
          </a:r>
          <a:r>
            <a:rPr kumimoji="1" lang="en-US" altLang="ja-JP" sz="1300">
              <a:latin typeface="ＭＳ Ｐゴシック" panose="020B0600070205080204" pitchFamily="50" charset="-128"/>
              <a:ea typeface="ＭＳ Ｐゴシック" panose="020B0600070205080204" pitchFamily="50" charset="-128"/>
            </a:rPr>
            <a:t>H18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基づき、補助金等の抜本的な見直し（廃止・統合）及び段階的な見直し（縮減・隔年交付）並びに事業の終期を設定して定期的な見直しを図っている。今後、公営企業に対する公費負担の適正化を進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08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119380</xdr:rowOff>
    </xdr:from>
    <xdr:to>
      <xdr:col>73</xdr:col>
      <xdr:colOff>180975</xdr:colOff>
      <xdr:row>35</xdr:row>
      <xdr:rowOff>130810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486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119380</xdr:rowOff>
    </xdr:from>
    <xdr:to>
      <xdr:col>69</xdr:col>
      <xdr:colOff>92075</xdr:colOff>
      <xdr:row>34</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4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類似団体平均を下回っている。これまで実施してきた新規地方債発行の抑制、平成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補償金免除繰上償還などによるものである。今後、統合中学校の建設など大規模事業を計画しているため、効率的な行政運営の転換や各事業の優先順位付け、取捨選択を行って、将来への必要な投資と持続可能な財政運営の両立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62992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291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類似団体平均を上回っている。人件費や補助費等が影響している。財政の硬直化を招かぬよう自主財源の確保に努める。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79</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1323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79</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132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89933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68280</xdr:rowOff>
    </xdr:from>
    <xdr:to>
      <xdr:col>29</xdr:col>
      <xdr:colOff>127000</xdr:colOff>
      <xdr:row>15</xdr:row>
      <xdr:rowOff>141897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7655"/>
          <a:ext cx="647700" cy="7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141897</xdr:rowOff>
    </xdr:from>
    <xdr:to>
      <xdr:col>26</xdr:col>
      <xdr:colOff>50800</xdr:colOff>
      <xdr:row>16</xdr:row>
      <xdr:rowOff>9835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1272"/>
          <a:ext cx="698500" cy="3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9835</xdr:rowOff>
    </xdr:from>
    <xdr:to>
      <xdr:col>22</xdr:col>
      <xdr:colOff>114300</xdr:colOff>
      <xdr:row>16</xdr:row>
      <xdr:rowOff>89510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0660"/>
          <a:ext cx="698500" cy="7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89510</xdr:rowOff>
    </xdr:from>
    <xdr:to>
      <xdr:col>18</xdr:col>
      <xdr:colOff>177800</xdr:colOff>
      <xdr:row>16</xdr:row>
      <xdr:rowOff>132555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0335"/>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17480</xdr:rowOff>
    </xdr:from>
    <xdr:to>
      <xdr:col>29</xdr:col>
      <xdr:colOff>177800</xdr:colOff>
      <xdr:row>15</xdr:row>
      <xdr:rowOff>119080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34007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91097</xdr:rowOff>
    </xdr:from>
    <xdr:to>
      <xdr:col>26</xdr:col>
      <xdr:colOff>101600</xdr:colOff>
      <xdr:row>16</xdr:row>
      <xdr:rowOff>21247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31424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130485</xdr:rowOff>
    </xdr:from>
    <xdr:to>
      <xdr:col>22</xdr:col>
      <xdr:colOff>165100</xdr:colOff>
      <xdr:row>16</xdr:row>
      <xdr:rowOff>60635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38710</xdr:rowOff>
    </xdr:from>
    <xdr:to>
      <xdr:col>19</xdr:col>
      <xdr:colOff>38100</xdr:colOff>
      <xdr:row>16</xdr:row>
      <xdr:rowOff>140310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81755</xdr:rowOff>
    </xdr:from>
    <xdr:to>
      <xdr:col>15</xdr:col>
      <xdr:colOff>101600</xdr:colOff>
      <xdr:row>17</xdr:row>
      <xdr:rowOff>11905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107169</xdr:rowOff>
    </xdr:from>
    <xdr:to>
      <xdr:col>29</xdr:col>
      <xdr:colOff>127000</xdr:colOff>
      <xdr:row>37</xdr:row>
      <xdr:rowOff>189199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1869"/>
          <a:ext cx="647700" cy="8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189199</xdr:rowOff>
    </xdr:from>
    <xdr:to>
      <xdr:col>26</xdr:col>
      <xdr:colOff>50800</xdr:colOff>
      <xdr:row>37</xdr:row>
      <xdr:rowOff>196170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13899"/>
          <a:ext cx="698500" cy="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124352</xdr:rowOff>
    </xdr:from>
    <xdr:to>
      <xdr:col>22</xdr:col>
      <xdr:colOff>114300</xdr:colOff>
      <xdr:row>37</xdr:row>
      <xdr:rowOff>196170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49052"/>
          <a:ext cx="698500" cy="7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124352</xdr:rowOff>
    </xdr:from>
    <xdr:to>
      <xdr:col>18</xdr:col>
      <xdr:colOff>177800</xdr:colOff>
      <xdr:row>37</xdr:row>
      <xdr:rowOff>176625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49052"/>
          <a:ext cx="6985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56369</xdr:rowOff>
    </xdr:from>
    <xdr:to>
      <xdr:col>29</xdr:col>
      <xdr:colOff>177800</xdr:colOff>
      <xdr:row>37</xdr:row>
      <xdr:rowOff>157969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138399</xdr:rowOff>
    </xdr:from>
    <xdr:to>
      <xdr:col>26</xdr:col>
      <xdr:colOff>101600</xdr:colOff>
      <xdr:row>37</xdr:row>
      <xdr:rowOff>239999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224776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145370</xdr:rowOff>
    </xdr:from>
    <xdr:to>
      <xdr:col>22</xdr:col>
      <xdr:colOff>165100</xdr:colOff>
      <xdr:row>37</xdr:row>
      <xdr:rowOff>246970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231747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73552</xdr:rowOff>
    </xdr:from>
    <xdr:to>
      <xdr:col>19</xdr:col>
      <xdr:colOff>38100</xdr:colOff>
      <xdr:row>37</xdr:row>
      <xdr:rowOff>175152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159929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125825</xdr:rowOff>
    </xdr:from>
    <xdr:to>
      <xdr:col>15</xdr:col>
      <xdr:colOff>101600</xdr:colOff>
      <xdr:row>37</xdr:row>
      <xdr:rowOff>227425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5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212202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1372</xdr:rowOff>
    </xdr:from>
    <xdr:to>
      <xdr:col>24</xdr:col>
      <xdr:colOff>63500</xdr:colOff>
      <xdr:row>33</xdr:row>
      <xdr:rowOff>83617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9222"/>
          <a:ext cx="838200" cy="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83617</xdr:rowOff>
    </xdr:from>
    <xdr:to>
      <xdr:col>19</xdr:col>
      <xdr:colOff>177800</xdr:colOff>
      <xdr:row>33</xdr:row>
      <xdr:rowOff>157556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467"/>
          <a:ext cx="889000" cy="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157556</xdr:rowOff>
    </xdr:from>
    <xdr:to>
      <xdr:col>15</xdr:col>
      <xdr:colOff>50800</xdr:colOff>
      <xdr:row>35</xdr:row>
      <xdr:rowOff>89091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5406"/>
          <a:ext cx="889000" cy="2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89091</xdr:rowOff>
    </xdr:from>
    <xdr:to>
      <xdr:col>10</xdr:col>
      <xdr:colOff>114300</xdr:colOff>
      <xdr:row>35</xdr:row>
      <xdr:rowOff>164719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9841"/>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122022</xdr:rowOff>
    </xdr:from>
    <xdr:to>
      <xdr:col>24</xdr:col>
      <xdr:colOff>114300</xdr:colOff>
      <xdr:row>33</xdr:row>
      <xdr:rowOff>52172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144899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32817</xdr:rowOff>
    </xdr:from>
    <xdr:to>
      <xdr:col>20</xdr:col>
      <xdr:colOff>38100</xdr:colOff>
      <xdr:row>33</xdr:row>
      <xdr:rowOff>134417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150944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106756</xdr:rowOff>
    </xdr:from>
    <xdr:to>
      <xdr:col>15</xdr:col>
      <xdr:colOff>101600</xdr:colOff>
      <xdr:row>34</xdr:row>
      <xdr:rowOff>36906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53433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38291</xdr:rowOff>
    </xdr:from>
    <xdr:to>
      <xdr:col>10</xdr:col>
      <xdr:colOff>165100</xdr:colOff>
      <xdr:row>35</xdr:row>
      <xdr:rowOff>139891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156418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113919</xdr:rowOff>
    </xdr:from>
    <xdr:to>
      <xdr:col>6</xdr:col>
      <xdr:colOff>38100</xdr:colOff>
      <xdr:row>36</xdr:row>
      <xdr:rowOff>44069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60596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109513</xdr:rowOff>
    </xdr:from>
    <xdr:to>
      <xdr:col>24</xdr:col>
      <xdr:colOff>63500</xdr:colOff>
      <xdr:row>56</xdr:row>
      <xdr:rowOff>127641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0713"/>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127329</xdr:rowOff>
    </xdr:from>
    <xdr:to>
      <xdr:col>19</xdr:col>
      <xdr:colOff>177800</xdr:colOff>
      <xdr:row>56</xdr:row>
      <xdr:rowOff>127641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28529"/>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127329</xdr:rowOff>
    </xdr:from>
    <xdr:to>
      <xdr:col>15</xdr:col>
      <xdr:colOff>50800</xdr:colOff>
      <xdr:row>57</xdr:row>
      <xdr:rowOff>2635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28529"/>
          <a:ext cx="889000" cy="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2635</xdr:rowOff>
    </xdr:from>
    <xdr:to>
      <xdr:col>10</xdr:col>
      <xdr:colOff>114300</xdr:colOff>
      <xdr:row>57</xdr:row>
      <xdr:rowOff>55442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285"/>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58713</xdr:rowOff>
    </xdr:from>
    <xdr:to>
      <xdr:col>24</xdr:col>
      <xdr:colOff>114300</xdr:colOff>
      <xdr:row>56</xdr:row>
      <xdr:rowOff>160313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81590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76841</xdr:rowOff>
    </xdr:from>
    <xdr:to>
      <xdr:col>20</xdr:col>
      <xdr:colOff>38100</xdr:colOff>
      <xdr:row>57</xdr:row>
      <xdr:rowOff>6991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23518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5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76529</xdr:rowOff>
    </xdr:from>
    <xdr:to>
      <xdr:col>15</xdr:col>
      <xdr:colOff>101600</xdr:colOff>
      <xdr:row>57</xdr:row>
      <xdr:rowOff>6679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23206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5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123285</xdr:rowOff>
    </xdr:from>
    <xdr:to>
      <xdr:col>10</xdr:col>
      <xdr:colOff>165100</xdr:colOff>
      <xdr:row>57</xdr:row>
      <xdr:rowOff>53435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69962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9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4642</xdr:rowOff>
    </xdr:from>
    <xdr:to>
      <xdr:col>6</xdr:col>
      <xdr:colOff>38100</xdr:colOff>
      <xdr:row>57</xdr:row>
      <xdr:rowOff>106242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122769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110275</xdr:rowOff>
    </xdr:from>
    <xdr:to>
      <xdr:col>24</xdr:col>
      <xdr:colOff>63500</xdr:colOff>
      <xdr:row>76</xdr:row>
      <xdr:rowOff>151293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40475"/>
          <a:ext cx="8382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110275</xdr:rowOff>
    </xdr:from>
    <xdr:to>
      <xdr:col>19</xdr:col>
      <xdr:colOff>177800</xdr:colOff>
      <xdr:row>77</xdr:row>
      <xdr:rowOff>40260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40475"/>
          <a:ext cx="889000" cy="1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40260</xdr:rowOff>
    </xdr:from>
    <xdr:to>
      <xdr:col>15</xdr:col>
      <xdr:colOff>50800</xdr:colOff>
      <xdr:row>77</xdr:row>
      <xdr:rowOff>115077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41910"/>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33629</xdr:rowOff>
    </xdr:from>
    <xdr:to>
      <xdr:col>10</xdr:col>
      <xdr:colOff>114300</xdr:colOff>
      <xdr:row>77</xdr:row>
      <xdr:rowOff>115077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35279"/>
          <a:ext cx="889000" cy="8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100493</xdr:rowOff>
    </xdr:from>
    <xdr:to>
      <xdr:col>24</xdr:col>
      <xdr:colOff>114300</xdr:colOff>
      <xdr:row>77</xdr:row>
      <xdr:rowOff>30643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123370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8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59475</xdr:rowOff>
    </xdr:from>
    <xdr:to>
      <xdr:col>20</xdr:col>
      <xdr:colOff>38100</xdr:colOff>
      <xdr:row>76</xdr:row>
      <xdr:rowOff>161075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160910</xdr:rowOff>
    </xdr:from>
    <xdr:to>
      <xdr:col>15</xdr:col>
      <xdr:colOff>101600</xdr:colOff>
      <xdr:row>77</xdr:row>
      <xdr:rowOff>91060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107586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64277</xdr:rowOff>
    </xdr:from>
    <xdr:to>
      <xdr:col>10</xdr:col>
      <xdr:colOff>165100</xdr:colOff>
      <xdr:row>77</xdr:row>
      <xdr:rowOff>165877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10954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154279</xdr:rowOff>
    </xdr:from>
    <xdr:to>
      <xdr:col>6</xdr:col>
      <xdr:colOff>38100</xdr:colOff>
      <xdr:row>77</xdr:row>
      <xdr:rowOff>84429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100957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60931</xdr:rowOff>
    </xdr:from>
    <xdr:to>
      <xdr:col>24</xdr:col>
      <xdr:colOff>63500</xdr:colOff>
      <xdr:row>97</xdr:row>
      <xdr:rowOff>65176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20131"/>
          <a:ext cx="838200" cy="17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60931</xdr:rowOff>
    </xdr:from>
    <xdr:to>
      <xdr:col>19</xdr:col>
      <xdr:colOff>177800</xdr:colOff>
      <xdr:row>98</xdr:row>
      <xdr:rowOff>143537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20131"/>
          <a:ext cx="889000" cy="4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84035</xdr:rowOff>
    </xdr:from>
    <xdr:to>
      <xdr:col>15</xdr:col>
      <xdr:colOff>50800</xdr:colOff>
      <xdr:row>98</xdr:row>
      <xdr:rowOff>143537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86135"/>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84035</xdr:rowOff>
    </xdr:from>
    <xdr:to>
      <xdr:col>10</xdr:col>
      <xdr:colOff>114300</xdr:colOff>
      <xdr:row>98</xdr:row>
      <xdr:rowOff>106211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86135"/>
          <a:ext cx="889000" cy="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14376</xdr:rowOff>
    </xdr:from>
    <xdr:to>
      <xdr:col>24</xdr:col>
      <xdr:colOff>114300</xdr:colOff>
      <xdr:row>97</xdr:row>
      <xdr:rowOff>115976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164253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10131</xdr:rowOff>
    </xdr:from>
    <xdr:to>
      <xdr:col>20</xdr:col>
      <xdr:colOff>38100</xdr:colOff>
      <xdr:row>96</xdr:row>
      <xdr:rowOff>111731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92737</xdr:rowOff>
    </xdr:from>
    <xdr:to>
      <xdr:col>15</xdr:col>
      <xdr:colOff>101600</xdr:colOff>
      <xdr:row>99</xdr:row>
      <xdr:rowOff>22887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33235</xdr:rowOff>
    </xdr:from>
    <xdr:to>
      <xdr:col>10</xdr:col>
      <xdr:colOff>165100</xdr:colOff>
      <xdr:row>98</xdr:row>
      <xdr:rowOff>134835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55411</xdr:rowOff>
    </xdr:from>
    <xdr:to>
      <xdr:col>6</xdr:col>
      <xdr:colOff>38100</xdr:colOff>
      <xdr:row>98</xdr:row>
      <xdr:rowOff>157011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148138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40716</xdr:rowOff>
    </xdr:from>
    <xdr:to>
      <xdr:col>55</xdr:col>
      <xdr:colOff>0</xdr:colOff>
      <xdr:row>35</xdr:row>
      <xdr:rowOff>50464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41466"/>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116264</xdr:rowOff>
    </xdr:from>
    <xdr:to>
      <xdr:col>50</xdr:col>
      <xdr:colOff>114300</xdr:colOff>
      <xdr:row>35</xdr:row>
      <xdr:rowOff>50464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74114"/>
          <a:ext cx="889000" cy="2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116264</xdr:rowOff>
    </xdr:from>
    <xdr:to>
      <xdr:col>45</xdr:col>
      <xdr:colOff>177800</xdr:colOff>
      <xdr:row>36</xdr:row>
      <xdr:rowOff>146819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74114"/>
          <a:ext cx="889000" cy="5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146819</xdr:rowOff>
    </xdr:from>
    <xdr:to>
      <xdr:col>41</xdr:col>
      <xdr:colOff>50800</xdr:colOff>
      <xdr:row>37</xdr:row>
      <xdr:rowOff>11291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1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161366</xdr:rowOff>
    </xdr:from>
    <xdr:to>
      <xdr:col>55</xdr:col>
      <xdr:colOff>50800</xdr:colOff>
      <xdr:row>35</xdr:row>
      <xdr:rowOff>91516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12793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171114</xdr:rowOff>
    </xdr:from>
    <xdr:to>
      <xdr:col>50</xdr:col>
      <xdr:colOff>165100</xdr:colOff>
      <xdr:row>35</xdr:row>
      <xdr:rowOff>101264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117791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7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65464</xdr:rowOff>
    </xdr:from>
    <xdr:to>
      <xdr:col>46</xdr:col>
      <xdr:colOff>38100</xdr:colOff>
      <xdr:row>33</xdr:row>
      <xdr:rowOff>167064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158191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96019</xdr:rowOff>
    </xdr:from>
    <xdr:to>
      <xdr:col>41</xdr:col>
      <xdr:colOff>101600</xdr:colOff>
      <xdr:row>37</xdr:row>
      <xdr:rowOff>26169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17296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131941</xdr:rowOff>
    </xdr:from>
    <xdr:to>
      <xdr:col>36</xdr:col>
      <xdr:colOff>165100</xdr:colOff>
      <xdr:row>37</xdr:row>
      <xdr:rowOff>62091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53218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141081</xdr:rowOff>
    </xdr:from>
    <xdr:to>
      <xdr:col>55</xdr:col>
      <xdr:colOff>0</xdr:colOff>
      <xdr:row>59</xdr:row>
      <xdr:rowOff>13519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85181"/>
          <a:ext cx="838200" cy="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139005</xdr:rowOff>
    </xdr:from>
    <xdr:to>
      <xdr:col>50</xdr:col>
      <xdr:colOff>114300</xdr:colOff>
      <xdr:row>59</xdr:row>
      <xdr:rowOff>13519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3105"/>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25371</xdr:rowOff>
    </xdr:from>
    <xdr:to>
      <xdr:col>45</xdr:col>
      <xdr:colOff>177800</xdr:colOff>
      <xdr:row>58</xdr:row>
      <xdr:rowOff>139005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9471"/>
          <a:ext cx="889000" cy="1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25371</xdr:rowOff>
    </xdr:from>
    <xdr:to>
      <xdr:col>41</xdr:col>
      <xdr:colOff>50800</xdr:colOff>
      <xdr:row>59</xdr:row>
      <xdr:rowOff>2056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9471"/>
          <a:ext cx="889000" cy="14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90281</xdr:rowOff>
    </xdr:from>
    <xdr:to>
      <xdr:col>55</xdr:col>
      <xdr:colOff>50800</xdr:colOff>
      <xdr:row>59</xdr:row>
      <xdr:rowOff>20431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5208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134169</xdr:rowOff>
    </xdr:from>
    <xdr:to>
      <xdr:col>50</xdr:col>
      <xdr:colOff>165100</xdr:colOff>
      <xdr:row>59</xdr:row>
      <xdr:rowOff>64319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55446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88205</xdr:rowOff>
    </xdr:from>
    <xdr:to>
      <xdr:col>46</xdr:col>
      <xdr:colOff>38100</xdr:colOff>
      <xdr:row>59</xdr:row>
      <xdr:rowOff>18355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146021</xdr:rowOff>
    </xdr:from>
    <xdr:to>
      <xdr:col>41</xdr:col>
      <xdr:colOff>101600</xdr:colOff>
      <xdr:row>58</xdr:row>
      <xdr:rowOff>76171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67298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122706</xdr:rowOff>
    </xdr:from>
    <xdr:to>
      <xdr:col>36</xdr:col>
      <xdr:colOff>165100</xdr:colOff>
      <xdr:row>59</xdr:row>
      <xdr:rowOff>52856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43983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60646</xdr:rowOff>
    </xdr:from>
    <xdr:to>
      <xdr:col>55</xdr:col>
      <xdr:colOff>0</xdr:colOff>
      <xdr:row>78</xdr:row>
      <xdr:rowOff>71431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3746"/>
          <a:ext cx="8382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28440</xdr:rowOff>
    </xdr:from>
    <xdr:to>
      <xdr:col>50</xdr:col>
      <xdr:colOff>114300</xdr:colOff>
      <xdr:row>78</xdr:row>
      <xdr:rowOff>71431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01540"/>
          <a:ext cx="8890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9435</xdr:rowOff>
    </xdr:from>
    <xdr:to>
      <xdr:col>45</xdr:col>
      <xdr:colOff>177800</xdr:colOff>
      <xdr:row>78</xdr:row>
      <xdr:rowOff>28440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2535"/>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9435</xdr:rowOff>
    </xdr:from>
    <xdr:to>
      <xdr:col>41</xdr:col>
      <xdr:colOff>50800</xdr:colOff>
      <xdr:row>78</xdr:row>
      <xdr:rowOff>57322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82535"/>
          <a:ext cx="8890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9846</xdr:rowOff>
    </xdr:from>
    <xdr:to>
      <xdr:col>55</xdr:col>
      <xdr:colOff>50800</xdr:colOff>
      <xdr:row>78</xdr:row>
      <xdr:rowOff>111446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20631</xdr:rowOff>
    </xdr:from>
    <xdr:to>
      <xdr:col>50</xdr:col>
      <xdr:colOff>165100</xdr:colOff>
      <xdr:row>78</xdr:row>
      <xdr:rowOff>122231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113358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149090</xdr:rowOff>
    </xdr:from>
    <xdr:to>
      <xdr:col>46</xdr:col>
      <xdr:colOff>38100</xdr:colOff>
      <xdr:row>78</xdr:row>
      <xdr:rowOff>79240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70367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130085</xdr:rowOff>
    </xdr:from>
    <xdr:to>
      <xdr:col>41</xdr:col>
      <xdr:colOff>101600</xdr:colOff>
      <xdr:row>78</xdr:row>
      <xdr:rowOff>60235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51362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6522</xdr:rowOff>
    </xdr:from>
    <xdr:to>
      <xdr:col>36</xdr:col>
      <xdr:colOff>165100</xdr:colOff>
      <xdr:row>78</xdr:row>
      <xdr:rowOff>108122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73168</xdr:rowOff>
    </xdr:from>
    <xdr:to>
      <xdr:col>55</xdr:col>
      <xdr:colOff>0</xdr:colOff>
      <xdr:row>98</xdr:row>
      <xdr:rowOff>94652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75268"/>
          <a:ext cx="8382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82728</xdr:rowOff>
    </xdr:from>
    <xdr:to>
      <xdr:col>50</xdr:col>
      <xdr:colOff>114300</xdr:colOff>
      <xdr:row>98</xdr:row>
      <xdr:rowOff>94652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4828"/>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82728</xdr:rowOff>
    </xdr:from>
    <xdr:to>
      <xdr:col>45</xdr:col>
      <xdr:colOff>177800</xdr:colOff>
      <xdr:row>98</xdr:row>
      <xdr:rowOff>97844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84828"/>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97647</xdr:rowOff>
    </xdr:from>
    <xdr:to>
      <xdr:col>41</xdr:col>
      <xdr:colOff>50800</xdr:colOff>
      <xdr:row>98</xdr:row>
      <xdr:rowOff>97844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9974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22368</xdr:rowOff>
    </xdr:from>
    <xdr:to>
      <xdr:col>55</xdr:col>
      <xdr:colOff>50800</xdr:colOff>
      <xdr:row>98</xdr:row>
      <xdr:rowOff>123968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108745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43852</xdr:rowOff>
    </xdr:from>
    <xdr:to>
      <xdr:col>50</xdr:col>
      <xdr:colOff>165100</xdr:colOff>
      <xdr:row>98</xdr:row>
      <xdr:rowOff>145452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136579</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3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31928</xdr:rowOff>
    </xdr:from>
    <xdr:to>
      <xdr:col>46</xdr:col>
      <xdr:colOff>38100</xdr:colOff>
      <xdr:row>98</xdr:row>
      <xdr:rowOff>133528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47044</xdr:rowOff>
    </xdr:from>
    <xdr:to>
      <xdr:col>41</xdr:col>
      <xdr:colOff>101600</xdr:colOff>
      <xdr:row>98</xdr:row>
      <xdr:rowOff>148644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139771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46847</xdr:rowOff>
    </xdr:from>
    <xdr:to>
      <xdr:col>36</xdr:col>
      <xdr:colOff>165100</xdr:colOff>
      <xdr:row>98</xdr:row>
      <xdr:rowOff>148447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139574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4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145768</xdr:rowOff>
    </xdr:from>
    <xdr:to>
      <xdr:col>85</xdr:col>
      <xdr:colOff>127000</xdr:colOff>
      <xdr:row>39</xdr:row>
      <xdr:rowOff>87188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60868"/>
          <a:ext cx="838200" cy="1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41954</xdr:rowOff>
    </xdr:from>
    <xdr:to>
      <xdr:col>81</xdr:col>
      <xdr:colOff>50800</xdr:colOff>
      <xdr:row>39</xdr:row>
      <xdr:rowOff>87188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8504"/>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41954</xdr:rowOff>
    </xdr:from>
    <xdr:to>
      <xdr:col>76</xdr:col>
      <xdr:colOff>114300</xdr:colOff>
      <xdr:row>39</xdr:row>
      <xdr:rowOff>67260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850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67260</xdr:rowOff>
    </xdr:from>
    <xdr:to>
      <xdr:col>71</xdr:col>
      <xdr:colOff>177800</xdr:colOff>
      <xdr:row>39</xdr:row>
      <xdr:rowOff>94979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3810"/>
          <a:ext cx="889000" cy="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94968</xdr:rowOff>
    </xdr:from>
    <xdr:to>
      <xdr:col>85</xdr:col>
      <xdr:colOff>177800</xdr:colOff>
      <xdr:row>39</xdr:row>
      <xdr:rowOff>25118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54345</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9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36388</xdr:rowOff>
    </xdr:from>
    <xdr:to>
      <xdr:col>81</xdr:col>
      <xdr:colOff>101600</xdr:colOff>
      <xdr:row>39</xdr:row>
      <xdr:rowOff>137988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129115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162604</xdr:rowOff>
    </xdr:from>
    <xdr:to>
      <xdr:col>76</xdr:col>
      <xdr:colOff>165100</xdr:colOff>
      <xdr:row>39</xdr:row>
      <xdr:rowOff>92754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109281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16460</xdr:rowOff>
    </xdr:from>
    <xdr:to>
      <xdr:col>72</xdr:col>
      <xdr:colOff>38100</xdr:colOff>
      <xdr:row>39</xdr:row>
      <xdr:rowOff>118060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109187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44179</xdr:rowOff>
    </xdr:from>
    <xdr:to>
      <xdr:col>67</xdr:col>
      <xdr:colOff>101600</xdr:colOff>
      <xdr:row>39</xdr:row>
      <xdr:rowOff>145779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136906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52687</xdr:rowOff>
    </xdr:from>
    <xdr:to>
      <xdr:col>85</xdr:col>
      <xdr:colOff>127000</xdr:colOff>
      <xdr:row>77</xdr:row>
      <xdr:rowOff>88075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54337"/>
          <a:ext cx="8382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88075</xdr:rowOff>
    </xdr:from>
    <xdr:to>
      <xdr:col>81</xdr:col>
      <xdr:colOff>50800</xdr:colOff>
      <xdr:row>77</xdr:row>
      <xdr:rowOff>104595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89725"/>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104595</xdr:rowOff>
    </xdr:from>
    <xdr:to>
      <xdr:col>76</xdr:col>
      <xdr:colOff>114300</xdr:colOff>
      <xdr:row>77</xdr:row>
      <xdr:rowOff>114181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6245"/>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103963</xdr:rowOff>
    </xdr:from>
    <xdr:to>
      <xdr:col>71</xdr:col>
      <xdr:colOff>177800</xdr:colOff>
      <xdr:row>77</xdr:row>
      <xdr:rowOff>114181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05613"/>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1887</xdr:rowOff>
    </xdr:from>
    <xdr:to>
      <xdr:col>85</xdr:col>
      <xdr:colOff>177800</xdr:colOff>
      <xdr:row>77</xdr:row>
      <xdr:rowOff>103487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151764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37275</xdr:rowOff>
    </xdr:from>
    <xdr:to>
      <xdr:col>81</xdr:col>
      <xdr:colOff>101600</xdr:colOff>
      <xdr:row>77</xdr:row>
      <xdr:rowOff>138875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130002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53795</xdr:rowOff>
    </xdr:from>
    <xdr:to>
      <xdr:col>76</xdr:col>
      <xdr:colOff>165100</xdr:colOff>
      <xdr:row>77</xdr:row>
      <xdr:rowOff>155395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146522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63381</xdr:rowOff>
    </xdr:from>
    <xdr:to>
      <xdr:col>72</xdr:col>
      <xdr:colOff>38100</xdr:colOff>
      <xdr:row>77</xdr:row>
      <xdr:rowOff>164981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156108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53163</xdr:rowOff>
    </xdr:from>
    <xdr:to>
      <xdr:col>67</xdr:col>
      <xdr:colOff>101600</xdr:colOff>
      <xdr:row>77</xdr:row>
      <xdr:rowOff>154763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145890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102150</xdr:rowOff>
    </xdr:from>
    <xdr:to>
      <xdr:col>85</xdr:col>
      <xdr:colOff>127000</xdr:colOff>
      <xdr:row>98</xdr:row>
      <xdr:rowOff>38184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32800"/>
          <a:ext cx="838200" cy="10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102150</xdr:rowOff>
    </xdr:from>
    <xdr:to>
      <xdr:col>81</xdr:col>
      <xdr:colOff>50800</xdr:colOff>
      <xdr:row>98</xdr:row>
      <xdr:rowOff>11080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32800"/>
          <a:ext cx="8890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11080</xdr:rowOff>
    </xdr:from>
    <xdr:to>
      <xdr:col>76</xdr:col>
      <xdr:colOff>114300</xdr:colOff>
      <xdr:row>98</xdr:row>
      <xdr:rowOff>120616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13180"/>
          <a:ext cx="889000" cy="10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80059</xdr:rowOff>
    </xdr:from>
    <xdr:to>
      <xdr:col>71</xdr:col>
      <xdr:colOff>177800</xdr:colOff>
      <xdr:row>98</xdr:row>
      <xdr:rowOff>120616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82159"/>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158834</xdr:rowOff>
    </xdr:from>
    <xdr:to>
      <xdr:col>85</xdr:col>
      <xdr:colOff>177800</xdr:colOff>
      <xdr:row>98</xdr:row>
      <xdr:rowOff>88984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73761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51350</xdr:rowOff>
    </xdr:from>
    <xdr:to>
      <xdr:col>81</xdr:col>
      <xdr:colOff>101600</xdr:colOff>
      <xdr:row>97</xdr:row>
      <xdr:rowOff>152950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144077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131730</xdr:rowOff>
    </xdr:from>
    <xdr:to>
      <xdr:col>76</xdr:col>
      <xdr:colOff>165100</xdr:colOff>
      <xdr:row>98</xdr:row>
      <xdr:rowOff>61880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53007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69816</xdr:rowOff>
    </xdr:from>
    <xdr:to>
      <xdr:col>72</xdr:col>
      <xdr:colOff>38100</xdr:colOff>
      <xdr:row>98</xdr:row>
      <xdr:rowOff>171416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162543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6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29259</xdr:rowOff>
    </xdr:from>
    <xdr:to>
      <xdr:col>67</xdr:col>
      <xdr:colOff>101600</xdr:colOff>
      <xdr:row>98</xdr:row>
      <xdr:rowOff>130859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121986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168161</xdr:rowOff>
    </xdr:from>
    <xdr:to>
      <xdr:col>116</xdr:col>
      <xdr:colOff>63500</xdr:colOff>
      <xdr:row>37</xdr:row>
      <xdr:rowOff>3523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4036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3523</xdr:rowOff>
    </xdr:from>
    <xdr:to>
      <xdr:col>111</xdr:col>
      <xdr:colOff>177800</xdr:colOff>
      <xdr:row>37</xdr:row>
      <xdr:rowOff>63233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47173"/>
          <a:ext cx="8890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63233</xdr:rowOff>
    </xdr:from>
    <xdr:to>
      <xdr:col>107</xdr:col>
      <xdr:colOff>50800</xdr:colOff>
      <xdr:row>38</xdr:row>
      <xdr:rowOff>32258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406883"/>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164800</xdr:rowOff>
    </xdr:from>
    <xdr:to>
      <xdr:col>102</xdr:col>
      <xdr:colOff>114300</xdr:colOff>
      <xdr:row>38</xdr:row>
      <xdr:rowOff>32258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08450"/>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117361</xdr:rowOff>
    </xdr:from>
    <xdr:to>
      <xdr:col>116</xdr:col>
      <xdr:colOff>114300</xdr:colOff>
      <xdr:row>37</xdr:row>
      <xdr:rowOff>47511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140238</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124173</xdr:rowOff>
    </xdr:from>
    <xdr:to>
      <xdr:col>112</xdr:col>
      <xdr:colOff>38100</xdr:colOff>
      <xdr:row>37</xdr:row>
      <xdr:rowOff>54323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70850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0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12433</xdr:rowOff>
    </xdr:from>
    <xdr:to>
      <xdr:col>107</xdr:col>
      <xdr:colOff>101600</xdr:colOff>
      <xdr:row>37</xdr:row>
      <xdr:rowOff>114033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130560</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61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152908</xdr:rowOff>
    </xdr:from>
    <xdr:to>
      <xdr:col>102</xdr:col>
      <xdr:colOff>165100</xdr:colOff>
      <xdr:row>38</xdr:row>
      <xdr:rowOff>83058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99585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114000</xdr:rowOff>
    </xdr:from>
    <xdr:to>
      <xdr:col>98</xdr:col>
      <xdr:colOff>38100</xdr:colOff>
      <xdr:row>38</xdr:row>
      <xdr:rowOff>44151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57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60677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3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170866</xdr:rowOff>
    </xdr:from>
    <xdr:to>
      <xdr:col>116</xdr:col>
      <xdr:colOff>63500</xdr:colOff>
      <xdr:row>58</xdr:row>
      <xdr:rowOff>3683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943516"/>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3683</xdr:rowOff>
    </xdr:from>
    <xdr:to>
      <xdr:col>111</xdr:col>
      <xdr:colOff>177800</xdr:colOff>
      <xdr:row>58</xdr:row>
      <xdr:rowOff>7607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4778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148006</xdr:rowOff>
    </xdr:from>
    <xdr:to>
      <xdr:col>107</xdr:col>
      <xdr:colOff>50800</xdr:colOff>
      <xdr:row>58</xdr:row>
      <xdr:rowOff>7607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577756"/>
          <a:ext cx="889000" cy="37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148006</xdr:rowOff>
    </xdr:from>
    <xdr:to>
      <xdr:col>102</xdr:col>
      <xdr:colOff>114300</xdr:colOff>
      <xdr:row>58</xdr:row>
      <xdr:rowOff>61709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577756"/>
          <a:ext cx="889000" cy="4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120066</xdr:rowOff>
    </xdr:from>
    <xdr:to>
      <xdr:col>116</xdr:col>
      <xdr:colOff>114300</xdr:colOff>
      <xdr:row>58</xdr:row>
      <xdr:rowOff>50216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142943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124333</xdr:rowOff>
    </xdr:from>
    <xdr:to>
      <xdr:col>112</xdr:col>
      <xdr:colOff>38100</xdr:colOff>
      <xdr:row>58</xdr:row>
      <xdr:rowOff>54483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71010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7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128257</xdr:rowOff>
    </xdr:from>
    <xdr:to>
      <xdr:col>107</xdr:col>
      <xdr:colOff>101600</xdr:colOff>
      <xdr:row>58</xdr:row>
      <xdr:rowOff>58407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74934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7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97206</xdr:rowOff>
    </xdr:from>
    <xdr:to>
      <xdr:col>102</xdr:col>
      <xdr:colOff>165100</xdr:colOff>
      <xdr:row>56</xdr:row>
      <xdr:rowOff>27356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5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43883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3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10909</xdr:rowOff>
    </xdr:from>
    <xdr:to>
      <xdr:col>98</xdr:col>
      <xdr:colOff>38100</xdr:colOff>
      <xdr:row>58</xdr:row>
      <xdr:rowOff>112509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103636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26657</xdr:rowOff>
    </xdr:from>
    <xdr:to>
      <xdr:col>116</xdr:col>
      <xdr:colOff>63500</xdr:colOff>
      <xdr:row>77</xdr:row>
      <xdr:rowOff>71872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228307"/>
          <a:ext cx="838200" cy="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71740</xdr:rowOff>
    </xdr:from>
    <xdr:to>
      <xdr:col>111</xdr:col>
      <xdr:colOff>177800</xdr:colOff>
      <xdr:row>77</xdr:row>
      <xdr:rowOff>71872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273390"/>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53256</xdr:rowOff>
    </xdr:from>
    <xdr:to>
      <xdr:col>107</xdr:col>
      <xdr:colOff>50800</xdr:colOff>
      <xdr:row>77</xdr:row>
      <xdr:rowOff>71740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740556"/>
          <a:ext cx="889000" cy="5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53256</xdr:rowOff>
    </xdr:from>
    <xdr:to>
      <xdr:col>102</xdr:col>
      <xdr:colOff>114300</xdr:colOff>
      <xdr:row>76</xdr:row>
      <xdr:rowOff>18346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740556"/>
          <a:ext cx="889000" cy="3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147307</xdr:rowOff>
    </xdr:from>
    <xdr:to>
      <xdr:col>116</xdr:col>
      <xdr:colOff>114300</xdr:colOff>
      <xdr:row>77</xdr:row>
      <xdr:rowOff>77457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125734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21072</xdr:rowOff>
    </xdr:from>
    <xdr:to>
      <xdr:col>112</xdr:col>
      <xdr:colOff>38100</xdr:colOff>
      <xdr:row>77</xdr:row>
      <xdr:rowOff>122672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113799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20940</xdr:rowOff>
    </xdr:from>
    <xdr:to>
      <xdr:col>107</xdr:col>
      <xdr:colOff>101600</xdr:colOff>
      <xdr:row>77</xdr:row>
      <xdr:rowOff>122540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113667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2456</xdr:rowOff>
    </xdr:from>
    <xdr:to>
      <xdr:col>102</xdr:col>
      <xdr:colOff>165100</xdr:colOff>
      <xdr:row>74</xdr:row>
      <xdr:rowOff>104056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120583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4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138996</xdr:rowOff>
    </xdr:from>
    <xdr:to>
      <xdr:col>98</xdr:col>
      <xdr:colOff>38100</xdr:colOff>
      <xdr:row>76</xdr:row>
      <xdr:rowOff>69146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60273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令和４年度決算の特徴点は、次のとおり。</a:t>
          </a:r>
        </a:p>
        <a:p>
          <a:r>
            <a:rPr kumimoji="1" lang="ja-JP" altLang="en-US" sz="1300">
              <a:latin typeface="ＭＳ Ｐゴシック" panose="020B0600070205080204" pitchFamily="50" charset="-128"/>
              <a:ea typeface="ＭＳ Ｐゴシック" panose="020B0600070205080204" pitchFamily="50" charset="-128"/>
            </a:rPr>
            <a:t>○人件費：給与改定等により増加。○物件費：観光関連事業の増により微増。○維持補修費：町道及び農道の維持補修費の減少。○扶助費：住民税非課税世帯等臨時特別給付金及び子育て世帯への臨時特別給付金の減少。○補助費等：新型コロナウイルスワクチン接種対策費関連の減により決算額は微減だが、前年度から人口減少のため微増となった。○普通建設事業費：町営住宅改修工事及び統合中学校外周道路設計委託料により増加。○公債費：公共用地先行取得事業（統合中学校）の元金償還開始により微増。○積立金：財政調整基金積立金及び公共施設等維持補修基金積立金の減少。○投資及び出資金：下水道事業会計の出資金の増加。○繰出金：国民健康保険会計及び後期高齢者医療会計への繰出金の増加。</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5152</xdr:rowOff>
    </xdr:from>
    <xdr:to>
      <xdr:col>24</xdr:col>
      <xdr:colOff>63500</xdr:colOff>
      <xdr:row>34</xdr:row>
      <xdr:rowOff>96429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4452"/>
          <a:ext cx="8382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96429</xdr:rowOff>
    </xdr:from>
    <xdr:to>
      <xdr:col>19</xdr:col>
      <xdr:colOff>177800</xdr:colOff>
      <xdr:row>34</xdr:row>
      <xdr:rowOff>130556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572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112595</xdr:rowOff>
    </xdr:from>
    <xdr:to>
      <xdr:col>15</xdr:col>
      <xdr:colOff>50800</xdr:colOff>
      <xdr:row>34</xdr:row>
      <xdr:rowOff>130556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4189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105573</xdr:rowOff>
    </xdr:from>
    <xdr:to>
      <xdr:col>10</xdr:col>
      <xdr:colOff>114300</xdr:colOff>
      <xdr:row>34</xdr:row>
      <xdr:rowOff>112595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34873"/>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125802</xdr:rowOff>
    </xdr:from>
    <xdr:to>
      <xdr:col>24</xdr:col>
      <xdr:colOff>114300</xdr:colOff>
      <xdr:row>34</xdr:row>
      <xdr:rowOff>55952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148679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45629</xdr:rowOff>
    </xdr:from>
    <xdr:to>
      <xdr:col>20</xdr:col>
      <xdr:colOff>38100</xdr:colOff>
      <xdr:row>34</xdr:row>
      <xdr:rowOff>147229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163756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61795</xdr:rowOff>
    </xdr:from>
    <xdr:to>
      <xdr:col>10</xdr:col>
      <xdr:colOff>165100</xdr:colOff>
      <xdr:row>34</xdr:row>
      <xdr:rowOff>163395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6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54773</xdr:rowOff>
    </xdr:from>
    <xdr:to>
      <xdr:col>6</xdr:col>
      <xdr:colOff>38100</xdr:colOff>
      <xdr:row>34</xdr:row>
      <xdr:rowOff>156373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60136</xdr:rowOff>
    </xdr:from>
    <xdr:to>
      <xdr:col>24</xdr:col>
      <xdr:colOff>63500</xdr:colOff>
      <xdr:row>56</xdr:row>
      <xdr:rowOff>162278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61336"/>
          <a:ext cx="838200" cy="10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83384</xdr:rowOff>
    </xdr:from>
    <xdr:to>
      <xdr:col>19</xdr:col>
      <xdr:colOff>177800</xdr:colOff>
      <xdr:row>56</xdr:row>
      <xdr:rowOff>60136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41684"/>
          <a:ext cx="889000" cy="3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83384</xdr:rowOff>
    </xdr:from>
    <xdr:to>
      <xdr:col>15</xdr:col>
      <xdr:colOff>50800</xdr:colOff>
      <xdr:row>57</xdr:row>
      <xdr:rowOff>73105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41684"/>
          <a:ext cx="889000" cy="5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73105</xdr:rowOff>
    </xdr:from>
    <xdr:to>
      <xdr:col>10</xdr:col>
      <xdr:colOff>114300</xdr:colOff>
      <xdr:row>57</xdr:row>
      <xdr:rowOff>104339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5755"/>
          <a:ext cx="889000" cy="3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111478</xdr:rowOff>
    </xdr:from>
    <xdr:to>
      <xdr:col>24</xdr:col>
      <xdr:colOff>114300</xdr:colOff>
      <xdr:row>57</xdr:row>
      <xdr:rowOff>41628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89905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9336</xdr:rowOff>
    </xdr:from>
    <xdr:to>
      <xdr:col>20</xdr:col>
      <xdr:colOff>38100</xdr:colOff>
      <xdr:row>56</xdr:row>
      <xdr:rowOff>110936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102063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32584</xdr:rowOff>
    </xdr:from>
    <xdr:to>
      <xdr:col>15</xdr:col>
      <xdr:colOff>101600</xdr:colOff>
      <xdr:row>54</xdr:row>
      <xdr:rowOff>134184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125311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22305</xdr:rowOff>
    </xdr:from>
    <xdr:to>
      <xdr:col>10</xdr:col>
      <xdr:colOff>165100</xdr:colOff>
      <xdr:row>57</xdr:row>
      <xdr:rowOff>123905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53539</xdr:rowOff>
    </xdr:from>
    <xdr:to>
      <xdr:col>6</xdr:col>
      <xdr:colOff>38100</xdr:colOff>
      <xdr:row>57</xdr:row>
      <xdr:rowOff>155139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146266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114427</xdr:rowOff>
    </xdr:from>
    <xdr:to>
      <xdr:col>24</xdr:col>
      <xdr:colOff>63500</xdr:colOff>
      <xdr:row>76</xdr:row>
      <xdr:rowOff>140564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4627"/>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140564</xdr:rowOff>
    </xdr:from>
    <xdr:to>
      <xdr:col>19</xdr:col>
      <xdr:colOff>177800</xdr:colOff>
      <xdr:row>78</xdr:row>
      <xdr:rowOff>116636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0764"/>
          <a:ext cx="889000" cy="3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116636</xdr:rowOff>
    </xdr:from>
    <xdr:to>
      <xdr:col>15</xdr:col>
      <xdr:colOff>50800</xdr:colOff>
      <xdr:row>78</xdr:row>
      <xdr:rowOff>146241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9736"/>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146241</xdr:rowOff>
    </xdr:from>
    <xdr:to>
      <xdr:col>10</xdr:col>
      <xdr:colOff>114300</xdr:colOff>
      <xdr:row>79</xdr:row>
      <xdr:rowOff>13576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9341"/>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63627</xdr:rowOff>
    </xdr:from>
    <xdr:to>
      <xdr:col>24</xdr:col>
      <xdr:colOff>114300</xdr:colOff>
      <xdr:row>76</xdr:row>
      <xdr:rowOff>165227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89764</xdr:rowOff>
    </xdr:from>
    <xdr:to>
      <xdr:col>20</xdr:col>
      <xdr:colOff>38100</xdr:colOff>
      <xdr:row>77</xdr:row>
      <xdr:rowOff>19914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65836</xdr:rowOff>
    </xdr:from>
    <xdr:to>
      <xdr:col>15</xdr:col>
      <xdr:colOff>101600</xdr:colOff>
      <xdr:row>78</xdr:row>
      <xdr:rowOff>167436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158563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3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95441</xdr:rowOff>
    </xdr:from>
    <xdr:to>
      <xdr:col>10</xdr:col>
      <xdr:colOff>165100</xdr:colOff>
      <xdr:row>79</xdr:row>
      <xdr:rowOff>25591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134226</xdr:rowOff>
    </xdr:from>
    <xdr:to>
      <xdr:col>6</xdr:col>
      <xdr:colOff>38100</xdr:colOff>
      <xdr:row>79</xdr:row>
      <xdr:rowOff>64376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55503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95568</xdr:rowOff>
    </xdr:from>
    <xdr:to>
      <xdr:col>24</xdr:col>
      <xdr:colOff>63500</xdr:colOff>
      <xdr:row>96</xdr:row>
      <xdr:rowOff>16281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40418"/>
          <a:ext cx="8382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16281</xdr:rowOff>
    </xdr:from>
    <xdr:to>
      <xdr:col>19</xdr:col>
      <xdr:colOff>177800</xdr:colOff>
      <xdr:row>97</xdr:row>
      <xdr:rowOff>122810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5481"/>
          <a:ext cx="889000" cy="2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156133</xdr:rowOff>
    </xdr:from>
    <xdr:to>
      <xdr:col>15</xdr:col>
      <xdr:colOff>50800</xdr:colOff>
      <xdr:row>97</xdr:row>
      <xdr:rowOff>122810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15333"/>
          <a:ext cx="889000" cy="13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156133</xdr:rowOff>
    </xdr:from>
    <xdr:to>
      <xdr:col>10</xdr:col>
      <xdr:colOff>114300</xdr:colOff>
      <xdr:row>97</xdr:row>
      <xdr:rowOff>131051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5333"/>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44768</xdr:rowOff>
    </xdr:from>
    <xdr:to>
      <xdr:col>24</xdr:col>
      <xdr:colOff>114300</xdr:colOff>
      <xdr:row>93</xdr:row>
      <xdr:rowOff>146368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67645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4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136931</xdr:rowOff>
    </xdr:from>
    <xdr:to>
      <xdr:col>20</xdr:col>
      <xdr:colOff>38100</xdr:colOff>
      <xdr:row>96</xdr:row>
      <xdr:rowOff>67081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83608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72010</xdr:rowOff>
    </xdr:from>
    <xdr:to>
      <xdr:col>15</xdr:col>
      <xdr:colOff>101600</xdr:colOff>
      <xdr:row>98</xdr:row>
      <xdr:rowOff>2160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164737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105333</xdr:rowOff>
    </xdr:from>
    <xdr:to>
      <xdr:col>10</xdr:col>
      <xdr:colOff>165100</xdr:colOff>
      <xdr:row>97</xdr:row>
      <xdr:rowOff>35483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52010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80251</xdr:rowOff>
    </xdr:from>
    <xdr:to>
      <xdr:col>6</xdr:col>
      <xdr:colOff>38100</xdr:colOff>
      <xdr:row>98</xdr:row>
      <xdr:rowOff>10401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26928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124155</xdr:rowOff>
    </xdr:from>
    <xdr:to>
      <xdr:col>55</xdr:col>
      <xdr:colOff>0</xdr:colOff>
      <xdr:row>38</xdr:row>
      <xdr:rowOff>124155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39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136042</xdr:rowOff>
    </xdr:from>
    <xdr:to>
      <xdr:col>50</xdr:col>
      <xdr:colOff>114300</xdr:colOff>
      <xdr:row>38</xdr:row>
      <xdr:rowOff>124155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08242"/>
          <a:ext cx="889000" cy="3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95809</xdr:rowOff>
    </xdr:from>
    <xdr:to>
      <xdr:col>45</xdr:col>
      <xdr:colOff>177800</xdr:colOff>
      <xdr:row>36</xdr:row>
      <xdr:rowOff>136042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96559"/>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87122</xdr:rowOff>
    </xdr:from>
    <xdr:to>
      <xdr:col>41</xdr:col>
      <xdr:colOff>50800</xdr:colOff>
      <xdr:row>35</xdr:row>
      <xdr:rowOff>95809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573522"/>
          <a:ext cx="889000" cy="5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73355</xdr:rowOff>
    </xdr:from>
    <xdr:to>
      <xdr:col>55</xdr:col>
      <xdr:colOff>50800</xdr:colOff>
      <xdr:row>39</xdr:row>
      <xdr:rowOff>3505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159732</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73355</xdr:rowOff>
    </xdr:from>
    <xdr:to>
      <xdr:col>50</xdr:col>
      <xdr:colOff>165100</xdr:colOff>
      <xdr:row>39</xdr:row>
      <xdr:rowOff>3505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166082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85242</xdr:rowOff>
    </xdr:from>
    <xdr:to>
      <xdr:col>46</xdr:col>
      <xdr:colOff>38100</xdr:colOff>
      <xdr:row>37</xdr:row>
      <xdr:rowOff>15392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31919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45009</xdr:rowOff>
    </xdr:from>
    <xdr:to>
      <xdr:col>41</xdr:col>
      <xdr:colOff>101600</xdr:colOff>
      <xdr:row>35</xdr:row>
      <xdr:rowOff>146609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163136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36322</xdr:rowOff>
    </xdr:from>
    <xdr:to>
      <xdr:col>36</xdr:col>
      <xdr:colOff>165100</xdr:colOff>
      <xdr:row>32</xdr:row>
      <xdr:rowOff>137922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154449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44541</xdr:rowOff>
    </xdr:from>
    <xdr:to>
      <xdr:col>55</xdr:col>
      <xdr:colOff>0</xdr:colOff>
      <xdr:row>58</xdr:row>
      <xdr:rowOff>61374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8641"/>
          <a:ext cx="8382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61374</xdr:rowOff>
    </xdr:from>
    <xdr:to>
      <xdr:col>50</xdr:col>
      <xdr:colOff>114300</xdr:colOff>
      <xdr:row>58</xdr:row>
      <xdr:rowOff>63066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547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126875</xdr:rowOff>
    </xdr:from>
    <xdr:to>
      <xdr:col>45</xdr:col>
      <xdr:colOff>177800</xdr:colOff>
      <xdr:row>58</xdr:row>
      <xdr:rowOff>63066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9525"/>
          <a:ext cx="889000" cy="10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126875</xdr:rowOff>
    </xdr:from>
    <xdr:to>
      <xdr:col>41</xdr:col>
      <xdr:colOff>50800</xdr:colOff>
      <xdr:row>58</xdr:row>
      <xdr:rowOff>73566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9525"/>
          <a:ext cx="889000" cy="1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165191</xdr:rowOff>
    </xdr:from>
    <xdr:to>
      <xdr:col>55</xdr:col>
      <xdr:colOff>50800</xdr:colOff>
      <xdr:row>58</xdr:row>
      <xdr:rowOff>95341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80118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10574</xdr:rowOff>
    </xdr:from>
    <xdr:to>
      <xdr:col>50</xdr:col>
      <xdr:colOff>165100</xdr:colOff>
      <xdr:row>58</xdr:row>
      <xdr:rowOff>112174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103301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12266</xdr:rowOff>
    </xdr:from>
    <xdr:to>
      <xdr:col>46</xdr:col>
      <xdr:colOff>38100</xdr:colOff>
      <xdr:row>58</xdr:row>
      <xdr:rowOff>113866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104993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76075</xdr:rowOff>
    </xdr:from>
    <xdr:to>
      <xdr:col>41</xdr:col>
      <xdr:colOff>101600</xdr:colOff>
      <xdr:row>58</xdr:row>
      <xdr:rowOff>6225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168802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22766</xdr:rowOff>
    </xdr:from>
    <xdr:to>
      <xdr:col>36</xdr:col>
      <xdr:colOff>165100</xdr:colOff>
      <xdr:row>58</xdr:row>
      <xdr:rowOff>124366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115493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94404</xdr:rowOff>
    </xdr:from>
    <xdr:to>
      <xdr:col>55</xdr:col>
      <xdr:colOff>0</xdr:colOff>
      <xdr:row>77</xdr:row>
      <xdr:rowOff>59396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781704"/>
          <a:ext cx="838200" cy="47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94404</xdr:rowOff>
    </xdr:from>
    <xdr:to>
      <xdr:col>50</xdr:col>
      <xdr:colOff>114300</xdr:colOff>
      <xdr:row>76</xdr:row>
      <xdr:rowOff>46399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781704"/>
          <a:ext cx="889000" cy="2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46399</xdr:rowOff>
    </xdr:from>
    <xdr:to>
      <xdr:col>45</xdr:col>
      <xdr:colOff>177800</xdr:colOff>
      <xdr:row>77</xdr:row>
      <xdr:rowOff>163948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76599"/>
          <a:ext cx="889000" cy="2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130817</xdr:rowOff>
    </xdr:from>
    <xdr:to>
      <xdr:col>41</xdr:col>
      <xdr:colOff>50800</xdr:colOff>
      <xdr:row>77</xdr:row>
      <xdr:rowOff>163948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3246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8596</xdr:rowOff>
    </xdr:from>
    <xdr:to>
      <xdr:col>55</xdr:col>
      <xdr:colOff>50800</xdr:colOff>
      <xdr:row>77</xdr:row>
      <xdr:rowOff>110196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158473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43604</xdr:rowOff>
    </xdr:from>
    <xdr:to>
      <xdr:col>50</xdr:col>
      <xdr:colOff>165100</xdr:colOff>
      <xdr:row>74</xdr:row>
      <xdr:rowOff>145204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161731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167049</xdr:rowOff>
    </xdr:from>
    <xdr:to>
      <xdr:col>46</xdr:col>
      <xdr:colOff>38100</xdr:colOff>
      <xdr:row>76</xdr:row>
      <xdr:rowOff>97199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113726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113148</xdr:rowOff>
    </xdr:from>
    <xdr:to>
      <xdr:col>41</xdr:col>
      <xdr:colOff>101600</xdr:colOff>
      <xdr:row>78</xdr:row>
      <xdr:rowOff>43298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34425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80017</xdr:rowOff>
    </xdr:from>
    <xdr:to>
      <xdr:col>36</xdr:col>
      <xdr:colOff>165100</xdr:colOff>
      <xdr:row>78</xdr:row>
      <xdr:rowOff>10167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26694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31252</xdr:rowOff>
    </xdr:from>
    <xdr:to>
      <xdr:col>55</xdr:col>
      <xdr:colOff>0</xdr:colOff>
      <xdr:row>98</xdr:row>
      <xdr:rowOff>62102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33352"/>
          <a:ext cx="8382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56676</xdr:rowOff>
    </xdr:from>
    <xdr:to>
      <xdr:col>50</xdr:col>
      <xdr:colOff>114300</xdr:colOff>
      <xdr:row>98</xdr:row>
      <xdr:rowOff>62102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58776"/>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150430</xdr:rowOff>
    </xdr:from>
    <xdr:to>
      <xdr:col>45</xdr:col>
      <xdr:colOff>177800</xdr:colOff>
      <xdr:row>98</xdr:row>
      <xdr:rowOff>56676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1080"/>
          <a:ext cx="889000" cy="7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150430</xdr:rowOff>
    </xdr:from>
    <xdr:to>
      <xdr:col>41</xdr:col>
      <xdr:colOff>50800</xdr:colOff>
      <xdr:row>98</xdr:row>
      <xdr:rowOff>59023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81080"/>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151902</xdr:rowOff>
    </xdr:from>
    <xdr:to>
      <xdr:col>55</xdr:col>
      <xdr:colOff>50800</xdr:colOff>
      <xdr:row>98</xdr:row>
      <xdr:rowOff>82052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66829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11302</xdr:rowOff>
    </xdr:from>
    <xdr:to>
      <xdr:col>50</xdr:col>
      <xdr:colOff>165100</xdr:colOff>
      <xdr:row>98</xdr:row>
      <xdr:rowOff>112902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5876</xdr:rowOff>
    </xdr:from>
    <xdr:to>
      <xdr:col>46</xdr:col>
      <xdr:colOff>38100</xdr:colOff>
      <xdr:row>98</xdr:row>
      <xdr:rowOff>107476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99630</xdr:rowOff>
    </xdr:from>
    <xdr:to>
      <xdr:col>41</xdr:col>
      <xdr:colOff>101600</xdr:colOff>
      <xdr:row>98</xdr:row>
      <xdr:rowOff>29780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20907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8223</xdr:rowOff>
    </xdr:from>
    <xdr:to>
      <xdr:col>36</xdr:col>
      <xdr:colOff>165100</xdr:colOff>
      <xdr:row>98</xdr:row>
      <xdr:rowOff>109823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100950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xdr:rowOff>
    </xdr:from>
    <xdr:to>
      <xdr:col>85</xdr:col>
      <xdr:colOff>127000</xdr:colOff>
      <xdr:row>39</xdr:row>
      <xdr:rowOff>34277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90690"/>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14446</xdr:rowOff>
    </xdr:from>
    <xdr:to>
      <xdr:col>81</xdr:col>
      <xdr:colOff>50800</xdr:colOff>
      <xdr:row>39</xdr:row>
      <xdr:rowOff>34277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700996"/>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108515</xdr:rowOff>
    </xdr:from>
    <xdr:to>
      <xdr:col>76</xdr:col>
      <xdr:colOff>114300</xdr:colOff>
      <xdr:row>39</xdr:row>
      <xdr:rowOff>14446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23615"/>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108515</xdr:rowOff>
    </xdr:from>
    <xdr:to>
      <xdr:col>71</xdr:col>
      <xdr:colOff>177800</xdr:colOff>
      <xdr:row>38</xdr:row>
      <xdr:rowOff>157988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23615"/>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124790</xdr:rowOff>
    </xdr:from>
    <xdr:to>
      <xdr:col>85</xdr:col>
      <xdr:colOff>177800</xdr:colOff>
      <xdr:row>39</xdr:row>
      <xdr:rowOff>54940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39717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154927</xdr:rowOff>
    </xdr:from>
    <xdr:to>
      <xdr:col>81</xdr:col>
      <xdr:colOff>101600</xdr:colOff>
      <xdr:row>39</xdr:row>
      <xdr:rowOff>85077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76204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135096</xdr:rowOff>
    </xdr:from>
    <xdr:to>
      <xdr:col>76</xdr:col>
      <xdr:colOff>165100</xdr:colOff>
      <xdr:row>39</xdr:row>
      <xdr:rowOff>65246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56373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57715</xdr:rowOff>
    </xdr:from>
    <xdr:to>
      <xdr:col>72</xdr:col>
      <xdr:colOff>38100</xdr:colOff>
      <xdr:row>38</xdr:row>
      <xdr:rowOff>159315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150442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107188</xdr:rowOff>
    </xdr:from>
    <xdr:to>
      <xdr:col>67</xdr:col>
      <xdr:colOff>101600</xdr:colOff>
      <xdr:row>39</xdr:row>
      <xdr:rowOff>37338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28465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160575</xdr:rowOff>
    </xdr:from>
    <xdr:to>
      <xdr:col>85</xdr:col>
      <xdr:colOff>127000</xdr:colOff>
      <xdr:row>55</xdr:row>
      <xdr:rowOff>169094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90325"/>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169094</xdr:rowOff>
    </xdr:from>
    <xdr:to>
      <xdr:col>81</xdr:col>
      <xdr:colOff>50800</xdr:colOff>
      <xdr:row>56</xdr:row>
      <xdr:rowOff>7254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98844"/>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7254</xdr:rowOff>
    </xdr:from>
    <xdr:to>
      <xdr:col>76</xdr:col>
      <xdr:colOff>114300</xdr:colOff>
      <xdr:row>56</xdr:row>
      <xdr:rowOff>17646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08454"/>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17646</xdr:rowOff>
    </xdr:from>
    <xdr:to>
      <xdr:col>71</xdr:col>
      <xdr:colOff>177800</xdr:colOff>
      <xdr:row>56</xdr:row>
      <xdr:rowOff>167365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18846"/>
          <a:ext cx="889000" cy="1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109775</xdr:rowOff>
    </xdr:from>
    <xdr:to>
      <xdr:col>85</xdr:col>
      <xdr:colOff>177800</xdr:colOff>
      <xdr:row>56</xdr:row>
      <xdr:rowOff>39925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132652</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118294</xdr:rowOff>
    </xdr:from>
    <xdr:to>
      <xdr:col>81</xdr:col>
      <xdr:colOff>101600</xdr:colOff>
      <xdr:row>56</xdr:row>
      <xdr:rowOff>48444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64971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127904</xdr:rowOff>
    </xdr:from>
    <xdr:to>
      <xdr:col>76</xdr:col>
      <xdr:colOff>165100</xdr:colOff>
      <xdr:row>56</xdr:row>
      <xdr:rowOff>58054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74581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138296</xdr:rowOff>
    </xdr:from>
    <xdr:to>
      <xdr:col>72</xdr:col>
      <xdr:colOff>38100</xdr:colOff>
      <xdr:row>56</xdr:row>
      <xdr:rowOff>68446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84973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116565</xdr:rowOff>
    </xdr:from>
    <xdr:to>
      <xdr:col>67</xdr:col>
      <xdr:colOff>101600</xdr:colOff>
      <xdr:row>57</xdr:row>
      <xdr:rowOff>46715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63242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145768</xdr:rowOff>
    </xdr:from>
    <xdr:to>
      <xdr:col>85</xdr:col>
      <xdr:colOff>127000</xdr:colOff>
      <xdr:row>79</xdr:row>
      <xdr:rowOff>87187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8868"/>
          <a:ext cx="838200" cy="1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41954</xdr:rowOff>
    </xdr:from>
    <xdr:to>
      <xdr:col>81</xdr:col>
      <xdr:colOff>50800</xdr:colOff>
      <xdr:row>79</xdr:row>
      <xdr:rowOff>87187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6504"/>
          <a:ext cx="889000" cy="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41954</xdr:rowOff>
    </xdr:from>
    <xdr:to>
      <xdr:col>76</xdr:col>
      <xdr:colOff>114300</xdr:colOff>
      <xdr:row>79</xdr:row>
      <xdr:rowOff>67259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6504"/>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67259</xdr:rowOff>
    </xdr:from>
    <xdr:to>
      <xdr:col>71</xdr:col>
      <xdr:colOff>177800</xdr:colOff>
      <xdr:row>79</xdr:row>
      <xdr:rowOff>94979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11809"/>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94968</xdr:rowOff>
    </xdr:from>
    <xdr:to>
      <xdr:col>85</xdr:col>
      <xdr:colOff>177800</xdr:colOff>
      <xdr:row>79</xdr:row>
      <xdr:rowOff>25118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54345</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36387</xdr:rowOff>
    </xdr:from>
    <xdr:to>
      <xdr:col>81</xdr:col>
      <xdr:colOff>101600</xdr:colOff>
      <xdr:row>79</xdr:row>
      <xdr:rowOff>137987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129114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162604</xdr:rowOff>
    </xdr:from>
    <xdr:to>
      <xdr:col>76</xdr:col>
      <xdr:colOff>165100</xdr:colOff>
      <xdr:row>79</xdr:row>
      <xdr:rowOff>92754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109281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16459</xdr:rowOff>
    </xdr:from>
    <xdr:to>
      <xdr:col>72</xdr:col>
      <xdr:colOff>38100</xdr:colOff>
      <xdr:row>79</xdr:row>
      <xdr:rowOff>118059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109186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44179</xdr:rowOff>
    </xdr:from>
    <xdr:to>
      <xdr:col>67</xdr:col>
      <xdr:colOff>101600</xdr:colOff>
      <xdr:row>79</xdr:row>
      <xdr:rowOff>145779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136906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52687</xdr:rowOff>
    </xdr:from>
    <xdr:to>
      <xdr:col>85</xdr:col>
      <xdr:colOff>127000</xdr:colOff>
      <xdr:row>97</xdr:row>
      <xdr:rowOff>88075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83337"/>
          <a:ext cx="8382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88075</xdr:rowOff>
    </xdr:from>
    <xdr:to>
      <xdr:col>81</xdr:col>
      <xdr:colOff>50800</xdr:colOff>
      <xdr:row>97</xdr:row>
      <xdr:rowOff>104595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8725"/>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104595</xdr:rowOff>
    </xdr:from>
    <xdr:to>
      <xdr:col>76</xdr:col>
      <xdr:colOff>114300</xdr:colOff>
      <xdr:row>97</xdr:row>
      <xdr:rowOff>114181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5245"/>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103963</xdr:rowOff>
    </xdr:from>
    <xdr:to>
      <xdr:col>71</xdr:col>
      <xdr:colOff>177800</xdr:colOff>
      <xdr:row>97</xdr:row>
      <xdr:rowOff>114181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34613"/>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1887</xdr:rowOff>
    </xdr:from>
    <xdr:to>
      <xdr:col>85</xdr:col>
      <xdr:colOff>177800</xdr:colOff>
      <xdr:row>97</xdr:row>
      <xdr:rowOff>103487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151764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37275</xdr:rowOff>
    </xdr:from>
    <xdr:to>
      <xdr:col>81</xdr:col>
      <xdr:colOff>101600</xdr:colOff>
      <xdr:row>97</xdr:row>
      <xdr:rowOff>138875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53795</xdr:rowOff>
    </xdr:from>
    <xdr:to>
      <xdr:col>76</xdr:col>
      <xdr:colOff>165100</xdr:colOff>
      <xdr:row>97</xdr:row>
      <xdr:rowOff>155395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146522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63381</xdr:rowOff>
    </xdr:from>
    <xdr:to>
      <xdr:col>72</xdr:col>
      <xdr:colOff>38100</xdr:colOff>
      <xdr:row>97</xdr:row>
      <xdr:rowOff>164981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156108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53163</xdr:rowOff>
    </xdr:from>
    <xdr:to>
      <xdr:col>67</xdr:col>
      <xdr:colOff>101600</xdr:colOff>
      <xdr:row>97</xdr:row>
      <xdr:rowOff>154763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145890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令和４年度決算の特徴点は、次のとおり。</a:t>
          </a:r>
        </a:p>
        <a:p>
          <a:r>
            <a:rPr kumimoji="1" lang="ja-JP" altLang="en-US" sz="1300">
              <a:latin typeface="ＭＳ Ｐゴシック" panose="020B0600070205080204" pitchFamily="50" charset="-128"/>
              <a:ea typeface="ＭＳ Ｐゴシック" panose="020B0600070205080204" pitchFamily="50" charset="-128"/>
            </a:rPr>
            <a:t>○議会費：類似団体の中で住民一人当たりの議員数が多いことから、議員報酬手当の割合が高い。○総務費：財政調整基金積立金及びふるさと応援寄附報償費により減少。○民生費：価格高騰緊急支援給付金及び認定こども園事業に係る経費により増加。○衛生費：白石市外二町組合解散に伴う清算負担金及び、公立刈田綜合病院事業会計負担金補助により増加。○農林水産業費：果樹凍霜害緊急支援事業補助金、水稲経営継続支援事業費補助金が皆減となったが、配合飼料価格高騰畜産緊急支援対策事業給付金が皆増により増加。○商工費：新型コロナウイルス感染症拡大防止協力金が皆減により減少。○土木費：町営住宅改修工事及び統合中学校外周道路設計委託料により増加。○消防費：消防団員出動報酬の増加。○教育費：決算額は横ばいだが、人口減少の影響による。○公債費：公共用地先行取得事業（統合中学校）の元金償還開始により増加。</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実質収支が前年度より少なくなり、また積立金取崩し額が大幅に増えたため、単年度収支及び実質単年度収支がマイナスとなった。</a:t>
          </a:r>
        </a:p>
        <a:p>
          <a:r>
            <a:rPr kumimoji="1" lang="ja-JP" altLang="en-US" sz="1400">
              <a:latin typeface="ＭＳ ゴシック" pitchFamily="49" charset="-128"/>
              <a:ea typeface="ＭＳ ゴシック" pitchFamily="49" charset="-128"/>
            </a:rPr>
            <a:t>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月の地震による災害復旧事業等による取り崩し額が大きくなったことにより、</a:t>
          </a:r>
          <a:r>
            <a:rPr kumimoji="1" lang="en-US" altLang="ja-JP" sz="1400">
              <a:latin typeface="ＭＳ ゴシック" pitchFamily="49" charset="-128"/>
              <a:ea typeface="ＭＳ ゴシック" pitchFamily="49" charset="-128"/>
            </a:rPr>
            <a:t>602</a:t>
          </a:r>
          <a:r>
            <a:rPr kumimoji="1" lang="ja-JP" altLang="en-US" sz="1400">
              <a:latin typeface="ＭＳ ゴシック" pitchFamily="49" charset="-128"/>
              <a:ea typeface="ＭＳ ゴシック" pitchFamily="49" charset="-128"/>
            </a:rPr>
            <a:t>百万円の残高となっている。</a:t>
          </a:r>
        </a:p>
        <a:p>
          <a:r>
            <a:rPr kumimoji="1" lang="ja-JP" altLang="en-US" sz="1400">
              <a:latin typeface="ＭＳ ゴシック" pitchFamily="49" charset="-128"/>
              <a:ea typeface="ＭＳ ゴシック" pitchFamily="49" charset="-128"/>
            </a:rPr>
            <a:t>今後も、必要なサービスを適切に実施しながら、安定した財政運営に努める。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各公営事業会計で、赤字額は発生していない。</a:t>
          </a:r>
        </a:p>
        <a:p>
          <a:r>
            <a:rPr kumimoji="1" lang="ja-JP" altLang="en-US" sz="1400">
              <a:latin typeface="ＭＳ ゴシック" pitchFamily="49" charset="-128"/>
              <a:ea typeface="ＭＳ ゴシック" pitchFamily="49" charset="-128"/>
            </a:rPr>
            <a:t>標準財政規模に対して黒字割合が高くなっている水道事業会計については、平成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年度から高料金対策補助金を繰り出している。</a:t>
          </a:r>
        </a:p>
        <a:p>
          <a:r>
            <a:rPr kumimoji="1" lang="ja-JP" altLang="en-US" sz="1400">
              <a:latin typeface="ＭＳ ゴシック" pitchFamily="49" charset="-128"/>
              <a:ea typeface="ＭＳ ゴシック" pitchFamily="49" charset="-128"/>
            </a:rPr>
            <a:t>また、蔵王病院事業会計についても、平成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月に策定した蔵王病院新改革プランに基づき、経営健全化のための補助金を繰り出している。</a:t>
          </a:r>
        </a:p>
        <a:p>
          <a:r>
            <a:rPr kumimoji="1" lang="ja-JP" altLang="en-US" sz="1400">
              <a:latin typeface="ＭＳ ゴシック" pitchFamily="49" charset="-128"/>
              <a:ea typeface="ＭＳ ゴシック" pitchFamily="49" charset="-128"/>
            </a:rPr>
            <a:t>今後も公費負担の適正化を進めていく。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令和４年度の実質公債費比率は、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となった。元利償還金は公共用地先行取得事業の元金償還が開始されたことにより増加している一方、公営企業債の元利償還金に対する繰入金が減少したことにより、分子となる額は増加になり、臨時財政対策債の減少により分母となる額が小さくなったため、単年度では上昇しているが、３か年平均では減少した。今後、統合中学校の建設など大規模事業を計画しているため、効率的な行政運営の転換や各事業の優先順位付け、取捨選択を行って、将来への必要な投資と持続可能な財政運営の両立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令和４年度の将来負担比率は算定されていない。</a:t>
          </a:r>
        </a:p>
        <a:p>
          <a:r>
            <a:rPr kumimoji="1" lang="ja-JP" altLang="en-US" sz="1400">
              <a:latin typeface="ＭＳ ゴシック" pitchFamily="49" charset="-128"/>
              <a:ea typeface="ＭＳ ゴシック" pitchFamily="49" charset="-128"/>
            </a:rPr>
            <a:t>基準財政需要額算入見込額が減少したが、地方債現在高及び組合負担等見込額の減少により、将来負担額を充当可能財源等が上回ったことが要因である。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宮城県蔵王町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月の地震被害による災害復旧事業などのため財政調整基金から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百万円取り崩した一方、統合中学校建設事業に対応するため義務教育施設整備基金に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統合中学校建設事業に対応するため、義務教育施設整備基金に優先して積み立てていく。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公共施設等維持補修基金：行政財産として管理する建物の修繕その他の維持補修に充てる。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義務教育施設整備基金：統合中学校建設事業に対応するため積み立てたことにより増加。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ふるさと応援寄附基金：認定こども園関係で取り崩したが、ふるさと応援寄附の積立額が多かったため増加。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義務教育施設整備基金：統合中学校建設事業に充てていくため、減少していく見込み。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公共施設等維持補修基金：公共施設の維持補修に充てていくため、減少していく見込み。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月の地震被害による災害復旧事業等による取り崩しのため。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地方債の償還計画を踏まえ、計画的に積立てを行っていく。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来年度以降ふるさと文化会館の繰上償還を予定している。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有形固定資産原価償却率は類似団体を上回っている。公共施設等総合管理計画に基づき施設の維持管理を適切に行い、老朽化対策に取り組んでいく。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588601"/>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04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04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36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311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46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40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3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127817</xdr:rowOff>
    </xdr:from>
    <xdr:to>
      <xdr:col>23</xdr:col>
      <xdr:colOff>136525</xdr:colOff>
      <xdr:row>33</xdr:row>
      <xdr:rowOff>57967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6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106244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59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5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33</xdr:row>
      <xdr:rowOff>7167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618752"/>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29119</xdr:rowOff>
    </xdr:from>
    <xdr:to>
      <xdr:col>15</xdr:col>
      <xdr:colOff>187325</xdr:colOff>
      <xdr:row>32</xdr:row>
      <xdr:rowOff>130719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32</xdr:row>
      <xdr:rowOff>132352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56631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4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24402</xdr:rowOff>
    </xdr:from>
    <xdr:to>
      <xdr:col>15</xdr:col>
      <xdr:colOff>136525</xdr:colOff>
      <xdr:row>32</xdr:row>
      <xdr:rowOff>79919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51080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74114</xdr:rowOff>
    </xdr:from>
    <xdr:to>
      <xdr:col>7</xdr:col>
      <xdr:colOff>187325</xdr:colOff>
      <xdr:row>32</xdr:row>
      <xdr:rowOff>4264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124914</xdr:rowOff>
    </xdr:from>
    <xdr:to>
      <xdr:col>11</xdr:col>
      <xdr:colOff>136525</xdr:colOff>
      <xdr:row>32</xdr:row>
      <xdr:rowOff>24402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439864"/>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18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15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6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60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5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降、毎年の地方債の新規発行額を抑制したこと等から、将来負担額は減少傾向にあったが、令和４年度においては充当可能財源が減少したこと等により、類似団体を上回った。今後は、統合中学校建設及び認定こども園増築・改修事業を計画していることから、将来負担を見据えた財政運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541308"/>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0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0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06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118311</xdr:rowOff>
    </xdr:from>
    <xdr:to>
      <xdr:col>76</xdr:col>
      <xdr:colOff>73025</xdr:colOff>
      <xdr:row>31</xdr:row>
      <xdr:rowOff>48461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2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96738</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2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25114</xdr:rowOff>
    </xdr:from>
    <xdr:to>
      <xdr:col>72</xdr:col>
      <xdr:colOff>123825</xdr:colOff>
      <xdr:row>30</xdr:row>
      <xdr:rowOff>126714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1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75914</xdr:rowOff>
    </xdr:from>
    <xdr:to>
      <xdr:col>76</xdr:col>
      <xdr:colOff>22225</xdr:colOff>
      <xdr:row>30</xdr:row>
      <xdr:rowOff>169111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219414"/>
          <a:ext cx="7112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5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75914</xdr:rowOff>
    </xdr:from>
    <xdr:to>
      <xdr:col>72</xdr:col>
      <xdr:colOff>73025</xdr:colOff>
      <xdr:row>32</xdr:row>
      <xdr:rowOff>72157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219414"/>
          <a:ext cx="762000" cy="3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73353</xdr:rowOff>
    </xdr:from>
    <xdr:to>
      <xdr:col>64</xdr:col>
      <xdr:colOff>123825</xdr:colOff>
      <xdr:row>33</xdr:row>
      <xdr:rowOff>3503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5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72157</xdr:rowOff>
    </xdr:from>
    <xdr:to>
      <xdr:col>68</xdr:col>
      <xdr:colOff>73025</xdr:colOff>
      <xdr:row>32</xdr:row>
      <xdr:rowOff>124153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558557"/>
          <a:ext cx="76200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108066</xdr:rowOff>
    </xdr:from>
    <xdr:to>
      <xdr:col>60</xdr:col>
      <xdr:colOff>123825</xdr:colOff>
      <xdr:row>32</xdr:row>
      <xdr:rowOff>38216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4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158866</xdr:rowOff>
    </xdr:from>
    <xdr:to>
      <xdr:col>64</xdr:col>
      <xdr:colOff>73025</xdr:colOff>
      <xdr:row>32</xdr:row>
      <xdr:rowOff>124153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473816"/>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3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2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19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5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143241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9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6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166080</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65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54743</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19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35</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398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100965</xdr:rowOff>
    </xdr:from>
    <xdr:to>
      <xdr:col>19</xdr:col>
      <xdr:colOff>177800</xdr:colOff>
      <xdr:row>35</xdr:row>
      <xdr:rowOff>139065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01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xdr:rowOff>
    </xdr:from>
    <xdr:to>
      <xdr:col>10</xdr:col>
      <xdr:colOff>165100</xdr:colOff>
      <xdr:row>35</xdr:row>
      <xdr:rowOff>113665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62865</xdr:rowOff>
    </xdr:from>
    <xdr:to>
      <xdr:col>15</xdr:col>
      <xdr:colOff>50800</xdr:colOff>
      <xdr:row>35</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63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130175</xdr:rowOff>
    </xdr:from>
    <xdr:to>
      <xdr:col>6</xdr:col>
      <xdr:colOff>38100</xdr:colOff>
      <xdr:row>35</xdr:row>
      <xdr:rowOff>60325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xdr:rowOff>
    </xdr:from>
    <xdr:to>
      <xdr:col>10</xdr:col>
      <xdr:colOff>114300</xdr:colOff>
      <xdr:row>35</xdr:row>
      <xdr:rowOff>62865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102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76852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54128</xdr:rowOff>
    </xdr:from>
    <xdr:to>
      <xdr:col>55</xdr:col>
      <xdr:colOff>50800</xdr:colOff>
      <xdr:row>39</xdr:row>
      <xdr:rowOff>155728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32555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104724</xdr:rowOff>
    </xdr:from>
    <xdr:to>
      <xdr:col>50</xdr:col>
      <xdr:colOff>165100</xdr:colOff>
      <xdr:row>40</xdr:row>
      <xdr:rowOff>34874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104928</xdr:rowOff>
    </xdr:from>
    <xdr:to>
      <xdr:col>55</xdr:col>
      <xdr:colOff>0</xdr:colOff>
      <xdr:row>39</xdr:row>
      <xdr:rowOff>155524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91478"/>
          <a:ext cx="838200" cy="5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112040</xdr:rowOff>
    </xdr:from>
    <xdr:to>
      <xdr:col>46</xdr:col>
      <xdr:colOff>38100</xdr:colOff>
      <xdr:row>40</xdr:row>
      <xdr:rowOff>42190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155524</xdr:rowOff>
    </xdr:from>
    <xdr:to>
      <xdr:col>50</xdr:col>
      <xdr:colOff>114300</xdr:colOff>
      <xdr:row>39</xdr:row>
      <xdr:rowOff>162840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207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116574</xdr:rowOff>
    </xdr:from>
    <xdr:to>
      <xdr:col>41</xdr:col>
      <xdr:colOff>101600</xdr:colOff>
      <xdr:row>40</xdr:row>
      <xdr:rowOff>46724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162840</xdr:rowOff>
    </xdr:from>
    <xdr:to>
      <xdr:col>45</xdr:col>
      <xdr:colOff>177800</xdr:colOff>
      <xdr:row>39</xdr:row>
      <xdr:rowOff>167374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9390"/>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111049</xdr:rowOff>
    </xdr:from>
    <xdr:to>
      <xdr:col>36</xdr:col>
      <xdr:colOff>165100</xdr:colOff>
      <xdr:row>40</xdr:row>
      <xdr:rowOff>41199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161849</xdr:rowOff>
    </xdr:from>
    <xdr:to>
      <xdr:col>41</xdr:col>
      <xdr:colOff>50800</xdr:colOff>
      <xdr:row>39</xdr:row>
      <xdr:rowOff>167374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84839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26001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33317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37851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32326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150041</xdr:rowOff>
    </xdr:from>
    <xdr:to>
      <xdr:col>24</xdr:col>
      <xdr:colOff>114300</xdr:colOff>
      <xdr:row>59</xdr:row>
      <xdr:rowOff>80191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29391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12534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9797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0992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58</xdr:row>
      <xdr:rowOff>155122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0714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127363</xdr:rowOff>
    </xdr:from>
    <xdr:to>
      <xdr:col>10</xdr:col>
      <xdr:colOff>114300</xdr:colOff>
      <xdr:row>58</xdr:row>
      <xdr:rowOff>140426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0714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95413</xdr:rowOff>
    </xdr:from>
    <xdr:to>
      <xdr:col>55</xdr:col>
      <xdr:colOff>50800</xdr:colOff>
      <xdr:row>64</xdr:row>
      <xdr:rowOff>25563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73840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7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98639</xdr:rowOff>
    </xdr:from>
    <xdr:to>
      <xdr:col>50</xdr:col>
      <xdr:colOff>165100</xdr:colOff>
      <xdr:row>64</xdr:row>
      <xdr:rowOff>28789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146213</xdr:rowOff>
    </xdr:from>
    <xdr:to>
      <xdr:col>55</xdr:col>
      <xdr:colOff>0</xdr:colOff>
      <xdr:row>63</xdr:row>
      <xdr:rowOff>149439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47563"/>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101455</xdr:rowOff>
    </xdr:from>
    <xdr:to>
      <xdr:col>46</xdr:col>
      <xdr:colOff>38100</xdr:colOff>
      <xdr:row>64</xdr:row>
      <xdr:rowOff>31605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149439</xdr:rowOff>
    </xdr:from>
    <xdr:to>
      <xdr:col>50</xdr:col>
      <xdr:colOff>114300</xdr:colOff>
      <xdr:row>63</xdr:row>
      <xdr:rowOff>152255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95078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103201</xdr:rowOff>
    </xdr:from>
    <xdr:to>
      <xdr:col>41</xdr:col>
      <xdr:colOff>101600</xdr:colOff>
      <xdr:row>64</xdr:row>
      <xdr:rowOff>33351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152255</xdr:rowOff>
    </xdr:from>
    <xdr:to>
      <xdr:col>45</xdr:col>
      <xdr:colOff>177800</xdr:colOff>
      <xdr:row>63</xdr:row>
      <xdr:rowOff>154001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53605"/>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115586</xdr:rowOff>
    </xdr:from>
    <xdr:to>
      <xdr:col>36</xdr:col>
      <xdr:colOff>165100</xdr:colOff>
      <xdr:row>64</xdr:row>
      <xdr:rowOff>45736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154001</xdr:rowOff>
    </xdr:from>
    <xdr:to>
      <xdr:col>41</xdr:col>
      <xdr:colOff>50800</xdr:colOff>
      <xdr:row>63</xdr:row>
      <xdr:rowOff>166386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955351"/>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19916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99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22732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99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24478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9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36863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100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62864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4208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19050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3770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146686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329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636</xdr:rowOff>
    </xdr:from>
    <xdr:to>
      <xdr:col>6</xdr:col>
      <xdr:colOff>38100</xdr:colOff>
      <xdr:row>83</xdr:row>
      <xdr:rowOff>102236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51436</xdr:rowOff>
    </xdr:from>
    <xdr:to>
      <xdr:col>10</xdr:col>
      <xdr:colOff>114300</xdr:colOff>
      <xdr:row>83</xdr:row>
      <xdr:rowOff>99061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81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93363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66312</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91802</xdr:rowOff>
    </xdr:from>
    <xdr:to>
      <xdr:col>50</xdr:col>
      <xdr:colOff>165100</xdr:colOff>
      <xdr:row>86</xdr:row>
      <xdr:rowOff>21952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142602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711935"/>
          <a:ext cx="8382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95396</xdr:rowOff>
    </xdr:from>
    <xdr:to>
      <xdr:col>46</xdr:col>
      <xdr:colOff>38100</xdr:colOff>
      <xdr:row>86</xdr:row>
      <xdr:rowOff>25546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6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142602</xdr:rowOff>
    </xdr:from>
    <xdr:to>
      <xdr:col>50</xdr:col>
      <xdr:colOff>114300</xdr:colOff>
      <xdr:row>85</xdr:row>
      <xdr:rowOff>146196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71585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97681</xdr:rowOff>
    </xdr:from>
    <xdr:to>
      <xdr:col>41</xdr:col>
      <xdr:colOff>101600</xdr:colOff>
      <xdr:row>86</xdr:row>
      <xdr:rowOff>27831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146196</xdr:rowOff>
    </xdr:from>
    <xdr:to>
      <xdr:col>45</xdr:col>
      <xdr:colOff>177800</xdr:colOff>
      <xdr:row>85</xdr:row>
      <xdr:rowOff>148481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71944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101927</xdr:rowOff>
    </xdr:from>
    <xdr:to>
      <xdr:col>36</xdr:col>
      <xdr:colOff>165100</xdr:colOff>
      <xdr:row>86</xdr:row>
      <xdr:rowOff>32077</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6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148481</xdr:rowOff>
    </xdr:from>
    <xdr:to>
      <xdr:col>41</xdr:col>
      <xdr:colOff>50800</xdr:colOff>
      <xdr:row>85</xdr:row>
      <xdr:rowOff>152727</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72173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13079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7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16673</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7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18958</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76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23204</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7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15603</xdr:rowOff>
    </xdr:from>
    <xdr:to>
      <xdr:col>85</xdr:col>
      <xdr:colOff>177800</xdr:colOff>
      <xdr:row>41</xdr:row>
      <xdr:rowOff>117203</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165480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32113</xdr:rowOff>
    </xdr:from>
    <xdr:to>
      <xdr:col>85</xdr:col>
      <xdr:colOff>127000</xdr:colOff>
      <xdr:row>41</xdr:row>
      <xdr:rowOff>66403</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70615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32113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70240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76019</xdr:rowOff>
    </xdr:from>
    <xdr:to>
      <xdr:col>72</xdr:col>
      <xdr:colOff>38100</xdr:colOff>
      <xdr:row>41</xdr:row>
      <xdr:rowOff>6169</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126819</xdr:rowOff>
    </xdr:from>
    <xdr:to>
      <xdr:col>76</xdr:col>
      <xdr:colOff>114300</xdr:colOff>
      <xdr:row>40</xdr:row>
      <xdr:rowOff>166007</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69848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38463</xdr:rowOff>
    </xdr:from>
    <xdr:to>
      <xdr:col>67</xdr:col>
      <xdr:colOff>101600</xdr:colOff>
      <xdr:row>40</xdr:row>
      <xdr:rowOff>140063</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89263</xdr:rowOff>
    </xdr:from>
    <xdr:to>
      <xdr:col>71</xdr:col>
      <xdr:colOff>177800</xdr:colOff>
      <xdr:row>40</xdr:row>
      <xdr:rowOff>126819</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69472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74040</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168746</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131190</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118745</xdr:rowOff>
    </xdr:from>
    <xdr:to>
      <xdr:col>116</xdr:col>
      <xdr:colOff>114300</xdr:colOff>
      <xdr:row>39</xdr:row>
      <xdr:rowOff>48895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141622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130175</xdr:rowOff>
    </xdr:from>
    <xdr:to>
      <xdr:col>112</xdr:col>
      <xdr:colOff>38100</xdr:colOff>
      <xdr:row>39</xdr:row>
      <xdr:rowOff>60325</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169545</xdr:rowOff>
    </xdr:from>
    <xdr:to>
      <xdr:col>116</xdr:col>
      <xdr:colOff>63500</xdr:colOff>
      <xdr:row>39</xdr:row>
      <xdr:rowOff>9525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6846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xdr:rowOff>
    </xdr:from>
    <xdr:to>
      <xdr:col>111</xdr:col>
      <xdr:colOff>177800</xdr:colOff>
      <xdr:row>39</xdr:row>
      <xdr:rowOff>19050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6696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145415</xdr:rowOff>
    </xdr:from>
    <xdr:to>
      <xdr:col>102</xdr:col>
      <xdr:colOff>165100</xdr:colOff>
      <xdr:row>39</xdr:row>
      <xdr:rowOff>75565</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24765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70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156845</xdr:rowOff>
    </xdr:from>
    <xdr:to>
      <xdr:col>98</xdr:col>
      <xdr:colOff>38100</xdr:colOff>
      <xdr:row>39</xdr:row>
      <xdr:rowOff>86995</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24765</xdr:rowOff>
    </xdr:from>
    <xdr:to>
      <xdr:col>102</xdr:col>
      <xdr:colOff>114300</xdr:colOff>
      <xdr:row>39</xdr:row>
      <xdr:rowOff>36195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71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76852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66692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78122</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153687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78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118110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896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19685</xdr:rowOff>
    </xdr:from>
    <xdr:to>
      <xdr:col>76</xdr:col>
      <xdr:colOff>165100</xdr:colOff>
      <xdr:row>63</xdr:row>
      <xdr:rowOff>121285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95250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871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166370</xdr:rowOff>
    </xdr:from>
    <xdr:to>
      <xdr:col>72</xdr:col>
      <xdr:colOff>38100</xdr:colOff>
      <xdr:row>63</xdr:row>
      <xdr:rowOff>96520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45720</xdr:rowOff>
    </xdr:from>
    <xdr:to>
      <xdr:col>76</xdr:col>
      <xdr:colOff>114300</xdr:colOff>
      <xdr:row>63</xdr:row>
      <xdr:rowOff>70485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847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139700</xdr:rowOff>
    </xdr:from>
    <xdr:to>
      <xdr:col>67</xdr:col>
      <xdr:colOff>101600</xdr:colOff>
      <xdr:row>63</xdr:row>
      <xdr:rowOff>69850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19050</xdr:rowOff>
    </xdr:from>
    <xdr:to>
      <xdr:col>71</xdr:col>
      <xdr:colOff>177800</xdr:colOff>
      <xdr:row>63</xdr:row>
      <xdr:rowOff>45720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10820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112412</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87647</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60977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xdr:rowOff>
    </xdr:from>
    <xdr:to>
      <xdr:col>116</xdr:col>
      <xdr:colOff>114300</xdr:colOff>
      <xdr:row>61</xdr:row>
      <xdr:rowOff>108331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4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29608</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3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57531</xdr:rowOff>
    </xdr:from>
    <xdr:to>
      <xdr:col>116</xdr:col>
      <xdr:colOff>63500</xdr:colOff>
      <xdr:row>61</xdr:row>
      <xdr:rowOff>75438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051598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41402</xdr:rowOff>
    </xdr:from>
    <xdr:to>
      <xdr:col>107</xdr:col>
      <xdr:colOff>101600</xdr:colOff>
      <xdr:row>61</xdr:row>
      <xdr:rowOff>143002</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75438</xdr:rowOff>
    </xdr:from>
    <xdr:to>
      <xdr:col>111</xdr:col>
      <xdr:colOff>177800</xdr:colOff>
      <xdr:row>61</xdr:row>
      <xdr:rowOff>92202</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0434300" y="1053388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51689</xdr:rowOff>
    </xdr:from>
    <xdr:to>
      <xdr:col>102</xdr:col>
      <xdr:colOff>165100</xdr:colOff>
      <xdr:row>61</xdr:row>
      <xdr:rowOff>153289</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92202</xdr:rowOff>
    </xdr:from>
    <xdr:to>
      <xdr:col>107</xdr:col>
      <xdr:colOff>50800</xdr:colOff>
      <xdr:row>61</xdr:row>
      <xdr:rowOff>102489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055065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102489</xdr:rowOff>
    </xdr:from>
    <xdr:to>
      <xdr:col>102</xdr:col>
      <xdr:colOff>114300</xdr:colOff>
      <xdr:row>61</xdr:row>
      <xdr:rowOff>121158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8656300" y="1056093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117365</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159529</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144416</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6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437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6366</xdr:rowOff>
    </xdr:from>
    <xdr:ext cx="405111" cy="259045"/>
    <xdr:sp macro="" textlink="">
      <xdr:nvSpPr>
        <xdr:cNvPr id="672" name="【児童館】&#10;有形固定資産減価償却率該当値テキスト">
          <a:extLst>
            <a:ext uri="{FF2B5EF4-FFF2-40B4-BE49-F238E27FC236}">
              <a16:creationId xmlns:a16="http://schemas.microsoft.com/office/drawing/2014/main" id="{00000000-0008-0000-0100-0000A0020000}"/>
            </a:ext>
          </a:extLst>
        </xdr:cNvPr>
        <xdr:cNvSpPr txBox="1"/>
      </xdr:nvSpPr>
      <xdr:spPr>
        <a:xfrm>
          <a:off x="16357600"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34289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5481300" y="14397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167639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4592300" y="14359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129539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3703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83820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814300" y="1426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681" name="n_1ave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2" name="n_2ave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683" name="n_3ave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63516</xdr:rowOff>
    </xdr:from>
    <xdr:ext cx="405111" cy="259045"/>
    <xdr:sp macro="" textlink="">
      <xdr:nvSpPr>
        <xdr:cNvPr id="685" name="n_1mainValue【児童館】&#10;有形固定資産減価償却率">
          <a:extLst>
            <a:ext uri="{FF2B5EF4-FFF2-40B4-BE49-F238E27FC236}">
              <a16:creationId xmlns:a16="http://schemas.microsoft.com/office/drawing/2014/main" id="{00000000-0008-0000-0100-0000AD020000}"/>
            </a:ext>
          </a:extLst>
        </xdr:cNvPr>
        <xdr:cNvSpPr txBox="1"/>
      </xdr:nvSpPr>
      <xdr:spPr>
        <a:xfrm>
          <a:off x="152660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25416</xdr:rowOff>
    </xdr:from>
    <xdr:ext cx="405111" cy="259045"/>
    <xdr:sp macro="" textlink="">
      <xdr:nvSpPr>
        <xdr:cNvPr id="686" name="n_2mainValue【児童館】&#10;有形固定資産減価償却率">
          <a:extLst>
            <a:ext uri="{FF2B5EF4-FFF2-40B4-BE49-F238E27FC236}">
              <a16:creationId xmlns:a16="http://schemas.microsoft.com/office/drawing/2014/main" id="{00000000-0008-0000-0100-0000AE020000}"/>
            </a:ext>
          </a:extLst>
        </xdr:cNvPr>
        <xdr:cNvSpPr txBox="1"/>
      </xdr:nvSpPr>
      <xdr:spPr>
        <a:xfrm>
          <a:off x="14389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87" name="n_3mainValue【児童館】&#10;有形固定資産減価償却率">
          <a:extLst>
            <a:ext uri="{FF2B5EF4-FFF2-40B4-BE49-F238E27FC236}">
              <a16:creationId xmlns:a16="http://schemas.microsoft.com/office/drawing/2014/main" id="{00000000-0008-0000-0100-0000AF02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688" name="n_4mainValue【児童館】&#10;有形固定資産減価償却率">
          <a:extLst>
            <a:ext uri="{FF2B5EF4-FFF2-40B4-BE49-F238E27FC236}">
              <a16:creationId xmlns:a16="http://schemas.microsoft.com/office/drawing/2014/main" id="{00000000-0008-0000-0100-0000B0020000}"/>
            </a:ext>
          </a:extLst>
        </xdr:cNvPr>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00000000-0008-0000-0100-0000C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a:extLst>
            <a:ext uri="{FF2B5EF4-FFF2-40B4-BE49-F238E27FC236}">
              <a16:creationId xmlns:a16="http://schemas.microsoft.com/office/drawing/2014/main" id="{00000000-0008-0000-0100-0000C9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a:extLst>
            <a:ext uri="{FF2B5EF4-FFF2-40B4-BE49-F238E27FC236}">
              <a16:creationId xmlns:a16="http://schemas.microsoft.com/office/drawing/2014/main" id="{00000000-0008-0000-0100-0000CB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110507</xdr:rowOff>
    </xdr:from>
    <xdr:ext cx="469744" cy="259045"/>
    <xdr:sp macro="" textlink="">
      <xdr:nvSpPr>
        <xdr:cNvPr id="717" name="【児童館】&#10;一人当たり面積平均値テキスト">
          <a:extLst>
            <a:ext uri="{FF2B5EF4-FFF2-40B4-BE49-F238E27FC236}">
              <a16:creationId xmlns:a16="http://schemas.microsoft.com/office/drawing/2014/main" id="{00000000-0008-0000-0100-0000CD020000}"/>
            </a:ext>
          </a:extLst>
        </xdr:cNvPr>
        <xdr:cNvSpPr txBox="1"/>
      </xdr:nvSpPr>
      <xdr:spPr>
        <a:xfrm>
          <a:off x="22199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29211</xdr:rowOff>
    </xdr:from>
    <xdr:to>
      <xdr:col>116</xdr:col>
      <xdr:colOff>114300</xdr:colOff>
      <xdr:row>82</xdr:row>
      <xdr:rowOff>130811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2110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52088</xdr:rowOff>
    </xdr:from>
    <xdr:ext cx="469744" cy="259045"/>
    <xdr:sp macro="" textlink="">
      <xdr:nvSpPr>
        <xdr:cNvPr id="729" name="【児童館】&#10;一人当たり面積該当値テキスト">
          <a:extLst>
            <a:ext uri="{FF2B5EF4-FFF2-40B4-BE49-F238E27FC236}">
              <a16:creationId xmlns:a16="http://schemas.microsoft.com/office/drawing/2014/main" id="{00000000-0008-0000-0100-0000D9020000}"/>
            </a:ext>
          </a:extLst>
        </xdr:cNvPr>
        <xdr:cNvSpPr txBox="1"/>
      </xdr:nvSpPr>
      <xdr:spPr>
        <a:xfrm>
          <a:off x="22199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80011</xdr:rowOff>
    </xdr:from>
    <xdr:to>
      <xdr:col>116</xdr:col>
      <xdr:colOff>63500</xdr:colOff>
      <xdr:row>82</xdr:row>
      <xdr:rowOff>91439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1323300" y="14138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106680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20434300" y="14150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114300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9545300" y="1416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129539</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18656300" y="1417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738" name="n_1aveValue【児童館】&#10;一人当たり面積">
          <a:extLst>
            <a:ext uri="{FF2B5EF4-FFF2-40B4-BE49-F238E27FC236}">
              <a16:creationId xmlns:a16="http://schemas.microsoft.com/office/drawing/2014/main" id="{00000000-0008-0000-0100-0000E2020000}"/>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9" name="n_2aveValue【児童館】&#10;一人当たり面積">
          <a:extLst>
            <a:ext uri="{FF2B5EF4-FFF2-40B4-BE49-F238E27FC236}">
              <a16:creationId xmlns:a16="http://schemas.microsoft.com/office/drawing/2014/main" id="{00000000-0008-0000-0100-0000E302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0" name="n_3aveValue【児童館】&#10;一人当たり面積">
          <a:extLst>
            <a:ext uri="{FF2B5EF4-FFF2-40B4-BE49-F238E27FC236}">
              <a16:creationId xmlns:a16="http://schemas.microsoft.com/office/drawing/2014/main" id="{00000000-0008-0000-0100-0000E402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64788</xdr:rowOff>
    </xdr:from>
    <xdr:ext cx="469744" cy="259045"/>
    <xdr:sp macro="" textlink="">
      <xdr:nvSpPr>
        <xdr:cNvPr id="741" name="n_4aveValue【児童館】&#10;一人当たり面積">
          <a:extLst>
            <a:ext uri="{FF2B5EF4-FFF2-40B4-BE49-F238E27FC236}">
              <a16:creationId xmlns:a16="http://schemas.microsoft.com/office/drawing/2014/main" id="{00000000-0008-0000-0100-0000E5020000}"/>
            </a:ext>
          </a:extLst>
        </xdr:cNvPr>
        <xdr:cNvSpPr txBox="1"/>
      </xdr:nvSpPr>
      <xdr:spPr>
        <a:xfrm>
          <a:off x="18421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742" name="n_1mainValue【児童館】&#10;一人当たり面積">
          <a:extLst>
            <a:ext uri="{FF2B5EF4-FFF2-40B4-BE49-F238E27FC236}">
              <a16:creationId xmlns:a16="http://schemas.microsoft.com/office/drawing/2014/main" id="{00000000-0008-0000-0100-0000E6020000}"/>
            </a:ext>
          </a:extLst>
        </xdr:cNvPr>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43" name="n_2mainValue【児童館】&#10;一人当たり面積">
          <a:extLst>
            <a:ext uri="{FF2B5EF4-FFF2-40B4-BE49-F238E27FC236}">
              <a16:creationId xmlns:a16="http://schemas.microsoft.com/office/drawing/2014/main" id="{00000000-0008-0000-0100-0000E7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44" name="n_3mainValue【児童館】&#10;一人当たり面積">
          <a:extLst>
            <a:ext uri="{FF2B5EF4-FFF2-40B4-BE49-F238E27FC236}">
              <a16:creationId xmlns:a16="http://schemas.microsoft.com/office/drawing/2014/main" id="{00000000-0008-0000-0100-0000E802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45" name="n_4mainValue【児童館】&#10;一人当たり面積">
          <a:extLst>
            <a:ext uri="{FF2B5EF4-FFF2-40B4-BE49-F238E27FC236}">
              <a16:creationId xmlns:a16="http://schemas.microsoft.com/office/drawing/2014/main" id="{00000000-0008-0000-0100-0000E9020000}"/>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00000000-0008-0000-0100-00000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00000000-0008-0000-0100-00000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a:extLst>
            <a:ext uri="{FF2B5EF4-FFF2-40B4-BE49-F238E27FC236}">
              <a16:creationId xmlns:a16="http://schemas.microsoft.com/office/drawing/2014/main" id="{00000000-0008-0000-0100-000006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6" name="【公民館】&#10;有形固定資産減価償却率平均値テキスト">
          <a:extLst>
            <a:ext uri="{FF2B5EF4-FFF2-40B4-BE49-F238E27FC236}">
              <a16:creationId xmlns:a16="http://schemas.microsoft.com/office/drawing/2014/main" id="{00000000-0008-0000-0100-000008030000}"/>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88" name="【公民館】&#10;有形固定資産減価償却率該当値テキスト">
          <a:extLst>
            <a:ext uri="{FF2B5EF4-FFF2-40B4-BE49-F238E27FC236}">
              <a16:creationId xmlns:a16="http://schemas.microsoft.com/office/drawing/2014/main" id="{00000000-0008-0000-0100-000014030000}"/>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107</xdr:row>
      <xdr:rowOff>149679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5481300" y="184687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123552</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4592300" y="184409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365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95794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3703300" y="184131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276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33745</xdr:rowOff>
    </xdr:from>
    <xdr:to>
      <xdr:col>71</xdr:col>
      <xdr:colOff>177800</xdr:colOff>
      <xdr:row>107</xdr:row>
      <xdr:rowOff>68036</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2814300" y="18378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7" name="n_1ave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8" name="n_2ave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9" name="n_3ave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800" name="n_4ave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801" name="n_1mainValue【公民館】&#10;有形固定資産減価償却率">
          <a:extLst>
            <a:ext uri="{FF2B5EF4-FFF2-40B4-BE49-F238E27FC236}">
              <a16:creationId xmlns:a16="http://schemas.microsoft.com/office/drawing/2014/main" id="{00000000-0008-0000-0100-000021030000}"/>
            </a:ext>
          </a:extLst>
        </xdr:cNvPr>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02" name="n_2mainValue【公民館】&#10;有形固定資産減価償却率">
          <a:extLst>
            <a:ext uri="{FF2B5EF4-FFF2-40B4-BE49-F238E27FC236}">
              <a16:creationId xmlns:a16="http://schemas.microsoft.com/office/drawing/2014/main" id="{00000000-0008-0000-0100-000022030000}"/>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803" name="n_3mainValue【公民館】&#10;有形固定資産減価償却率">
          <a:extLst>
            <a:ext uri="{FF2B5EF4-FFF2-40B4-BE49-F238E27FC236}">
              <a16:creationId xmlns:a16="http://schemas.microsoft.com/office/drawing/2014/main" id="{00000000-0008-0000-0100-000023030000}"/>
            </a:ext>
          </a:extLst>
        </xdr:cNvPr>
        <xdr:cNvSpPr txBox="1"/>
      </xdr:nvSpPr>
      <xdr:spPr>
        <a:xfrm>
          <a:off x="13500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804" name="n_4mainValue【公民館】&#10;有形固定資産減価償却率">
          <a:extLst>
            <a:ext uri="{FF2B5EF4-FFF2-40B4-BE49-F238E27FC236}">
              <a16:creationId xmlns:a16="http://schemas.microsoft.com/office/drawing/2014/main" id="{00000000-0008-0000-0100-000024030000}"/>
            </a:ext>
          </a:extLst>
        </xdr:cNvPr>
        <xdr:cNvSpPr txBox="1"/>
      </xdr:nvSpPr>
      <xdr:spPr>
        <a:xfrm>
          <a:off x="12611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00000000-0008-0000-01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a:extLst>
            <a:ext uri="{FF2B5EF4-FFF2-40B4-BE49-F238E27FC236}">
              <a16:creationId xmlns:a16="http://schemas.microsoft.com/office/drawing/2014/main" id="{00000000-0008-0000-0100-00003F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a:extLst>
            <a:ext uri="{FF2B5EF4-FFF2-40B4-BE49-F238E27FC236}">
              <a16:creationId xmlns:a16="http://schemas.microsoft.com/office/drawing/2014/main" id="{00000000-0008-0000-0100-000041030000}"/>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35" name="【公民館】&#10;一人当たり面積平均値テキスト">
          <a:extLst>
            <a:ext uri="{FF2B5EF4-FFF2-40B4-BE49-F238E27FC236}">
              <a16:creationId xmlns:a16="http://schemas.microsoft.com/office/drawing/2014/main" id="{00000000-0008-0000-0100-000043030000}"/>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a:extLst>
            <a:ext uri="{FF2B5EF4-FFF2-40B4-BE49-F238E27FC236}">
              <a16:creationId xmlns:a16="http://schemas.microsoft.com/office/drawing/2014/main" id="{00000000-0008-0000-0100-000048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47" name="【公民館】&#10;一人当たり面積該当値テキスト">
          <a:extLst>
            <a:ext uri="{FF2B5EF4-FFF2-40B4-BE49-F238E27FC236}">
              <a16:creationId xmlns:a16="http://schemas.microsoft.com/office/drawing/2014/main" id="{00000000-0008-0000-0100-00004F030000}"/>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94524</xdr:rowOff>
    </xdr:from>
    <xdr:to>
      <xdr:col>112</xdr:col>
      <xdr:colOff>38100</xdr:colOff>
      <xdr:row>108</xdr:row>
      <xdr:rowOff>24674</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1272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145324</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21323300" y="1848503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145324</xdr:rowOff>
    </xdr:from>
    <xdr:to>
      <xdr:col>111</xdr:col>
      <xdr:colOff>177800</xdr:colOff>
      <xdr:row>107</xdr:row>
      <xdr:rowOff>149679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20434300" y="1849047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101056</xdr:rowOff>
    </xdr:from>
    <xdr:to>
      <xdr:col>102</xdr:col>
      <xdr:colOff>165100</xdr:colOff>
      <xdr:row>108</xdr:row>
      <xdr:rowOff>31206</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9494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149679</xdr:rowOff>
    </xdr:from>
    <xdr:to>
      <xdr:col>107</xdr:col>
      <xdr:colOff>50800</xdr:colOff>
      <xdr:row>107</xdr:row>
      <xdr:rowOff>151856</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9545300" y="1849482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106499</xdr:rowOff>
    </xdr:from>
    <xdr:to>
      <xdr:col>98</xdr:col>
      <xdr:colOff>38100</xdr:colOff>
      <xdr:row>108</xdr:row>
      <xdr:rowOff>36649</xdr:rowOff>
    </xdr:to>
    <xdr:sp macro="" textlink="">
      <xdr:nvSpPr>
        <xdr:cNvPr id="854" name="楕円 853">
          <a:extLst>
            <a:ext uri="{FF2B5EF4-FFF2-40B4-BE49-F238E27FC236}">
              <a16:creationId xmlns:a16="http://schemas.microsoft.com/office/drawing/2014/main" id="{00000000-0008-0000-0100-000056030000}"/>
            </a:ext>
          </a:extLst>
        </xdr:cNvPr>
        <xdr:cNvSpPr/>
      </xdr:nvSpPr>
      <xdr:spPr>
        <a:xfrm>
          <a:off x="18605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151856</xdr:rowOff>
    </xdr:from>
    <xdr:to>
      <xdr:col>102</xdr:col>
      <xdr:colOff>114300</xdr:colOff>
      <xdr:row>107</xdr:row>
      <xdr:rowOff>157299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8656300" y="184970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856" name="n_1aveValue【公民館】&#10;一人当たり面積">
          <a:extLst>
            <a:ext uri="{FF2B5EF4-FFF2-40B4-BE49-F238E27FC236}">
              <a16:creationId xmlns:a16="http://schemas.microsoft.com/office/drawing/2014/main" id="{00000000-0008-0000-0100-000058030000}"/>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857" name="n_2aveValue【公民館】&#10;一人当たり面積">
          <a:extLst>
            <a:ext uri="{FF2B5EF4-FFF2-40B4-BE49-F238E27FC236}">
              <a16:creationId xmlns:a16="http://schemas.microsoft.com/office/drawing/2014/main" id="{00000000-0008-0000-0100-000059030000}"/>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8" name="n_3aveValue【公民館】&#10;一人当たり面積">
          <a:extLst>
            <a:ext uri="{FF2B5EF4-FFF2-40B4-BE49-F238E27FC236}">
              <a16:creationId xmlns:a16="http://schemas.microsoft.com/office/drawing/2014/main" id="{00000000-0008-0000-0100-00005A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9" name="n_4aveValue【公民館】&#10;一人当たり面積">
          <a:extLst>
            <a:ext uri="{FF2B5EF4-FFF2-40B4-BE49-F238E27FC236}">
              <a16:creationId xmlns:a16="http://schemas.microsoft.com/office/drawing/2014/main" id="{00000000-0008-0000-0100-00005B03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15801</xdr:rowOff>
    </xdr:from>
    <xdr:ext cx="469744" cy="259045"/>
    <xdr:sp macro="" textlink="">
      <xdr:nvSpPr>
        <xdr:cNvPr id="860" name="n_1mainValue【公民館】&#10;一人当たり面積">
          <a:extLst>
            <a:ext uri="{FF2B5EF4-FFF2-40B4-BE49-F238E27FC236}">
              <a16:creationId xmlns:a16="http://schemas.microsoft.com/office/drawing/2014/main" id="{00000000-0008-0000-0100-00005C030000}"/>
            </a:ext>
          </a:extLst>
        </xdr:cNvPr>
        <xdr:cNvSpPr txBox="1"/>
      </xdr:nvSpPr>
      <xdr:spPr>
        <a:xfrm>
          <a:off x="21075727" y="185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861" name="n_2mainValue【公民館】&#10;一人当たり面積">
          <a:extLst>
            <a:ext uri="{FF2B5EF4-FFF2-40B4-BE49-F238E27FC236}">
              <a16:creationId xmlns:a16="http://schemas.microsoft.com/office/drawing/2014/main" id="{00000000-0008-0000-0100-00005D030000}"/>
            </a:ext>
          </a:extLst>
        </xdr:cNvPr>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22333</xdr:rowOff>
    </xdr:from>
    <xdr:ext cx="469744" cy="259045"/>
    <xdr:sp macro="" textlink="">
      <xdr:nvSpPr>
        <xdr:cNvPr id="862" name="n_3mainValue【公民館】&#10;一人当たり面積">
          <a:extLst>
            <a:ext uri="{FF2B5EF4-FFF2-40B4-BE49-F238E27FC236}">
              <a16:creationId xmlns:a16="http://schemas.microsoft.com/office/drawing/2014/main" id="{00000000-0008-0000-0100-00005E030000}"/>
            </a:ext>
          </a:extLst>
        </xdr:cNvPr>
        <xdr:cNvSpPr txBox="1"/>
      </xdr:nvSpPr>
      <xdr:spPr>
        <a:xfrm>
          <a:off x="19310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27776</xdr:rowOff>
    </xdr:from>
    <xdr:ext cx="469744" cy="259045"/>
    <xdr:sp macro="" textlink="">
      <xdr:nvSpPr>
        <xdr:cNvPr id="863" name="n_4mainValue【公民館】&#10;一人当たり面積">
          <a:extLst>
            <a:ext uri="{FF2B5EF4-FFF2-40B4-BE49-F238E27FC236}">
              <a16:creationId xmlns:a16="http://schemas.microsoft.com/office/drawing/2014/main" id="{00000000-0008-0000-0100-00005F030000}"/>
            </a:ext>
          </a:extLst>
        </xdr:cNvPr>
        <xdr:cNvSpPr txBox="1"/>
      </xdr:nvSpPr>
      <xdr:spPr>
        <a:xfrm>
          <a:off x="18421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類似団体と比較して有形固定資産減価償却率が高くなっている施設は、認定子ども園・幼稚園・保育所、学校施設、公営住宅、公民館であり、老朽化対策が課題となっている。特に有形固定資産減価償却率が高くなっている学校施設については、学校再編計画等との整合を図りながら</a:t>
          </a:r>
          <a:r>
            <a:rPr kumimoji="1" lang="ja-JP" altLang="en-US" sz="1100">
              <a:solidFill>
                <a:sysClr val="windowText" lastClr="000000"/>
              </a:solidFill>
              <a:effectLst/>
              <a:latin typeface="+mn-lt"/>
              <a:ea typeface="+mn-ea"/>
              <a:cs typeface="+mn-cs"/>
            </a:rPr>
            <a:t>施設の集約化や長寿命化を進め</a:t>
          </a:r>
          <a:r>
            <a:rPr kumimoji="1" lang="ja-JP" altLang="ja-JP" sz="1100">
              <a:solidFill>
                <a:sysClr val="windowText" lastClr="000000"/>
              </a:solidFill>
              <a:effectLst/>
              <a:latin typeface="+mn-lt"/>
              <a:ea typeface="+mn-ea"/>
              <a:cs typeface="+mn-cs"/>
            </a:rPr>
            <a:t>老朽化対策を図っていく</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11,264
11,163
152.83
7,891,825
7,686,286
157,908
4,463,177
4,343,049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39624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8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39624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9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48768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51435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650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161925</xdr:rowOff>
    </xdr:from>
    <xdr:to>
      <xdr:col>19</xdr:col>
      <xdr:colOff>177800</xdr:colOff>
      <xdr:row>62</xdr:row>
      <xdr:rowOff>20955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6203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61</xdr:row>
      <xdr:rowOff>161925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129540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557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107696</xdr:rowOff>
    </xdr:from>
    <xdr:to>
      <xdr:col>55</xdr:col>
      <xdr:colOff>50800</xdr:colOff>
      <xdr:row>63</xdr:row>
      <xdr:rowOff>37846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86123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158496</xdr:rowOff>
    </xdr:from>
    <xdr:to>
      <xdr:col>55</xdr:col>
      <xdr:colOff>0</xdr:colOff>
      <xdr:row>62</xdr:row>
      <xdr:rowOff>163830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8839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117602</xdr:rowOff>
    </xdr:from>
    <xdr:to>
      <xdr:col>46</xdr:col>
      <xdr:colOff>38100</xdr:colOff>
      <xdr:row>63</xdr:row>
      <xdr:rowOff>47752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168402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793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168402</xdr:rowOff>
    </xdr:from>
    <xdr:to>
      <xdr:col>45</xdr:col>
      <xdr:colOff>177800</xdr:colOff>
      <xdr:row>63</xdr:row>
      <xdr:rowOff>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983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125984</xdr:rowOff>
    </xdr:from>
    <xdr:to>
      <xdr:col>36</xdr:col>
      <xdr:colOff>165100</xdr:colOff>
      <xdr:row>63</xdr:row>
      <xdr:rowOff>56134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5334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0135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38879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47261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88264</xdr:rowOff>
    </xdr:from>
    <xdr:to>
      <xdr:col>24</xdr:col>
      <xdr:colOff>114300</xdr:colOff>
      <xdr:row>102</xdr:row>
      <xdr:rowOff>18414</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111141</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50164</xdr:rowOff>
    </xdr:from>
    <xdr:to>
      <xdr:col>20</xdr:col>
      <xdr:colOff>38100</xdr:colOff>
      <xdr:row>101</xdr:row>
      <xdr:rowOff>151764</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100964</xdr:rowOff>
    </xdr:from>
    <xdr:to>
      <xdr:col>24</xdr:col>
      <xdr:colOff>63500</xdr:colOff>
      <xdr:row>101</xdr:row>
      <xdr:rowOff>139064</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797300" y="17417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12064</xdr:rowOff>
    </xdr:from>
    <xdr:to>
      <xdr:col>15</xdr:col>
      <xdr:colOff>101600</xdr:colOff>
      <xdr:row>101</xdr:row>
      <xdr:rowOff>113664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62864</xdr:rowOff>
    </xdr:from>
    <xdr:to>
      <xdr:col>19</xdr:col>
      <xdr:colOff>177800</xdr:colOff>
      <xdr:row>101</xdr:row>
      <xdr:rowOff>100964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7379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145414</xdr:rowOff>
    </xdr:from>
    <xdr:to>
      <xdr:col>10</xdr:col>
      <xdr:colOff>165100</xdr:colOff>
      <xdr:row>101</xdr:row>
      <xdr:rowOff>75564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24764</xdr:rowOff>
    </xdr:from>
    <xdr:to>
      <xdr:col>15</xdr:col>
      <xdr:colOff>50800</xdr:colOff>
      <xdr:row>101</xdr:row>
      <xdr:rowOff>62864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019300" y="17341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107314</xdr:rowOff>
    </xdr:from>
    <xdr:to>
      <xdr:col>6</xdr:col>
      <xdr:colOff>38100</xdr:colOff>
      <xdr:row>101</xdr:row>
      <xdr:rowOff>37464</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158114</xdr:rowOff>
    </xdr:from>
    <xdr:to>
      <xdr:col>10</xdr:col>
      <xdr:colOff>114300</xdr:colOff>
      <xdr:row>101</xdr:row>
      <xdr:rowOff>24764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130300" y="17303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168291</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130191</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92091</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53991</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80645</xdr:rowOff>
    </xdr:from>
    <xdr:to>
      <xdr:col>55</xdr:col>
      <xdr:colOff>50800</xdr:colOff>
      <xdr:row>106</xdr:row>
      <xdr:rowOff>10795</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103522</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131445</xdr:rowOff>
    </xdr:from>
    <xdr:to>
      <xdr:col>55</xdr:col>
      <xdr:colOff>0</xdr:colOff>
      <xdr:row>105</xdr:row>
      <xdr:rowOff>140970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1336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152400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750300" y="1814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107314</xdr:rowOff>
    </xdr:from>
    <xdr:to>
      <xdr:col>41</xdr:col>
      <xdr:colOff>101600</xdr:colOff>
      <xdr:row>106</xdr:row>
      <xdr:rowOff>37464</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152400</xdr:rowOff>
    </xdr:from>
    <xdr:to>
      <xdr:col>45</xdr:col>
      <xdr:colOff>177800</xdr:colOff>
      <xdr:row>105</xdr:row>
      <xdr:rowOff>158114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1546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158114</xdr:rowOff>
    </xdr:from>
    <xdr:to>
      <xdr:col>41</xdr:col>
      <xdr:colOff>50800</xdr:colOff>
      <xdr:row>105</xdr:row>
      <xdr:rowOff>167639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1603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36847</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48277</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28591</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38116</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2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200-0000B2010000}"/>
            </a:ext>
          </a:extLst>
        </xdr:cNvPr>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37</xdr:row>
      <xdr:rowOff>28575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5481300" y="62884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116205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592300" y="62064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34290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703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123825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814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79182</xdr:rowOff>
    </xdr:from>
    <xdr:to>
      <xdr:col>116</xdr:col>
      <xdr:colOff>114300</xdr:colOff>
      <xdr:row>39</xdr:row>
      <xdr:rowOff>9332</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65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102059</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644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113655</xdr:rowOff>
    </xdr:from>
    <xdr:to>
      <xdr:col>112</xdr:col>
      <xdr:colOff>38100</xdr:colOff>
      <xdr:row>39</xdr:row>
      <xdr:rowOff>43805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66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129982</xdr:rowOff>
    </xdr:from>
    <xdr:to>
      <xdr:col>116</xdr:col>
      <xdr:colOff>63500</xdr:colOff>
      <xdr:row>38</xdr:row>
      <xdr:rowOff>164455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6645082"/>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167422</xdr:rowOff>
    </xdr:from>
    <xdr:to>
      <xdr:col>107</xdr:col>
      <xdr:colOff>101600</xdr:colOff>
      <xdr:row>39</xdr:row>
      <xdr:rowOff>97572</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66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164455</xdr:rowOff>
    </xdr:from>
    <xdr:to>
      <xdr:col>111</xdr:col>
      <xdr:colOff>177800</xdr:colOff>
      <xdr:row>39</xdr:row>
      <xdr:rowOff>46772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6679555"/>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97854</xdr:rowOff>
    </xdr:from>
    <xdr:to>
      <xdr:col>102</xdr:col>
      <xdr:colOff>165100</xdr:colOff>
      <xdr:row>39</xdr:row>
      <xdr:rowOff>28004</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148654</xdr:rowOff>
    </xdr:from>
    <xdr:to>
      <xdr:col>107</xdr:col>
      <xdr:colOff>50800</xdr:colOff>
      <xdr:row>39</xdr:row>
      <xdr:rowOff>46772</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9545300" y="6663754"/>
          <a:ext cx="889000" cy="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142618</xdr:rowOff>
    </xdr:from>
    <xdr:to>
      <xdr:col>98</xdr:col>
      <xdr:colOff>38100</xdr:colOff>
      <xdr:row>39</xdr:row>
      <xdr:rowOff>72768</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6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148654</xdr:rowOff>
    </xdr:from>
    <xdr:to>
      <xdr:col>102</xdr:col>
      <xdr:colOff>114300</xdr:colOff>
      <xdr:row>39</xdr:row>
      <xdr:rowOff>21968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6663754"/>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60332</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4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88699</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77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44532</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3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89295</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4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76761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149134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5481300" y="145280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37919</xdr:rowOff>
    </xdr:from>
    <xdr:to>
      <xdr:col>76</xdr:col>
      <xdr:colOff>165100</xdr:colOff>
      <xdr:row>84</xdr:row>
      <xdr:rowOff>139519</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88719</xdr:rowOff>
    </xdr:from>
    <xdr:to>
      <xdr:col>81</xdr:col>
      <xdr:colOff>50800</xdr:colOff>
      <xdr:row>84</xdr:row>
      <xdr:rowOff>126274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44905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88719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44333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116295</xdr:rowOff>
    </xdr:from>
    <xdr:to>
      <xdr:col>67</xdr:col>
      <xdr:colOff>101600</xdr:colOff>
      <xdr:row>84</xdr:row>
      <xdr:rowOff>46445</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167095</xdr:rowOff>
    </xdr:from>
    <xdr:to>
      <xdr:col>71</xdr:col>
      <xdr:colOff>177800</xdr:colOff>
      <xdr:row>84</xdr:row>
      <xdr:rowOff>31569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814300" y="143974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130646</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74822</xdr:rowOff>
    </xdr:from>
    <xdr:to>
      <xdr:col>116</xdr:col>
      <xdr:colOff>114300</xdr:colOff>
      <xdr:row>87</xdr:row>
      <xdr:rowOff>4972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8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76454</xdr:rowOff>
    </xdr:from>
    <xdr:to>
      <xdr:col>112</xdr:col>
      <xdr:colOff>38100</xdr:colOff>
      <xdr:row>87</xdr:row>
      <xdr:rowOff>6604</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125622</xdr:rowOff>
    </xdr:from>
    <xdr:to>
      <xdr:col>116</xdr:col>
      <xdr:colOff>63500</xdr:colOff>
      <xdr:row>86</xdr:row>
      <xdr:rowOff>127254</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1323300" y="148703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78739</xdr:rowOff>
    </xdr:from>
    <xdr:to>
      <xdr:col>107</xdr:col>
      <xdr:colOff>101600</xdr:colOff>
      <xdr:row>87</xdr:row>
      <xdr:rowOff>8889</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127254</xdr:rowOff>
    </xdr:from>
    <xdr:to>
      <xdr:col>111</xdr:col>
      <xdr:colOff>177800</xdr:colOff>
      <xdr:row>86</xdr:row>
      <xdr:rowOff>129539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0434300" y="14871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76780</xdr:rowOff>
    </xdr:from>
    <xdr:to>
      <xdr:col>102</xdr:col>
      <xdr:colOff>165100</xdr:colOff>
      <xdr:row>87</xdr:row>
      <xdr:rowOff>6930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127580</xdr:rowOff>
    </xdr:from>
    <xdr:to>
      <xdr:col>107</xdr:col>
      <xdr:colOff>50800</xdr:colOff>
      <xdr:row>86</xdr:row>
      <xdr:rowOff>129539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9545300" y="14872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78739</xdr:rowOff>
    </xdr:from>
    <xdr:to>
      <xdr:col>98</xdr:col>
      <xdr:colOff>38100</xdr:colOff>
      <xdr:row>87</xdr:row>
      <xdr:rowOff>8889</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127580</xdr:rowOff>
    </xdr:from>
    <xdr:to>
      <xdr:col>102</xdr:col>
      <xdr:colOff>114300</xdr:colOff>
      <xdr:row>86</xdr:row>
      <xdr:rowOff>129539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8656300" y="14872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169181</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169507</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49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87630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5481300" y="185732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146231</xdr:rowOff>
    </xdr:from>
    <xdr:to>
      <xdr:col>76</xdr:col>
      <xdr:colOff>165100</xdr:colOff>
      <xdr:row>108</xdr:row>
      <xdr:rowOff>76381</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25581</xdr:rowOff>
    </xdr:from>
    <xdr:to>
      <xdr:col>81</xdr:col>
      <xdr:colOff>50800</xdr:colOff>
      <xdr:row>108</xdr:row>
      <xdr:rowOff>56606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85421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25581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703300" y="185111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107</xdr:row>
      <xdr:rowOff>166007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814300" y="18478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67508</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2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27" name="【庁舎】&#10;一人当たり面積最小値テキスト">
          <a:extLst>
            <a:ext uri="{FF2B5EF4-FFF2-40B4-BE49-F238E27FC236}">
              <a16:creationId xmlns:a16="http://schemas.microsoft.com/office/drawing/2014/main" id="{00000000-0008-0000-0200-0000D702000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29" name="【庁舎】&#10;一人当たり面積最大値テキスト">
          <a:extLst>
            <a:ext uri="{FF2B5EF4-FFF2-40B4-BE49-F238E27FC236}">
              <a16:creationId xmlns:a16="http://schemas.microsoft.com/office/drawing/2014/main" id="{00000000-0008-0000-0200-0000D902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731" name="【庁舎】&#10;一人当たり面積平均値テキスト">
          <a:extLst>
            <a:ext uri="{FF2B5EF4-FFF2-40B4-BE49-F238E27FC236}">
              <a16:creationId xmlns:a16="http://schemas.microsoft.com/office/drawing/2014/main" id="{00000000-0008-0000-0200-0000DB020000}"/>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43" name="【庁舎】&#10;一人当たり面積該当値テキスト">
          <a:extLst>
            <a:ext uri="{FF2B5EF4-FFF2-40B4-BE49-F238E27FC236}">
              <a16:creationId xmlns:a16="http://schemas.microsoft.com/office/drawing/2014/main" id="{00000000-0008-0000-0200-0000E7020000}"/>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144599</xdr:rowOff>
    </xdr:from>
    <xdr:to>
      <xdr:col>112</xdr:col>
      <xdr:colOff>38100</xdr:colOff>
      <xdr:row>104</xdr:row>
      <xdr:rowOff>74749</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23949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1323300" y="178384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160927</xdr:rowOff>
    </xdr:from>
    <xdr:to>
      <xdr:col>107</xdr:col>
      <xdr:colOff>101600</xdr:colOff>
      <xdr:row>104</xdr:row>
      <xdr:rowOff>91077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23949</xdr:rowOff>
    </xdr:from>
    <xdr:to>
      <xdr:col>111</xdr:col>
      <xdr:colOff>177800</xdr:colOff>
      <xdr:row>104</xdr:row>
      <xdr:rowOff>40277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0434300" y="178547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40277</xdr:rowOff>
    </xdr:from>
    <xdr:to>
      <xdr:col>107</xdr:col>
      <xdr:colOff>50800</xdr:colOff>
      <xdr:row>104</xdr:row>
      <xdr:rowOff>50074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9545300" y="178710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17236</xdr:rowOff>
    </xdr:from>
    <xdr:to>
      <xdr:col>98</xdr:col>
      <xdr:colOff>38100</xdr:colOff>
      <xdr:row>104</xdr:row>
      <xdr:rowOff>118836</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8605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50074</xdr:rowOff>
    </xdr:from>
    <xdr:to>
      <xdr:col>102</xdr:col>
      <xdr:colOff>114300</xdr:colOff>
      <xdr:row>104</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8656300" y="178808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752" name="n_1aveValue【庁舎】&#10;一人当たり面積">
          <a:extLst>
            <a:ext uri="{FF2B5EF4-FFF2-40B4-BE49-F238E27FC236}">
              <a16:creationId xmlns:a16="http://schemas.microsoft.com/office/drawing/2014/main" id="{00000000-0008-0000-0200-0000F0020000}"/>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753" name="n_2aveValue【庁舎】&#10;一人当たり面積">
          <a:extLst>
            <a:ext uri="{FF2B5EF4-FFF2-40B4-BE49-F238E27FC236}">
              <a16:creationId xmlns:a16="http://schemas.microsoft.com/office/drawing/2014/main" id="{00000000-0008-0000-0200-0000F1020000}"/>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754" name="n_3aveValue【庁舎】&#10;一人当たり面積">
          <a:extLst>
            <a:ext uri="{FF2B5EF4-FFF2-40B4-BE49-F238E27FC236}">
              <a16:creationId xmlns:a16="http://schemas.microsoft.com/office/drawing/2014/main" id="{00000000-0008-0000-0200-0000F2020000}"/>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755" name="n_4aveValue【庁舎】&#10;一人当たり面積">
          <a:extLst>
            <a:ext uri="{FF2B5EF4-FFF2-40B4-BE49-F238E27FC236}">
              <a16:creationId xmlns:a16="http://schemas.microsoft.com/office/drawing/2014/main" id="{00000000-0008-0000-0200-0000F302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91276</xdr:rowOff>
    </xdr:from>
    <xdr:ext cx="469744" cy="259045"/>
    <xdr:sp macro="" textlink="">
      <xdr:nvSpPr>
        <xdr:cNvPr id="756" name="n_1mainValue【庁舎】&#10;一人当たり面積">
          <a:extLst>
            <a:ext uri="{FF2B5EF4-FFF2-40B4-BE49-F238E27FC236}">
              <a16:creationId xmlns:a16="http://schemas.microsoft.com/office/drawing/2014/main" id="{00000000-0008-0000-0200-0000F4020000}"/>
            </a:ext>
          </a:extLst>
        </xdr:cNvPr>
        <xdr:cNvSpPr txBox="1"/>
      </xdr:nvSpPr>
      <xdr:spPr>
        <a:xfrm>
          <a:off x="210757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107604</xdr:rowOff>
    </xdr:from>
    <xdr:ext cx="469744" cy="259045"/>
    <xdr:sp macro="" textlink="">
      <xdr:nvSpPr>
        <xdr:cNvPr id="757" name="n_2mainValue【庁舎】&#10;一人当たり面積">
          <a:extLst>
            <a:ext uri="{FF2B5EF4-FFF2-40B4-BE49-F238E27FC236}">
              <a16:creationId xmlns:a16="http://schemas.microsoft.com/office/drawing/2014/main" id="{00000000-0008-0000-0200-0000F5020000}"/>
            </a:ext>
          </a:extLst>
        </xdr:cNvPr>
        <xdr:cNvSpPr txBox="1"/>
      </xdr:nvSpPr>
      <xdr:spPr>
        <a:xfrm>
          <a:off x="20199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758" name="n_3mainValue【庁舎】&#10;一人当たり面積">
          <a:extLst>
            <a:ext uri="{FF2B5EF4-FFF2-40B4-BE49-F238E27FC236}">
              <a16:creationId xmlns:a16="http://schemas.microsoft.com/office/drawing/2014/main" id="{00000000-0008-0000-0200-0000F6020000}"/>
            </a:ext>
          </a:extLst>
        </xdr:cNvPr>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135363</xdr:rowOff>
    </xdr:from>
    <xdr:ext cx="469744" cy="259045"/>
    <xdr:sp macro="" textlink="">
      <xdr:nvSpPr>
        <xdr:cNvPr id="759" name="n_4mainValue【庁舎】&#10;一人当たり面積">
          <a:extLst>
            <a:ext uri="{FF2B5EF4-FFF2-40B4-BE49-F238E27FC236}">
              <a16:creationId xmlns:a16="http://schemas.microsoft.com/office/drawing/2014/main" id="{00000000-0008-0000-0200-0000F7020000}"/>
            </a:ext>
          </a:extLst>
        </xdr:cNvPr>
        <xdr:cNvSpPr txBox="1"/>
      </xdr:nvSpPr>
      <xdr:spPr>
        <a:xfrm>
          <a:off x="18421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庁舎である。老朽化により毎年多額の維持管理費用が発生しているが、防災拠点となることなどを踏まえ、適切な老朽化対策を図っていく必要がある。また、特に低くなっている施設は市民会館である。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年度に建設された施設のため低くなっているが、今後の維持管理費用を抑えるためにも、公共施設等総合管理計画に基づき、適切に管理していく必要がある。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7891825</v>
      </c>
      <c r="BO4" s="436"/>
      <c r="BP4" s="436"/>
      <c r="BQ4" s="436"/>
      <c r="BR4" s="436"/>
      <c r="BS4" s="436"/>
      <c r="BT4" s="436"/>
      <c r="BU4" s="437"/>
      <c r="BV4" s="435">
        <v>7658987</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3.5</v>
      </c>
      <c r="CU4" s="576"/>
      <c r="CV4" s="576"/>
      <c r="CW4" s="576"/>
      <c r="CX4" s="576"/>
      <c r="CY4" s="576"/>
      <c r="CZ4" s="576"/>
      <c r="DA4" s="577"/>
      <c r="DB4" s="575">
        <v>4.2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7686286</v>
      </c>
      <c r="BO5" s="407"/>
      <c r="BP5" s="407"/>
      <c r="BQ5" s="407"/>
      <c r="BR5" s="407"/>
      <c r="BS5" s="407"/>
      <c r="BT5" s="407"/>
      <c r="BU5" s="408"/>
      <c r="BV5" s="406">
        <v>7453699</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93.4</v>
      </c>
      <c r="CU5" s="404"/>
      <c r="CV5" s="404"/>
      <c r="CW5" s="404"/>
      <c r="CX5" s="404"/>
      <c r="CY5" s="404"/>
      <c r="CZ5" s="404"/>
      <c r="DA5" s="405"/>
      <c r="DB5" s="403">
        <v>87.8</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205539</v>
      </c>
      <c r="BO6" s="407"/>
      <c r="BP6" s="407"/>
      <c r="BQ6" s="407"/>
      <c r="BR6" s="407"/>
      <c r="BS6" s="407"/>
      <c r="BT6" s="407"/>
      <c r="BU6" s="408"/>
      <c r="BV6" s="406">
        <v>205288</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94.9</v>
      </c>
      <c r="CU6" s="550"/>
      <c r="CV6" s="550"/>
      <c r="CW6" s="550"/>
      <c r="CX6" s="550"/>
      <c r="CY6" s="550"/>
      <c r="CZ6" s="550"/>
      <c r="DA6" s="551"/>
      <c r="DB6" s="549">
        <v>92.8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106</v>
      </c>
      <c r="AV7" s="465"/>
      <c r="AW7" s="465"/>
      <c r="AX7" s="465"/>
      <c r="AY7" s="420" t="s">
        <v>107</v>
      </c>
      <c r="AZ7" s="421"/>
      <c r="BA7" s="421"/>
      <c r="BB7" s="421"/>
      <c r="BC7" s="421"/>
      <c r="BD7" s="421"/>
      <c r="BE7" s="421"/>
      <c r="BF7" s="421"/>
      <c r="BG7" s="421"/>
      <c r="BH7" s="421"/>
      <c r="BI7" s="421"/>
      <c r="BJ7" s="421"/>
      <c r="BK7" s="421"/>
      <c r="BL7" s="421"/>
      <c r="BM7" s="422"/>
      <c r="BN7" s="406">
        <v>47631</v>
      </c>
      <c r="BO7" s="407"/>
      <c r="BP7" s="407"/>
      <c r="BQ7" s="407"/>
      <c r="BR7" s="407"/>
      <c r="BS7" s="407"/>
      <c r="BT7" s="407"/>
      <c r="BU7" s="408"/>
      <c r="BV7" s="406">
        <v>11242</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4463177</v>
      </c>
      <c r="CU7" s="407"/>
      <c r="CV7" s="407"/>
      <c r="CW7" s="407"/>
      <c r="CX7" s="407"/>
      <c r="CY7" s="407"/>
      <c r="CZ7" s="407"/>
      <c r="DA7" s="408"/>
      <c r="DB7" s="406">
        <v>4590899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95</v>
      </c>
      <c r="AV8" s="465"/>
      <c r="AW8" s="465"/>
      <c r="AX8" s="465"/>
      <c r="AY8" s="420" t="s">
        <v>110</v>
      </c>
      <c r="AZ8" s="421"/>
      <c r="BA8" s="421"/>
      <c r="BB8" s="421"/>
      <c r="BC8" s="421"/>
      <c r="BD8" s="421"/>
      <c r="BE8" s="421"/>
      <c r="BF8" s="421"/>
      <c r="BG8" s="421"/>
      <c r="BH8" s="421"/>
      <c r="BI8" s="421"/>
      <c r="BJ8" s="421"/>
      <c r="BK8" s="421"/>
      <c r="BL8" s="421"/>
      <c r="BM8" s="422"/>
      <c r="BN8" s="406">
        <v>157908</v>
      </c>
      <c r="BO8" s="407"/>
      <c r="BP8" s="407"/>
      <c r="BQ8" s="407"/>
      <c r="BR8" s="407"/>
      <c r="BS8" s="407"/>
      <c r="BT8" s="407"/>
      <c r="BU8" s="408"/>
      <c r="BV8" s="406">
        <v>194046</v>
      </c>
      <c r="BW8" s="407"/>
      <c r="BX8" s="407"/>
      <c r="BY8" s="407"/>
      <c r="BZ8" s="407"/>
      <c r="CA8" s="407"/>
      <c r="CB8" s="407"/>
      <c r="CC8" s="408"/>
      <c r="CD8" s="446" t="s">
        <v>111</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0.46</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7"/>
      <c r="L9" s="540" t="s">
        <v>113</v>
      </c>
      <c r="M9" s="541"/>
      <c r="N9" s="541"/>
      <c r="O9" s="541"/>
      <c r="P9" s="541"/>
      <c r="Q9" s="542"/>
      <c r="R9" s="543">
        <v>11418</v>
      </c>
      <c r="S9" s="544"/>
      <c r="T9" s="544"/>
      <c r="U9" s="544"/>
      <c r="V9" s="545"/>
      <c r="W9" s="475" t="s">
        <v>114</v>
      </c>
      <c r="X9" s="476"/>
      <c r="Y9" s="476"/>
      <c r="Z9" s="476"/>
      <c r="AA9" s="476"/>
      <c r="AB9" s="476"/>
      <c r="AC9" s="476"/>
      <c r="AD9" s="476"/>
      <c r="AE9" s="476"/>
      <c r="AF9" s="476"/>
      <c r="AG9" s="476"/>
      <c r="AH9" s="476"/>
      <c r="AI9" s="476"/>
      <c r="AJ9" s="476"/>
      <c r="AK9" s="476"/>
      <c r="AL9" s="546"/>
      <c r="AM9" s="463" t="s">
        <v>115</v>
      </c>
      <c r="AN9" s="363"/>
      <c r="AO9" s="363"/>
      <c r="AP9" s="363"/>
      <c r="AQ9" s="363"/>
      <c r="AR9" s="363"/>
      <c r="AS9" s="363"/>
      <c r="AT9" s="364"/>
      <c r="AU9" s="464" t="s">
        <v>95</v>
      </c>
      <c r="AV9" s="465"/>
      <c r="AW9" s="465"/>
      <c r="AX9" s="465"/>
      <c r="AY9" s="420" t="s">
        <v>116</v>
      </c>
      <c r="AZ9" s="421"/>
      <c r="BA9" s="421"/>
      <c r="BB9" s="421"/>
      <c r="BC9" s="421"/>
      <c r="BD9" s="421"/>
      <c r="BE9" s="421"/>
      <c r="BF9" s="421"/>
      <c r="BG9" s="421"/>
      <c r="BH9" s="421"/>
      <c r="BI9" s="421"/>
      <c r="BJ9" s="421"/>
      <c r="BK9" s="421"/>
      <c r="BL9" s="421"/>
      <c r="BM9" s="422"/>
      <c r="BN9" s="406">
        <v>-36138</v>
      </c>
      <c r="BO9" s="407"/>
      <c r="BP9" s="407"/>
      <c r="BQ9" s="407"/>
      <c r="BR9" s="407"/>
      <c r="BS9" s="407"/>
      <c r="BT9" s="407"/>
      <c r="BU9" s="408"/>
      <c r="BV9" s="406">
        <v>-2817</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7.9</v>
      </c>
      <c r="CU9" s="404"/>
      <c r="CV9" s="404"/>
      <c r="CW9" s="404"/>
      <c r="CX9" s="404"/>
      <c r="CY9" s="404"/>
      <c r="CZ9" s="404"/>
      <c r="DA9" s="405"/>
      <c r="DB9" s="403">
        <v>7.1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12316</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95</v>
      </c>
      <c r="AV10" s="465"/>
      <c r="AW10" s="465"/>
      <c r="AX10" s="465"/>
      <c r="AY10" s="420" t="s">
        <v>120</v>
      </c>
      <c r="AZ10" s="421"/>
      <c r="BA10" s="421"/>
      <c r="BB10" s="421"/>
      <c r="BC10" s="421"/>
      <c r="BD10" s="421"/>
      <c r="BE10" s="421"/>
      <c r="BF10" s="421"/>
      <c r="BG10" s="421"/>
      <c r="BH10" s="421"/>
      <c r="BI10" s="421"/>
      <c r="BJ10" s="421"/>
      <c r="BK10" s="421"/>
      <c r="BL10" s="421"/>
      <c r="BM10" s="422"/>
      <c r="BN10" s="406">
        <v>42</v>
      </c>
      <c r="BO10" s="407"/>
      <c r="BP10" s="407"/>
      <c r="BQ10" s="407"/>
      <c r="BR10" s="407"/>
      <c r="BS10" s="407"/>
      <c r="BT10" s="407"/>
      <c r="BU10" s="408"/>
      <c r="BV10" s="406">
        <v>201030</v>
      </c>
      <c r="BW10" s="407"/>
      <c r="BX10" s="407"/>
      <c r="BY10" s="407"/>
      <c r="BZ10" s="407"/>
      <c r="CA10" s="407"/>
      <c r="CB10" s="407"/>
      <c r="CC10" s="408"/>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125</v>
      </c>
      <c r="AV11" s="465"/>
      <c r="AW11" s="465"/>
      <c r="AX11" s="465"/>
      <c r="AY11" s="420" t="s">
        <v>126</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127</v>
      </c>
      <c r="CE11" s="366"/>
      <c r="CF11" s="366"/>
      <c r="CG11" s="366"/>
      <c r="CH11" s="366"/>
      <c r="CI11" s="366"/>
      <c r="CJ11" s="366"/>
      <c r="CK11" s="366"/>
      <c r="CL11" s="366"/>
      <c r="CM11" s="366"/>
      <c r="CN11" s="366"/>
      <c r="CO11" s="366"/>
      <c r="CP11" s="366"/>
      <c r="CQ11" s="366"/>
      <c r="CR11" s="366"/>
      <c r="CS11" s="447"/>
      <c r="CT11" s="509" t="s">
        <v>128</v>
      </c>
      <c r="CU11" s="510"/>
      <c r="CV11" s="510"/>
      <c r="CW11" s="510"/>
      <c r="CX11" s="510"/>
      <c r="CY11" s="510"/>
      <c r="CZ11" s="510"/>
      <c r="DA11" s="511"/>
      <c r="DB11" s="509" t="s">
        <v>129</v>
      </c>
      <c r="DC11" s="510"/>
      <c r="DD11" s="510"/>
      <c r="DE11" s="510"/>
      <c r="DF11" s="510"/>
      <c r="DG11" s="510"/>
      <c r="DH11" s="510"/>
      <c r="DI11" s="511"/>
    </row>
    <row r="12" spans="1:119" ht="18.75" customHeight="1" x14ac:dyDescent="0.15">
      <c r="A12" s="175"/>
      <c r="B12" s="512" t="s">
        <v>130</v>
      </c>
      <c r="C12" s="513"/>
      <c r="D12" s="513"/>
      <c r="E12" s="513"/>
      <c r="F12" s="513"/>
      <c r="G12" s="513"/>
      <c r="H12" s="513"/>
      <c r="I12" s="513"/>
      <c r="J12" s="513"/>
      <c r="K12" s="514"/>
      <c r="L12" s="521" t="s">
        <v>131</v>
      </c>
      <c r="M12" s="522"/>
      <c r="N12" s="522"/>
      <c r="O12" s="522"/>
      <c r="P12" s="522"/>
      <c r="Q12" s="523"/>
      <c r="R12" s="524">
        <v>11264</v>
      </c>
      <c r="S12" s="525"/>
      <c r="T12" s="525"/>
      <c r="U12" s="525"/>
      <c r="V12" s="526"/>
      <c r="W12" s="527" t="s">
        <v>1</v>
      </c>
      <c r="X12" s="465"/>
      <c r="Y12" s="465"/>
      <c r="Z12" s="465"/>
      <c r="AA12" s="465"/>
      <c r="AB12" s="528"/>
      <c r="AC12" s="529" t="s">
        <v>132</v>
      </c>
      <c r="AD12" s="530"/>
      <c r="AE12" s="530"/>
      <c r="AF12" s="530"/>
      <c r="AG12" s="531"/>
      <c r="AH12" s="529" t="s">
        <v>133</v>
      </c>
      <c r="AI12" s="530"/>
      <c r="AJ12" s="530"/>
      <c r="AK12" s="530"/>
      <c r="AL12" s="532"/>
      <c r="AM12" s="463" t="s">
        <v>134</v>
      </c>
      <c r="AN12" s="363"/>
      <c r="AO12" s="363"/>
      <c r="AP12" s="363"/>
      <c r="AQ12" s="363"/>
      <c r="AR12" s="363"/>
      <c r="AS12" s="363"/>
      <c r="AT12" s="364"/>
      <c r="AU12" s="464" t="s">
        <v>135</v>
      </c>
      <c r="AV12" s="465"/>
      <c r="AW12" s="465"/>
      <c r="AX12" s="465"/>
      <c r="AY12" s="420" t="s">
        <v>136</v>
      </c>
      <c r="AZ12" s="421"/>
      <c r="BA12" s="421"/>
      <c r="BB12" s="421"/>
      <c r="BC12" s="421"/>
      <c r="BD12" s="421"/>
      <c r="BE12" s="421"/>
      <c r="BF12" s="421"/>
      <c r="BG12" s="421"/>
      <c r="BH12" s="421"/>
      <c r="BI12" s="421"/>
      <c r="BJ12" s="421"/>
      <c r="BK12" s="421"/>
      <c r="BL12" s="421"/>
      <c r="BM12" s="422"/>
      <c r="BN12" s="406">
        <v>317278</v>
      </c>
      <c r="BO12" s="407"/>
      <c r="BP12" s="407"/>
      <c r="BQ12" s="407"/>
      <c r="BR12" s="407"/>
      <c r="BS12" s="407"/>
      <c r="BT12" s="407"/>
      <c r="BU12" s="408"/>
      <c r="BV12" s="406">
        <v>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138</v>
      </c>
      <c r="CU12" s="510"/>
      <c r="CV12" s="510"/>
      <c r="CW12" s="510"/>
      <c r="CX12" s="510"/>
      <c r="CY12" s="510"/>
      <c r="CZ12" s="510"/>
      <c r="DA12" s="511"/>
      <c r="DB12" s="509" t="s">
        <v>128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139</v>
      </c>
      <c r="N13" s="491"/>
      <c r="O13" s="491"/>
      <c r="P13" s="491"/>
      <c r="Q13" s="492"/>
      <c r="R13" s="493">
        <v>11163</v>
      </c>
      <c r="S13" s="494"/>
      <c r="T13" s="494"/>
      <c r="U13" s="494"/>
      <c r="V13" s="495"/>
      <c r="W13" s="496" t="s">
        <v>140</v>
      </c>
      <c r="X13" s="392"/>
      <c r="Y13" s="392"/>
      <c r="Z13" s="392"/>
      <c r="AA13" s="392"/>
      <c r="AB13" s="393"/>
      <c r="AC13" s="359">
        <v>772</v>
      </c>
      <c r="AD13" s="360"/>
      <c r="AE13" s="360"/>
      <c r="AF13" s="360"/>
      <c r="AG13" s="361"/>
      <c r="AH13" s="359">
        <v>842</v>
      </c>
      <c r="AI13" s="360"/>
      <c r="AJ13" s="360"/>
      <c r="AK13" s="360"/>
      <c r="AL13" s="419"/>
      <c r="AM13" s="463" t="s">
        <v>141</v>
      </c>
      <c r="AN13" s="363"/>
      <c r="AO13" s="363"/>
      <c r="AP13" s="363"/>
      <c r="AQ13" s="363"/>
      <c r="AR13" s="363"/>
      <c r="AS13" s="363"/>
      <c r="AT13" s="364"/>
      <c r="AU13" s="464" t="s">
        <v>142</v>
      </c>
      <c r="AV13" s="465"/>
      <c r="AW13" s="465"/>
      <c r="AX13" s="465"/>
      <c r="AY13" s="420" t="s">
        <v>143</v>
      </c>
      <c r="AZ13" s="421"/>
      <c r="BA13" s="421"/>
      <c r="BB13" s="421"/>
      <c r="BC13" s="421"/>
      <c r="BD13" s="421"/>
      <c r="BE13" s="421"/>
      <c r="BF13" s="421"/>
      <c r="BG13" s="421"/>
      <c r="BH13" s="421"/>
      <c r="BI13" s="421"/>
      <c r="BJ13" s="421"/>
      <c r="BK13" s="421"/>
      <c r="BL13" s="421"/>
      <c r="BM13" s="422"/>
      <c r="BN13" s="406">
        <v>-353374</v>
      </c>
      <c r="BO13" s="407"/>
      <c r="BP13" s="407"/>
      <c r="BQ13" s="407"/>
      <c r="BR13" s="407"/>
      <c r="BS13" s="407"/>
      <c r="BT13" s="407"/>
      <c r="BU13" s="408"/>
      <c r="BV13" s="406">
        <v>198213</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4</v>
      </c>
      <c r="CU13" s="404"/>
      <c r="CV13" s="404"/>
      <c r="CW13" s="404"/>
      <c r="CX13" s="404"/>
      <c r="CY13" s="404"/>
      <c r="CZ13" s="404"/>
      <c r="DA13" s="405"/>
      <c r="DB13" s="403">
        <v>4.2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145</v>
      </c>
      <c r="M14" s="533"/>
      <c r="N14" s="533"/>
      <c r="O14" s="533"/>
      <c r="P14" s="533"/>
      <c r="Q14" s="534"/>
      <c r="R14" s="493">
        <v>11490</v>
      </c>
      <c r="S14" s="494"/>
      <c r="T14" s="494"/>
      <c r="U14" s="494"/>
      <c r="V14" s="495"/>
      <c r="W14" s="497"/>
      <c r="X14" s="395"/>
      <c r="Y14" s="395"/>
      <c r="Z14" s="395"/>
      <c r="AA14" s="395"/>
      <c r="AB14" s="396"/>
      <c r="AC14" s="486">
        <v>13.6</v>
      </c>
      <c r="AD14" s="487"/>
      <c r="AE14" s="487"/>
      <c r="AF14" s="487"/>
      <c r="AG14" s="488"/>
      <c r="AH14" s="486">
        <v>13.9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147</v>
      </c>
      <c r="CU14" s="504"/>
      <c r="CV14" s="504"/>
      <c r="CW14" s="504"/>
      <c r="CX14" s="504"/>
      <c r="CY14" s="504"/>
      <c r="CZ14" s="504"/>
      <c r="DA14" s="505"/>
      <c r="DB14" s="503" t="s">
        <v>129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148</v>
      </c>
      <c r="N15" s="491"/>
      <c r="O15" s="491"/>
      <c r="P15" s="491"/>
      <c r="Q15" s="492"/>
      <c r="R15" s="493">
        <v>11414</v>
      </c>
      <c r="S15" s="494"/>
      <c r="T15" s="494"/>
      <c r="U15" s="494"/>
      <c r="V15" s="495"/>
      <c r="W15" s="496" t="s">
        <v>149</v>
      </c>
      <c r="X15" s="392"/>
      <c r="Y15" s="392"/>
      <c r="Z15" s="392"/>
      <c r="AA15" s="392"/>
      <c r="AB15" s="393"/>
      <c r="AC15" s="359">
        <v>1722</v>
      </c>
      <c r="AD15" s="360"/>
      <c r="AE15" s="360"/>
      <c r="AF15" s="360"/>
      <c r="AG15" s="361"/>
      <c r="AH15" s="359">
        <v>1882</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1705905</v>
      </c>
      <c r="BO15" s="436"/>
      <c r="BP15" s="436"/>
      <c r="BQ15" s="436"/>
      <c r="BR15" s="436"/>
      <c r="BS15" s="436"/>
      <c r="BT15" s="436"/>
      <c r="BU15" s="437"/>
      <c r="BV15" s="435">
        <v>1688390</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30.4</v>
      </c>
      <c r="AD16" s="487"/>
      <c r="AE16" s="487"/>
      <c r="AF16" s="487"/>
      <c r="AG16" s="488"/>
      <c r="AH16" s="486">
        <v>31</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3924388</v>
      </c>
      <c r="BO16" s="407"/>
      <c r="BP16" s="407"/>
      <c r="BQ16" s="407"/>
      <c r="BR16" s="407"/>
      <c r="BS16" s="407"/>
      <c r="BT16" s="407"/>
      <c r="BU16" s="408"/>
      <c r="BV16" s="406">
        <v>3890275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3169</v>
      </c>
      <c r="AD17" s="360"/>
      <c r="AE17" s="360"/>
      <c r="AF17" s="360"/>
      <c r="AG17" s="361"/>
      <c r="AH17" s="359">
        <v>3354</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2161646</v>
      </c>
      <c r="BO17" s="407"/>
      <c r="BP17" s="407"/>
      <c r="BQ17" s="407"/>
      <c r="BR17" s="407"/>
      <c r="BS17" s="407"/>
      <c r="BT17" s="407"/>
      <c r="BU17" s="408"/>
      <c r="BV17" s="406">
        <v>2144858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152.83000000000001</v>
      </c>
      <c r="M18" s="459"/>
      <c r="N18" s="459"/>
      <c r="O18" s="459"/>
      <c r="P18" s="459"/>
      <c r="Q18" s="459"/>
      <c r="R18" s="460"/>
      <c r="S18" s="460"/>
      <c r="T18" s="460"/>
      <c r="U18" s="460"/>
      <c r="V18" s="461"/>
      <c r="W18" s="477"/>
      <c r="X18" s="478"/>
      <c r="Y18" s="478"/>
      <c r="Z18" s="478"/>
      <c r="AA18" s="478"/>
      <c r="AB18" s="502"/>
      <c r="AC18" s="376">
        <v>56</v>
      </c>
      <c r="AD18" s="377"/>
      <c r="AE18" s="377"/>
      <c r="AF18" s="377"/>
      <c r="AG18" s="462"/>
      <c r="AH18" s="376">
        <v>55.2</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4108881</v>
      </c>
      <c r="BO18" s="407"/>
      <c r="BP18" s="407"/>
      <c r="BQ18" s="407"/>
      <c r="BR18" s="407"/>
      <c r="BS18" s="407"/>
      <c r="BT18" s="407"/>
      <c r="BU18" s="408"/>
      <c r="BV18" s="406">
        <v>4031032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75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6170850</v>
      </c>
      <c r="BO19" s="407"/>
      <c r="BP19" s="407"/>
      <c r="BQ19" s="407"/>
      <c r="BR19" s="407"/>
      <c r="BS19" s="407"/>
      <c r="BT19" s="407"/>
      <c r="BU19" s="408"/>
      <c r="BV19" s="406">
        <v>6252971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3924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4343049</v>
      </c>
      <c r="BO22" s="436"/>
      <c r="BP22" s="436"/>
      <c r="BQ22" s="436"/>
      <c r="BR22" s="436"/>
      <c r="BS22" s="436"/>
      <c r="BT22" s="436"/>
      <c r="BU22" s="437"/>
      <c r="BV22" s="435">
        <v>4500643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3011235</v>
      </c>
      <c r="BO23" s="407"/>
      <c r="BP23" s="407"/>
      <c r="BQ23" s="407"/>
      <c r="BR23" s="407"/>
      <c r="BS23" s="407"/>
      <c r="BT23" s="407"/>
      <c r="BU23" s="408"/>
      <c r="BV23" s="406">
        <v>3100239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8300</v>
      </c>
      <c r="R24" s="360"/>
      <c r="S24" s="360"/>
      <c r="T24" s="360"/>
      <c r="U24" s="360"/>
      <c r="V24" s="361"/>
      <c r="W24" s="449"/>
      <c r="X24" s="386"/>
      <c r="Y24" s="387"/>
      <c r="Z24" s="362" t="s">
        <v>174</v>
      </c>
      <c r="AA24" s="363"/>
      <c r="AB24" s="363"/>
      <c r="AC24" s="363"/>
      <c r="AD24" s="363"/>
      <c r="AE24" s="363"/>
      <c r="AF24" s="363"/>
      <c r="AG24" s="364"/>
      <c r="AH24" s="359">
        <v>147</v>
      </c>
      <c r="AI24" s="360"/>
      <c r="AJ24" s="360"/>
      <c r="AK24" s="360"/>
      <c r="AL24" s="361"/>
      <c r="AM24" s="359">
        <v>427917</v>
      </c>
      <c r="AN24" s="360"/>
      <c r="AO24" s="360"/>
      <c r="AP24" s="360"/>
      <c r="AQ24" s="360"/>
      <c r="AR24" s="361"/>
      <c r="AS24" s="359">
        <v>2911</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1922598</v>
      </c>
      <c r="BO24" s="407"/>
      <c r="BP24" s="407"/>
      <c r="BQ24" s="407"/>
      <c r="BR24" s="407"/>
      <c r="BS24" s="407"/>
      <c r="BT24" s="407"/>
      <c r="BU24" s="408"/>
      <c r="BV24" s="406">
        <v>1917342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5990</v>
      </c>
      <c r="R25" s="360"/>
      <c r="S25" s="360"/>
      <c r="T25" s="360"/>
      <c r="U25" s="360"/>
      <c r="V25" s="361"/>
      <c r="W25" s="449"/>
      <c r="X25" s="386"/>
      <c r="Y25" s="387"/>
      <c r="Z25" s="362" t="s">
        <v>177</v>
      </c>
      <c r="AA25" s="363"/>
      <c r="AB25" s="363"/>
      <c r="AC25" s="363"/>
      <c r="AD25" s="363"/>
      <c r="AE25" s="363"/>
      <c r="AF25" s="363"/>
      <c r="AG25" s="364"/>
      <c r="AH25" s="359" t="s">
        <v>138</v>
      </c>
      <c r="AI25" s="360"/>
      <c r="AJ25" s="360"/>
      <c r="AK25" s="360"/>
      <c r="AL25" s="361"/>
      <c r="AM25" s="359" t="s">
        <v>138</v>
      </c>
      <c r="AN25" s="360"/>
      <c r="AO25" s="360"/>
      <c r="AP25" s="360"/>
      <c r="AQ25" s="360"/>
      <c r="AR25" s="361"/>
      <c r="AS25" s="359" t="s">
        <v>138</v>
      </c>
      <c r="AT25" s="360"/>
      <c r="AU25" s="360"/>
      <c r="AV25" s="360"/>
      <c r="AW25" s="360"/>
      <c r="AX25" s="419"/>
      <c r="AY25" s="432" t="s">
        <v>178</v>
      </c>
      <c r="AZ25" s="433"/>
      <c r="BA25" s="433"/>
      <c r="BB25" s="433"/>
      <c r="BC25" s="433"/>
      <c r="BD25" s="433"/>
      <c r="BE25" s="433"/>
      <c r="BF25" s="433"/>
      <c r="BG25" s="433"/>
      <c r="BH25" s="433"/>
      <c r="BI25" s="433"/>
      <c r="BJ25" s="433"/>
      <c r="BK25" s="433"/>
      <c r="BL25" s="433"/>
      <c r="BM25" s="434"/>
      <c r="BN25" s="435">
        <v>436680</v>
      </c>
      <c r="BO25" s="436"/>
      <c r="BP25" s="436"/>
      <c r="BQ25" s="436"/>
      <c r="BR25" s="436"/>
      <c r="BS25" s="436"/>
      <c r="BT25" s="436"/>
      <c r="BU25" s="437"/>
      <c r="BV25" s="435">
        <v>463281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179</v>
      </c>
      <c r="F26" s="363"/>
      <c r="G26" s="363"/>
      <c r="H26" s="363"/>
      <c r="I26" s="363"/>
      <c r="J26" s="363"/>
      <c r="K26" s="364"/>
      <c r="L26" s="359">
        <v>1</v>
      </c>
      <c r="M26" s="360"/>
      <c r="N26" s="360"/>
      <c r="O26" s="360"/>
      <c r="P26" s="361"/>
      <c r="Q26" s="359">
        <v>5370</v>
      </c>
      <c r="R26" s="360"/>
      <c r="S26" s="360"/>
      <c r="T26" s="360"/>
      <c r="U26" s="360"/>
      <c r="V26" s="361"/>
      <c r="W26" s="449"/>
      <c r="X26" s="386"/>
      <c r="Y26" s="387"/>
      <c r="Z26" s="362" t="s">
        <v>180</v>
      </c>
      <c r="AA26" s="417"/>
      <c r="AB26" s="417"/>
      <c r="AC26" s="417"/>
      <c r="AD26" s="417"/>
      <c r="AE26" s="417"/>
      <c r="AF26" s="417"/>
      <c r="AG26" s="418"/>
      <c r="AH26" s="359">
        <v>6</v>
      </c>
      <c r="AI26" s="360"/>
      <c r="AJ26" s="360"/>
      <c r="AK26" s="360"/>
      <c r="AL26" s="361"/>
      <c r="AM26" s="359">
        <v>16356</v>
      </c>
      <c r="AN26" s="360"/>
      <c r="AO26" s="360"/>
      <c r="AP26" s="360"/>
      <c r="AQ26" s="360"/>
      <c r="AR26" s="361"/>
      <c r="AS26" s="359">
        <v>2726</v>
      </c>
      <c r="AT26" s="360"/>
      <c r="AU26" s="360"/>
      <c r="AV26" s="360"/>
      <c r="AW26" s="360"/>
      <c r="AX26" s="419"/>
      <c r="AY26" s="446" t="s">
        <v>181</v>
      </c>
      <c r="AZ26" s="366"/>
      <c r="BA26" s="366"/>
      <c r="BB26" s="366"/>
      <c r="BC26" s="366"/>
      <c r="BD26" s="366"/>
      <c r="BE26" s="366"/>
      <c r="BF26" s="366"/>
      <c r="BG26" s="366"/>
      <c r="BH26" s="366"/>
      <c r="BI26" s="366"/>
      <c r="BJ26" s="366"/>
      <c r="BK26" s="366"/>
      <c r="BL26" s="366"/>
      <c r="BM26" s="447"/>
      <c r="BN26" s="406" t="s">
        <v>138</v>
      </c>
      <c r="BO26" s="407"/>
      <c r="BP26" s="407"/>
      <c r="BQ26" s="407"/>
      <c r="BR26" s="407"/>
      <c r="BS26" s="407"/>
      <c r="BT26" s="407"/>
      <c r="BU26" s="408"/>
      <c r="BV26" s="406" t="s">
        <v>138</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182</v>
      </c>
      <c r="F27" s="363"/>
      <c r="G27" s="363"/>
      <c r="H27" s="363"/>
      <c r="I27" s="363"/>
      <c r="J27" s="363"/>
      <c r="K27" s="364"/>
      <c r="L27" s="359">
        <v>1</v>
      </c>
      <c r="M27" s="360"/>
      <c r="N27" s="360"/>
      <c r="O27" s="360"/>
      <c r="P27" s="361"/>
      <c r="Q27" s="359">
        <v>3050</v>
      </c>
      <c r="R27" s="360"/>
      <c r="S27" s="360"/>
      <c r="T27" s="360"/>
      <c r="U27" s="360"/>
      <c r="V27" s="361"/>
      <c r="W27" s="449"/>
      <c r="X27" s="386"/>
      <c r="Y27" s="387"/>
      <c r="Z27" s="362" t="s">
        <v>183</v>
      </c>
      <c r="AA27" s="363"/>
      <c r="AB27" s="363"/>
      <c r="AC27" s="363"/>
      <c r="AD27" s="363"/>
      <c r="AE27" s="363"/>
      <c r="AF27" s="363"/>
      <c r="AG27" s="364"/>
      <c r="AH27" s="359">
        <v>18</v>
      </c>
      <c r="AI27" s="360"/>
      <c r="AJ27" s="360"/>
      <c r="AK27" s="360"/>
      <c r="AL27" s="361"/>
      <c r="AM27" s="359">
        <v>55128</v>
      </c>
      <c r="AN27" s="360"/>
      <c r="AO27" s="360"/>
      <c r="AP27" s="360"/>
      <c r="AQ27" s="360"/>
      <c r="AR27" s="361"/>
      <c r="AS27" s="359">
        <v>3063</v>
      </c>
      <c r="AT27" s="360"/>
      <c r="AU27" s="360"/>
      <c r="AV27" s="360"/>
      <c r="AW27" s="360"/>
      <c r="AX27" s="419"/>
      <c r="AY27" s="443" t="s">
        <v>184</v>
      </c>
      <c r="AZ27" s="444"/>
      <c r="BA27" s="444"/>
      <c r="BB27" s="444"/>
      <c r="BC27" s="444"/>
      <c r="BD27" s="444"/>
      <c r="BE27" s="444"/>
      <c r="BF27" s="444"/>
      <c r="BG27" s="444"/>
      <c r="BH27" s="444"/>
      <c r="BI27" s="444"/>
      <c r="BJ27" s="444"/>
      <c r="BK27" s="444"/>
      <c r="BL27" s="444"/>
      <c r="BM27" s="445"/>
      <c r="BN27" s="440">
        <v>224148</v>
      </c>
      <c r="BO27" s="441"/>
      <c r="BP27" s="441"/>
      <c r="BQ27" s="441"/>
      <c r="BR27" s="441"/>
      <c r="BS27" s="441"/>
      <c r="BT27" s="441"/>
      <c r="BU27" s="442"/>
      <c r="BV27" s="440">
        <v>224128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185</v>
      </c>
      <c r="F28" s="363"/>
      <c r="G28" s="363"/>
      <c r="H28" s="363"/>
      <c r="I28" s="363"/>
      <c r="J28" s="363"/>
      <c r="K28" s="364"/>
      <c r="L28" s="359">
        <v>1</v>
      </c>
      <c r="M28" s="360"/>
      <c r="N28" s="360"/>
      <c r="O28" s="360"/>
      <c r="P28" s="361"/>
      <c r="Q28" s="359">
        <v>2570</v>
      </c>
      <c r="R28" s="360"/>
      <c r="S28" s="360"/>
      <c r="T28" s="360"/>
      <c r="U28" s="360"/>
      <c r="V28" s="361"/>
      <c r="W28" s="449"/>
      <c r="X28" s="386"/>
      <c r="Y28" s="387"/>
      <c r="Z28" s="362" t="s">
        <v>186</v>
      </c>
      <c r="AA28" s="363"/>
      <c r="AB28" s="363"/>
      <c r="AC28" s="363"/>
      <c r="AD28" s="363"/>
      <c r="AE28" s="363"/>
      <c r="AF28" s="363"/>
      <c r="AG28" s="364"/>
      <c r="AH28" s="359" t="s">
        <v>138</v>
      </c>
      <c r="AI28" s="360"/>
      <c r="AJ28" s="360"/>
      <c r="AK28" s="360"/>
      <c r="AL28" s="361"/>
      <c r="AM28" s="359" t="s">
        <v>138</v>
      </c>
      <c r="AN28" s="360"/>
      <c r="AO28" s="360"/>
      <c r="AP28" s="360"/>
      <c r="AQ28" s="360"/>
      <c r="AR28" s="361"/>
      <c r="AS28" s="359" t="s">
        <v>138</v>
      </c>
      <c r="AT28" s="360"/>
      <c r="AU28" s="360"/>
      <c r="AV28" s="360"/>
      <c r="AW28" s="360"/>
      <c r="AX28" s="419"/>
      <c r="AY28" s="423" t="s">
        <v>187</v>
      </c>
      <c r="AZ28" s="424"/>
      <c r="BA28" s="424"/>
      <c r="BB28" s="425"/>
      <c r="BC28" s="432" t="s">
        <v>49</v>
      </c>
      <c r="BD28" s="433"/>
      <c r="BE28" s="433"/>
      <c r="BF28" s="433"/>
      <c r="BG28" s="433"/>
      <c r="BH28" s="433"/>
      <c r="BI28" s="433"/>
      <c r="BJ28" s="433"/>
      <c r="BK28" s="433"/>
      <c r="BL28" s="433"/>
      <c r="BM28" s="434"/>
      <c r="BN28" s="435">
        <v>601721</v>
      </c>
      <c r="BO28" s="436"/>
      <c r="BP28" s="436"/>
      <c r="BQ28" s="436"/>
      <c r="BR28" s="436"/>
      <c r="BS28" s="436"/>
      <c r="BT28" s="436"/>
      <c r="BU28" s="437"/>
      <c r="BV28" s="435">
        <v>818957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188</v>
      </c>
      <c r="F29" s="363"/>
      <c r="G29" s="363"/>
      <c r="H29" s="363"/>
      <c r="I29" s="363"/>
      <c r="J29" s="363"/>
      <c r="K29" s="364"/>
      <c r="L29" s="359">
        <v>13</v>
      </c>
      <c r="M29" s="360"/>
      <c r="N29" s="360"/>
      <c r="O29" s="360"/>
      <c r="P29" s="361"/>
      <c r="Q29" s="359">
        <v>2470</v>
      </c>
      <c r="R29" s="360"/>
      <c r="S29" s="360"/>
      <c r="T29" s="360"/>
      <c r="U29" s="360"/>
      <c r="V29" s="361"/>
      <c r="W29" s="450"/>
      <c r="X29" s="451"/>
      <c r="Y29" s="452"/>
      <c r="Z29" s="362" t="s">
        <v>189</v>
      </c>
      <c r="AA29" s="363"/>
      <c r="AB29" s="363"/>
      <c r="AC29" s="363"/>
      <c r="AD29" s="363"/>
      <c r="AE29" s="363"/>
      <c r="AF29" s="363"/>
      <c r="AG29" s="364"/>
      <c r="AH29" s="359">
        <v>165</v>
      </c>
      <c r="AI29" s="360"/>
      <c r="AJ29" s="360"/>
      <c r="AK29" s="360"/>
      <c r="AL29" s="361"/>
      <c r="AM29" s="359">
        <v>483045</v>
      </c>
      <c r="AN29" s="360"/>
      <c r="AO29" s="360"/>
      <c r="AP29" s="360"/>
      <c r="AQ29" s="360"/>
      <c r="AR29" s="361"/>
      <c r="AS29" s="359">
        <v>2928</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522306</v>
      </c>
      <c r="BO29" s="407"/>
      <c r="BP29" s="407"/>
      <c r="BQ29" s="407"/>
      <c r="BR29" s="407"/>
      <c r="BS29" s="407"/>
      <c r="BT29" s="407"/>
      <c r="BU29" s="408"/>
      <c r="BV29" s="406">
        <v>522191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98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1119595</v>
      </c>
      <c r="BO30" s="441"/>
      <c r="BP30" s="441"/>
      <c r="BQ30" s="441"/>
      <c r="BR30" s="441"/>
      <c r="BS30" s="441"/>
      <c r="BT30" s="441"/>
      <c r="BU30" s="442"/>
      <c r="BV30" s="440">
        <v>968595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198</v>
      </c>
      <c r="D33" s="358"/>
      <c r="E33" s="357" t="s">
        <v>199</v>
      </c>
      <c r="F33" s="357"/>
      <c r="G33" s="357"/>
      <c r="H33" s="357"/>
      <c r="I33" s="357"/>
      <c r="J33" s="357"/>
      <c r="K33" s="357"/>
      <c r="L33" s="357"/>
      <c r="M33" s="357"/>
      <c r="N33" s="357"/>
      <c r="O33" s="357"/>
      <c r="P33" s="357"/>
      <c r="Q33" s="357"/>
      <c r="R33" s="357"/>
      <c r="S33" s="357"/>
      <c r="T33" s="179"/>
      <c r="U33" s="358" t="s">
        <v>198</v>
      </c>
      <c r="V33" s="358"/>
      <c r="W33" s="357" t="s">
        <v>199</v>
      </c>
      <c r="X33" s="357"/>
      <c r="Y33" s="357"/>
      <c r="Z33" s="357"/>
      <c r="AA33" s="357"/>
      <c r="AB33" s="357"/>
      <c r="AC33" s="357"/>
      <c r="AD33" s="357"/>
      <c r="AE33" s="357"/>
      <c r="AF33" s="357"/>
      <c r="AG33" s="357"/>
      <c r="AH33" s="357"/>
      <c r="AI33" s="357"/>
      <c r="AJ33" s="357"/>
      <c r="AK33" s="357"/>
      <c r="AL33" s="179"/>
      <c r="AM33" s="358" t="s">
        <v>198</v>
      </c>
      <c r="AN33" s="358"/>
      <c r="AO33" s="357" t="s">
        <v>199</v>
      </c>
      <c r="AP33" s="357"/>
      <c r="AQ33" s="357"/>
      <c r="AR33" s="357"/>
      <c r="AS33" s="357"/>
      <c r="AT33" s="357"/>
      <c r="AU33" s="357"/>
      <c r="AV33" s="357"/>
      <c r="AW33" s="357"/>
      <c r="AX33" s="357"/>
      <c r="AY33" s="357"/>
      <c r="AZ33" s="357"/>
      <c r="BA33" s="357"/>
      <c r="BB33" s="357"/>
      <c r="BC33" s="357"/>
      <c r="BD33" s="185"/>
      <c r="BE33" s="357" t="s">
        <v>200</v>
      </c>
      <c r="BF33" s="357"/>
      <c r="BG33" s="357" t="s">
        <v>201</v>
      </c>
      <c r="BH33" s="357"/>
      <c r="BI33" s="357"/>
      <c r="BJ33" s="357"/>
      <c r="BK33" s="357"/>
      <c r="BL33" s="357"/>
      <c r="BM33" s="357"/>
      <c r="BN33" s="357"/>
      <c r="BO33" s="357"/>
      <c r="BP33" s="357"/>
      <c r="BQ33" s="357"/>
      <c r="BR33" s="357"/>
      <c r="BS33" s="357"/>
      <c r="BT33" s="357"/>
      <c r="BU33" s="357"/>
      <c r="BV33" s="185"/>
      <c r="BW33" s="358" t="s">
        <v>200</v>
      </c>
      <c r="BX33" s="358"/>
      <c r="BY33" s="357" t="s">
        <v>202</v>
      </c>
      <c r="BZ33" s="357"/>
      <c r="CA33" s="357"/>
      <c r="CB33" s="357"/>
      <c r="CC33" s="357"/>
      <c r="CD33" s="357"/>
      <c r="CE33" s="357"/>
      <c r="CF33" s="357"/>
      <c r="CG33" s="357"/>
      <c r="CH33" s="357"/>
      <c r="CI33" s="357"/>
      <c r="CJ33" s="357"/>
      <c r="CK33" s="357"/>
      <c r="CL33" s="357"/>
      <c r="CM33" s="357"/>
      <c r="CN33" s="179"/>
      <c r="CO33" s="358" t="s">
        <v>198</v>
      </c>
      <c r="CP33" s="358"/>
      <c r="CQ33" s="357" t="s">
        <v>203</v>
      </c>
      <c r="CR33" s="357"/>
      <c r="CS33" s="357"/>
      <c r="CT33" s="357"/>
      <c r="CU33" s="357"/>
      <c r="CV33" s="357"/>
      <c r="CW33" s="357"/>
      <c r="CX33" s="357"/>
      <c r="CY33" s="357"/>
      <c r="CZ33" s="357"/>
      <c r="DA33" s="357"/>
      <c r="DB33" s="357"/>
      <c r="DC33" s="357"/>
      <c r="DD33" s="357"/>
      <c r="DE33" s="357"/>
      <c r="DF33" s="179"/>
      <c r="DG33" s="356" t="s">
        <v>204</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国民健康保険蔵王病院事業会計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仙南地域広域行政事務組合：一般会計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白石市外二町組合：一般会計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白石市外二町組合：病院会計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宮城県市町村職員退職手当組合：一般会計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宮城県市町村非常勤消防団員補償報償組合：一般会計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宮城県市町村自治振興センター：一般会計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宮城県後期高齢者医療広域連合：一般会計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宮城県後期高齢者医療広域連合：事業会計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4FBFtI9RpA4supRz8YYEWixDbTwMcJutpAUuEbceKUP6Bs39JtCXy4i36R6rRVy7priM/Vscmg3lWfKP2BG5Fg==" saltValue="0BfTAmb0kuZj3shaz3o/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227</v>
      </c>
      <c r="C5" s="664"/>
      <c r="D5" s="664"/>
      <c r="E5" s="664"/>
      <c r="F5" s="664"/>
      <c r="G5" s="664"/>
      <c r="H5" s="664"/>
      <c r="I5" s="664"/>
      <c r="J5" s="664"/>
      <c r="K5" s="664"/>
      <c r="L5" s="664"/>
      <c r="M5" s="664"/>
      <c r="N5" s="664"/>
      <c r="O5" s="664"/>
      <c r="P5" s="664"/>
      <c r="Q5" s="665"/>
      <c r="R5" s="660">
        <v>1662012</v>
      </c>
      <c r="S5" s="661"/>
      <c r="T5" s="661"/>
      <c r="U5" s="661"/>
      <c r="V5" s="661"/>
      <c r="W5" s="661"/>
      <c r="X5" s="661"/>
      <c r="Y5" s="689"/>
      <c r="Z5" s="702">
        <v>21.1</v>
      </c>
      <c r="AA5" s="702"/>
      <c r="AB5" s="702"/>
      <c r="AC5" s="702"/>
      <c r="AD5" s="703">
        <v>1662012</v>
      </c>
      <c r="AE5" s="703"/>
      <c r="AF5" s="703"/>
      <c r="AG5" s="703"/>
      <c r="AH5" s="703"/>
      <c r="AI5" s="703"/>
      <c r="AJ5" s="703"/>
      <c r="AK5" s="703"/>
      <c r="AL5" s="690">
        <v>38.4</v>
      </c>
      <c r="AM5" s="672"/>
      <c r="AN5" s="672"/>
      <c r="AO5" s="691"/>
      <c r="AP5" s="663" t="s">
        <v>228</v>
      </c>
      <c r="AQ5" s="664"/>
      <c r="AR5" s="664"/>
      <c r="AS5" s="664"/>
      <c r="AT5" s="664"/>
      <c r="AU5" s="664"/>
      <c r="AV5" s="664"/>
      <c r="AW5" s="664"/>
      <c r="AX5" s="664"/>
      <c r="AY5" s="664"/>
      <c r="AZ5" s="664"/>
      <c r="BA5" s="664"/>
      <c r="BB5" s="664"/>
      <c r="BC5" s="664"/>
      <c r="BD5" s="664"/>
      <c r="BE5" s="664"/>
      <c r="BF5" s="665"/>
      <c r="BG5" s="608">
        <v>1637613</v>
      </c>
      <c r="BH5" s="609"/>
      <c r="BI5" s="609"/>
      <c r="BJ5" s="609"/>
      <c r="BK5" s="609"/>
      <c r="BL5" s="609"/>
      <c r="BM5" s="609"/>
      <c r="BN5" s="610"/>
      <c r="BO5" s="646">
        <v>98.5</v>
      </c>
      <c r="BP5" s="646"/>
      <c r="BQ5" s="646"/>
      <c r="BR5" s="646"/>
      <c r="BS5" s="647" t="s">
        <v>128</v>
      </c>
      <c r="BT5" s="647"/>
      <c r="BU5" s="647"/>
      <c r="BV5" s="647"/>
      <c r="BW5" s="647"/>
      <c r="BX5" s="647"/>
      <c r="BY5" s="647"/>
      <c r="BZ5" s="647"/>
      <c r="CA5" s="647"/>
      <c r="CB5" s="682"/>
      <c r="CD5" s="666" t="s">
        <v>223</v>
      </c>
      <c r="CE5" s="667"/>
      <c r="CF5" s="667"/>
      <c r="CG5" s="667"/>
      <c r="CH5" s="667"/>
      <c r="CI5" s="667"/>
      <c r="CJ5" s="667"/>
      <c r="CK5" s="667"/>
      <c r="CL5" s="667"/>
      <c r="CM5" s="667"/>
      <c r="CN5" s="667"/>
      <c r="CO5" s="667"/>
      <c r="CP5" s="667"/>
      <c r="CQ5" s="668"/>
      <c r="CR5" s="666" t="s">
        <v>229</v>
      </c>
      <c r="CS5" s="667"/>
      <c r="CT5" s="667"/>
      <c r="CU5" s="667"/>
      <c r="CV5" s="667"/>
      <c r="CW5" s="667"/>
      <c r="CX5" s="667"/>
      <c r="CY5" s="668"/>
      <c r="CZ5" s="666" t="s">
        <v>221</v>
      </c>
      <c r="DA5" s="667"/>
      <c r="DB5" s="667"/>
      <c r="DC5" s="668"/>
      <c r="DD5" s="666" t="s">
        <v>230</v>
      </c>
      <c r="DE5" s="667"/>
      <c r="DF5" s="667"/>
      <c r="DG5" s="667"/>
      <c r="DH5" s="667"/>
      <c r="DI5" s="667"/>
      <c r="DJ5" s="667"/>
      <c r="DK5" s="667"/>
      <c r="DL5" s="667"/>
      <c r="DM5" s="667"/>
      <c r="DN5" s="667"/>
      <c r="DO5" s="667"/>
      <c r="DP5" s="668"/>
      <c r="DQ5" s="666" t="s">
        <v>231</v>
      </c>
      <c r="DR5" s="667"/>
      <c r="DS5" s="667"/>
      <c r="DT5" s="667"/>
      <c r="DU5" s="667"/>
      <c r="DV5" s="667"/>
      <c r="DW5" s="667"/>
      <c r="DX5" s="667"/>
      <c r="DY5" s="667"/>
      <c r="DZ5" s="667"/>
      <c r="EA5" s="667"/>
      <c r="EB5" s="667"/>
      <c r="EC5" s="668"/>
    </row>
    <row r="6" spans="2:143" ht="11.25" customHeight="1" x14ac:dyDescent="0.15">
      <c r="B6" s="605" t="s">
        <v>232</v>
      </c>
      <c r="C6" s="606"/>
      <c r="D6" s="606"/>
      <c r="E6" s="606"/>
      <c r="F6" s="606"/>
      <c r="G6" s="606"/>
      <c r="H6" s="606"/>
      <c r="I6" s="606"/>
      <c r="J6" s="606"/>
      <c r="K6" s="606"/>
      <c r="L6" s="606"/>
      <c r="M6" s="606"/>
      <c r="N6" s="606"/>
      <c r="O6" s="606"/>
      <c r="P6" s="606"/>
      <c r="Q6" s="607"/>
      <c r="R6" s="608">
        <v>74838</v>
      </c>
      <c r="S6" s="609"/>
      <c r="T6" s="609"/>
      <c r="U6" s="609"/>
      <c r="V6" s="609"/>
      <c r="W6" s="609"/>
      <c r="X6" s="609"/>
      <c r="Y6" s="610"/>
      <c r="Z6" s="646">
        <v>0.9</v>
      </c>
      <c r="AA6" s="646"/>
      <c r="AB6" s="646"/>
      <c r="AC6" s="646"/>
      <c r="AD6" s="647">
        <v>74838</v>
      </c>
      <c r="AE6" s="647"/>
      <c r="AF6" s="647"/>
      <c r="AG6" s="647"/>
      <c r="AH6" s="647"/>
      <c r="AI6" s="647"/>
      <c r="AJ6" s="647"/>
      <c r="AK6" s="647"/>
      <c r="AL6" s="611">
        <v>1.7</v>
      </c>
      <c r="AM6" s="612"/>
      <c r="AN6" s="612"/>
      <c r="AO6" s="648"/>
      <c r="AP6" s="605" t="s">
        <v>233</v>
      </c>
      <c r="AQ6" s="606"/>
      <c r="AR6" s="606"/>
      <c r="AS6" s="606"/>
      <c r="AT6" s="606"/>
      <c r="AU6" s="606"/>
      <c r="AV6" s="606"/>
      <c r="AW6" s="606"/>
      <c r="AX6" s="606"/>
      <c r="AY6" s="606"/>
      <c r="AZ6" s="606"/>
      <c r="BA6" s="606"/>
      <c r="BB6" s="606"/>
      <c r="BC6" s="606"/>
      <c r="BD6" s="606"/>
      <c r="BE6" s="606"/>
      <c r="BF6" s="607"/>
      <c r="BG6" s="608">
        <v>1637613</v>
      </c>
      <c r="BH6" s="609"/>
      <c r="BI6" s="609"/>
      <c r="BJ6" s="609"/>
      <c r="BK6" s="609"/>
      <c r="BL6" s="609"/>
      <c r="BM6" s="609"/>
      <c r="BN6" s="610"/>
      <c r="BO6" s="646">
        <v>98.5</v>
      </c>
      <c r="BP6" s="646"/>
      <c r="BQ6" s="646"/>
      <c r="BR6" s="646"/>
      <c r="BS6" s="647" t="s">
        <v>128</v>
      </c>
      <c r="BT6" s="647"/>
      <c r="BU6" s="647"/>
      <c r="BV6" s="647"/>
      <c r="BW6" s="647"/>
      <c r="BX6" s="647"/>
      <c r="BY6" s="647"/>
      <c r="BZ6" s="647"/>
      <c r="CA6" s="647"/>
      <c r="CB6" s="682"/>
      <c r="CD6" s="663" t="s">
        <v>234</v>
      </c>
      <c r="CE6" s="664"/>
      <c r="CF6" s="664"/>
      <c r="CG6" s="664"/>
      <c r="CH6" s="664"/>
      <c r="CI6" s="664"/>
      <c r="CJ6" s="664"/>
      <c r="CK6" s="664"/>
      <c r="CL6" s="664"/>
      <c r="CM6" s="664"/>
      <c r="CN6" s="664"/>
      <c r="CO6" s="664"/>
      <c r="CP6" s="664"/>
      <c r="CQ6" s="665"/>
      <c r="CR6" s="608">
        <v>110656</v>
      </c>
      <c r="CS6" s="609"/>
      <c r="CT6" s="609"/>
      <c r="CU6" s="609"/>
      <c r="CV6" s="609"/>
      <c r="CW6" s="609"/>
      <c r="CX6" s="609"/>
      <c r="CY6" s="610"/>
      <c r="CZ6" s="690">
        <v>1.4</v>
      </c>
      <c r="DA6" s="672"/>
      <c r="DB6" s="672"/>
      <c r="DC6" s="692"/>
      <c r="DD6" s="614">
        <v>3020</v>
      </c>
      <c r="DE6" s="609"/>
      <c r="DF6" s="609"/>
      <c r="DG6" s="609"/>
      <c r="DH6" s="609"/>
      <c r="DI6" s="609"/>
      <c r="DJ6" s="609"/>
      <c r="DK6" s="609"/>
      <c r="DL6" s="609"/>
      <c r="DM6" s="609"/>
      <c r="DN6" s="609"/>
      <c r="DO6" s="609"/>
      <c r="DP6" s="610"/>
      <c r="DQ6" s="614">
        <v>110656</v>
      </c>
      <c r="DR6" s="609"/>
      <c r="DS6" s="609"/>
      <c r="DT6" s="609"/>
      <c r="DU6" s="609"/>
      <c r="DV6" s="609"/>
      <c r="DW6" s="609"/>
      <c r="DX6" s="609"/>
      <c r="DY6" s="609"/>
      <c r="DZ6" s="609"/>
      <c r="EA6" s="609"/>
      <c r="EB6" s="609"/>
      <c r="EC6" s="645"/>
    </row>
    <row r="7" spans="2:143" ht="11.25" customHeight="1" x14ac:dyDescent="0.15">
      <c r="B7" s="605" t="s">
        <v>235</v>
      </c>
      <c r="C7" s="606"/>
      <c r="D7" s="606"/>
      <c r="E7" s="606"/>
      <c r="F7" s="606"/>
      <c r="G7" s="606"/>
      <c r="H7" s="606"/>
      <c r="I7" s="606"/>
      <c r="J7" s="606"/>
      <c r="K7" s="606"/>
      <c r="L7" s="606"/>
      <c r="M7" s="606"/>
      <c r="N7" s="606"/>
      <c r="O7" s="606"/>
      <c r="P7" s="606"/>
      <c r="Q7" s="607"/>
      <c r="R7" s="608">
        <v>300</v>
      </c>
      <c r="S7" s="609"/>
      <c r="T7" s="609"/>
      <c r="U7" s="609"/>
      <c r="V7" s="609"/>
      <c r="W7" s="609"/>
      <c r="X7" s="609"/>
      <c r="Y7" s="610"/>
      <c r="Z7" s="646">
        <v>0</v>
      </c>
      <c r="AA7" s="646"/>
      <c r="AB7" s="646"/>
      <c r="AC7" s="646"/>
      <c r="AD7" s="647">
        <v>300</v>
      </c>
      <c r="AE7" s="647"/>
      <c r="AF7" s="647"/>
      <c r="AG7" s="647"/>
      <c r="AH7" s="647"/>
      <c r="AI7" s="647"/>
      <c r="AJ7" s="647"/>
      <c r="AK7" s="647"/>
      <c r="AL7" s="611">
        <v>0</v>
      </c>
      <c r="AM7" s="612"/>
      <c r="AN7" s="612"/>
      <c r="AO7" s="648"/>
      <c r="AP7" s="605" t="s">
        <v>236</v>
      </c>
      <c r="AQ7" s="606"/>
      <c r="AR7" s="606"/>
      <c r="AS7" s="606"/>
      <c r="AT7" s="606"/>
      <c r="AU7" s="606"/>
      <c r="AV7" s="606"/>
      <c r="AW7" s="606"/>
      <c r="AX7" s="606"/>
      <c r="AY7" s="606"/>
      <c r="AZ7" s="606"/>
      <c r="BA7" s="606"/>
      <c r="BB7" s="606"/>
      <c r="BC7" s="606"/>
      <c r="BD7" s="606"/>
      <c r="BE7" s="606"/>
      <c r="BF7" s="607"/>
      <c r="BG7" s="608">
        <v>509515</v>
      </c>
      <c r="BH7" s="609"/>
      <c r="BI7" s="609"/>
      <c r="BJ7" s="609"/>
      <c r="BK7" s="609"/>
      <c r="BL7" s="609"/>
      <c r="BM7" s="609"/>
      <c r="BN7" s="610"/>
      <c r="BO7" s="646">
        <v>30.7</v>
      </c>
      <c r="BP7" s="646"/>
      <c r="BQ7" s="646"/>
      <c r="BR7" s="646"/>
      <c r="BS7" s="647" t="s">
        <v>138</v>
      </c>
      <c r="BT7" s="647"/>
      <c r="BU7" s="647"/>
      <c r="BV7" s="647"/>
      <c r="BW7" s="647"/>
      <c r="BX7" s="647"/>
      <c r="BY7" s="647"/>
      <c r="BZ7" s="647"/>
      <c r="CA7" s="647"/>
      <c r="CB7" s="682"/>
      <c r="CD7" s="605" t="s">
        <v>237</v>
      </c>
      <c r="CE7" s="606"/>
      <c r="CF7" s="606"/>
      <c r="CG7" s="606"/>
      <c r="CH7" s="606"/>
      <c r="CI7" s="606"/>
      <c r="CJ7" s="606"/>
      <c r="CK7" s="606"/>
      <c r="CL7" s="606"/>
      <c r="CM7" s="606"/>
      <c r="CN7" s="606"/>
      <c r="CO7" s="606"/>
      <c r="CP7" s="606"/>
      <c r="CQ7" s="607"/>
      <c r="CR7" s="608">
        <v>1172284</v>
      </c>
      <c r="CS7" s="609"/>
      <c r="CT7" s="609"/>
      <c r="CU7" s="609"/>
      <c r="CV7" s="609"/>
      <c r="CW7" s="609"/>
      <c r="CX7" s="609"/>
      <c r="CY7" s="610"/>
      <c r="CZ7" s="646">
        <v>15.3</v>
      </c>
      <c r="DA7" s="646"/>
      <c r="DB7" s="646"/>
      <c r="DC7" s="646"/>
      <c r="DD7" s="614">
        <v>37685</v>
      </c>
      <c r="DE7" s="609"/>
      <c r="DF7" s="609"/>
      <c r="DG7" s="609"/>
      <c r="DH7" s="609"/>
      <c r="DI7" s="609"/>
      <c r="DJ7" s="609"/>
      <c r="DK7" s="609"/>
      <c r="DL7" s="609"/>
      <c r="DM7" s="609"/>
      <c r="DN7" s="609"/>
      <c r="DO7" s="609"/>
      <c r="DP7" s="610"/>
      <c r="DQ7" s="614">
        <v>1090456</v>
      </c>
      <c r="DR7" s="609"/>
      <c r="DS7" s="609"/>
      <c r="DT7" s="609"/>
      <c r="DU7" s="609"/>
      <c r="DV7" s="609"/>
      <c r="DW7" s="609"/>
      <c r="DX7" s="609"/>
      <c r="DY7" s="609"/>
      <c r="DZ7" s="609"/>
      <c r="EA7" s="609"/>
      <c r="EB7" s="609"/>
      <c r="EC7" s="645"/>
    </row>
    <row r="8" spans="2:143" ht="11.25" customHeight="1" x14ac:dyDescent="0.15">
      <c r="B8" s="605" t="s">
        <v>238</v>
      </c>
      <c r="C8" s="606"/>
      <c r="D8" s="606"/>
      <c r="E8" s="606"/>
      <c r="F8" s="606"/>
      <c r="G8" s="606"/>
      <c r="H8" s="606"/>
      <c r="I8" s="606"/>
      <c r="J8" s="606"/>
      <c r="K8" s="606"/>
      <c r="L8" s="606"/>
      <c r="M8" s="606"/>
      <c r="N8" s="606"/>
      <c r="O8" s="606"/>
      <c r="P8" s="606"/>
      <c r="Q8" s="607"/>
      <c r="R8" s="608">
        <v>3668</v>
      </c>
      <c r="S8" s="609"/>
      <c r="T8" s="609"/>
      <c r="U8" s="609"/>
      <c r="V8" s="609"/>
      <c r="W8" s="609"/>
      <c r="X8" s="609"/>
      <c r="Y8" s="610"/>
      <c r="Z8" s="646">
        <v>0</v>
      </c>
      <c r="AA8" s="646"/>
      <c r="AB8" s="646"/>
      <c r="AC8" s="646"/>
      <c r="AD8" s="647">
        <v>3668</v>
      </c>
      <c r="AE8" s="647"/>
      <c r="AF8" s="647"/>
      <c r="AG8" s="647"/>
      <c r="AH8" s="647"/>
      <c r="AI8" s="647"/>
      <c r="AJ8" s="647"/>
      <c r="AK8" s="647"/>
      <c r="AL8" s="611">
        <v>0.1</v>
      </c>
      <c r="AM8" s="612"/>
      <c r="AN8" s="612"/>
      <c r="AO8" s="648"/>
      <c r="AP8" s="605" t="s">
        <v>239</v>
      </c>
      <c r="AQ8" s="606"/>
      <c r="AR8" s="606"/>
      <c r="AS8" s="606"/>
      <c r="AT8" s="606"/>
      <c r="AU8" s="606"/>
      <c r="AV8" s="606"/>
      <c r="AW8" s="606"/>
      <c r="AX8" s="606"/>
      <c r="AY8" s="606"/>
      <c r="AZ8" s="606"/>
      <c r="BA8" s="606"/>
      <c r="BB8" s="606"/>
      <c r="BC8" s="606"/>
      <c r="BD8" s="606"/>
      <c r="BE8" s="606"/>
      <c r="BF8" s="607"/>
      <c r="BG8" s="608">
        <v>23846</v>
      </c>
      <c r="BH8" s="609"/>
      <c r="BI8" s="609"/>
      <c r="BJ8" s="609"/>
      <c r="BK8" s="609"/>
      <c r="BL8" s="609"/>
      <c r="BM8" s="609"/>
      <c r="BN8" s="610"/>
      <c r="BO8" s="646">
        <v>1.4</v>
      </c>
      <c r="BP8" s="646"/>
      <c r="BQ8" s="646"/>
      <c r="BR8" s="646"/>
      <c r="BS8" s="647" t="s">
        <v>240</v>
      </c>
      <c r="BT8" s="647"/>
      <c r="BU8" s="647"/>
      <c r="BV8" s="647"/>
      <c r="BW8" s="647"/>
      <c r="BX8" s="647"/>
      <c r="BY8" s="647"/>
      <c r="BZ8" s="647"/>
      <c r="CA8" s="647"/>
      <c r="CB8" s="682"/>
      <c r="CD8" s="605" t="s">
        <v>241</v>
      </c>
      <c r="CE8" s="606"/>
      <c r="CF8" s="606"/>
      <c r="CG8" s="606"/>
      <c r="CH8" s="606"/>
      <c r="CI8" s="606"/>
      <c r="CJ8" s="606"/>
      <c r="CK8" s="606"/>
      <c r="CL8" s="606"/>
      <c r="CM8" s="606"/>
      <c r="CN8" s="606"/>
      <c r="CO8" s="606"/>
      <c r="CP8" s="606"/>
      <c r="CQ8" s="607"/>
      <c r="CR8" s="608">
        <v>1745806</v>
      </c>
      <c r="CS8" s="609"/>
      <c r="CT8" s="609"/>
      <c r="CU8" s="609"/>
      <c r="CV8" s="609"/>
      <c r="CW8" s="609"/>
      <c r="CX8" s="609"/>
      <c r="CY8" s="610"/>
      <c r="CZ8" s="646">
        <v>22.7</v>
      </c>
      <c r="DA8" s="646"/>
      <c r="DB8" s="646"/>
      <c r="DC8" s="646"/>
      <c r="DD8" s="614">
        <v>47833</v>
      </c>
      <c r="DE8" s="609"/>
      <c r="DF8" s="609"/>
      <c r="DG8" s="609"/>
      <c r="DH8" s="609"/>
      <c r="DI8" s="609"/>
      <c r="DJ8" s="609"/>
      <c r="DK8" s="609"/>
      <c r="DL8" s="609"/>
      <c r="DM8" s="609"/>
      <c r="DN8" s="609"/>
      <c r="DO8" s="609"/>
      <c r="DP8" s="610"/>
      <c r="DQ8" s="614">
        <v>1123813</v>
      </c>
      <c r="DR8" s="609"/>
      <c r="DS8" s="609"/>
      <c r="DT8" s="609"/>
      <c r="DU8" s="609"/>
      <c r="DV8" s="609"/>
      <c r="DW8" s="609"/>
      <c r="DX8" s="609"/>
      <c r="DY8" s="609"/>
      <c r="DZ8" s="609"/>
      <c r="EA8" s="609"/>
      <c r="EB8" s="609"/>
      <c r="EC8" s="645"/>
    </row>
    <row r="9" spans="2:143" ht="11.25" customHeight="1" x14ac:dyDescent="0.15">
      <c r="B9" s="605" t="s">
        <v>242</v>
      </c>
      <c r="C9" s="606"/>
      <c r="D9" s="606"/>
      <c r="E9" s="606"/>
      <c r="F9" s="606"/>
      <c r="G9" s="606"/>
      <c r="H9" s="606"/>
      <c r="I9" s="606"/>
      <c r="J9" s="606"/>
      <c r="K9" s="606"/>
      <c r="L9" s="606"/>
      <c r="M9" s="606"/>
      <c r="N9" s="606"/>
      <c r="O9" s="606"/>
      <c r="P9" s="606"/>
      <c r="Q9" s="607"/>
      <c r="R9" s="608">
        <v>2886</v>
      </c>
      <c r="S9" s="609"/>
      <c r="T9" s="609"/>
      <c r="U9" s="609"/>
      <c r="V9" s="609"/>
      <c r="W9" s="609"/>
      <c r="X9" s="609"/>
      <c r="Y9" s="610"/>
      <c r="Z9" s="646">
        <v>0</v>
      </c>
      <c r="AA9" s="646"/>
      <c r="AB9" s="646"/>
      <c r="AC9" s="646"/>
      <c r="AD9" s="647">
        <v>2886</v>
      </c>
      <c r="AE9" s="647"/>
      <c r="AF9" s="647"/>
      <c r="AG9" s="647"/>
      <c r="AH9" s="647"/>
      <c r="AI9" s="647"/>
      <c r="AJ9" s="647"/>
      <c r="AK9" s="647"/>
      <c r="AL9" s="611">
        <v>0.1</v>
      </c>
      <c r="AM9" s="612"/>
      <c r="AN9" s="612"/>
      <c r="AO9" s="648"/>
      <c r="AP9" s="605" t="s">
        <v>243</v>
      </c>
      <c r="AQ9" s="606"/>
      <c r="AR9" s="606"/>
      <c r="AS9" s="606"/>
      <c r="AT9" s="606"/>
      <c r="AU9" s="606"/>
      <c r="AV9" s="606"/>
      <c r="AW9" s="606"/>
      <c r="AX9" s="606"/>
      <c r="AY9" s="606"/>
      <c r="AZ9" s="606"/>
      <c r="BA9" s="606"/>
      <c r="BB9" s="606"/>
      <c r="BC9" s="606"/>
      <c r="BD9" s="606"/>
      <c r="BE9" s="606"/>
      <c r="BF9" s="607"/>
      <c r="BG9" s="608">
        <v>401368</v>
      </c>
      <c r="BH9" s="609"/>
      <c r="BI9" s="609"/>
      <c r="BJ9" s="609"/>
      <c r="BK9" s="609"/>
      <c r="BL9" s="609"/>
      <c r="BM9" s="609"/>
      <c r="BN9" s="610"/>
      <c r="BO9" s="646">
        <v>24.1</v>
      </c>
      <c r="BP9" s="646"/>
      <c r="BQ9" s="646"/>
      <c r="BR9" s="646"/>
      <c r="BS9" s="647" t="s">
        <v>138</v>
      </c>
      <c r="BT9" s="647"/>
      <c r="BU9" s="647"/>
      <c r="BV9" s="647"/>
      <c r="BW9" s="647"/>
      <c r="BX9" s="647"/>
      <c r="BY9" s="647"/>
      <c r="BZ9" s="647"/>
      <c r="CA9" s="647"/>
      <c r="CB9" s="682"/>
      <c r="CD9" s="605" t="s">
        <v>244</v>
      </c>
      <c r="CE9" s="606"/>
      <c r="CF9" s="606"/>
      <c r="CG9" s="606"/>
      <c r="CH9" s="606"/>
      <c r="CI9" s="606"/>
      <c r="CJ9" s="606"/>
      <c r="CK9" s="606"/>
      <c r="CL9" s="606"/>
      <c r="CM9" s="606"/>
      <c r="CN9" s="606"/>
      <c r="CO9" s="606"/>
      <c r="CP9" s="606"/>
      <c r="CQ9" s="607"/>
      <c r="CR9" s="608">
        <v>1204965</v>
      </c>
      <c r="CS9" s="609"/>
      <c r="CT9" s="609"/>
      <c r="CU9" s="609"/>
      <c r="CV9" s="609"/>
      <c r="CW9" s="609"/>
      <c r="CX9" s="609"/>
      <c r="CY9" s="610"/>
      <c r="CZ9" s="646">
        <v>15.7</v>
      </c>
      <c r="DA9" s="646"/>
      <c r="DB9" s="646"/>
      <c r="DC9" s="646"/>
      <c r="DD9" s="614">
        <v>6846</v>
      </c>
      <c r="DE9" s="609"/>
      <c r="DF9" s="609"/>
      <c r="DG9" s="609"/>
      <c r="DH9" s="609"/>
      <c r="DI9" s="609"/>
      <c r="DJ9" s="609"/>
      <c r="DK9" s="609"/>
      <c r="DL9" s="609"/>
      <c r="DM9" s="609"/>
      <c r="DN9" s="609"/>
      <c r="DO9" s="609"/>
      <c r="DP9" s="610"/>
      <c r="DQ9" s="614">
        <v>1049651</v>
      </c>
      <c r="DR9" s="609"/>
      <c r="DS9" s="609"/>
      <c r="DT9" s="609"/>
      <c r="DU9" s="609"/>
      <c r="DV9" s="609"/>
      <c r="DW9" s="609"/>
      <c r="DX9" s="609"/>
      <c r="DY9" s="609"/>
      <c r="DZ9" s="609"/>
      <c r="EA9" s="609"/>
      <c r="EB9" s="609"/>
      <c r="EC9" s="645"/>
    </row>
    <row r="10" spans="2:143" ht="11.25" customHeight="1" x14ac:dyDescent="0.15">
      <c r="B10" s="605" t="s">
        <v>245</v>
      </c>
      <c r="C10" s="606"/>
      <c r="D10" s="606"/>
      <c r="E10" s="606"/>
      <c r="F10" s="606"/>
      <c r="G10" s="606"/>
      <c r="H10" s="606"/>
      <c r="I10" s="606"/>
      <c r="J10" s="606"/>
      <c r="K10" s="606"/>
      <c r="L10" s="606"/>
      <c r="M10" s="606"/>
      <c r="N10" s="606"/>
      <c r="O10" s="606"/>
      <c r="P10" s="606"/>
      <c r="Q10" s="607"/>
      <c r="R10" s="608" t="s">
        <v>240</v>
      </c>
      <c r="S10" s="609"/>
      <c r="T10" s="609"/>
      <c r="U10" s="609"/>
      <c r="V10" s="609"/>
      <c r="W10" s="609"/>
      <c r="X10" s="609"/>
      <c r="Y10" s="610"/>
      <c r="Z10" s="646" t="s">
        <v>240</v>
      </c>
      <c r="AA10" s="646"/>
      <c r="AB10" s="646"/>
      <c r="AC10" s="646"/>
      <c r="AD10" s="647" t="s">
        <v>240</v>
      </c>
      <c r="AE10" s="647"/>
      <c r="AF10" s="647"/>
      <c r="AG10" s="647"/>
      <c r="AH10" s="647"/>
      <c r="AI10" s="647"/>
      <c r="AJ10" s="647"/>
      <c r="AK10" s="647"/>
      <c r="AL10" s="611" t="s">
        <v>240</v>
      </c>
      <c r="AM10" s="612"/>
      <c r="AN10" s="612"/>
      <c r="AO10" s="648"/>
      <c r="AP10" s="605" t="s">
        <v>246</v>
      </c>
      <c r="AQ10" s="606"/>
      <c r="AR10" s="606"/>
      <c r="AS10" s="606"/>
      <c r="AT10" s="606"/>
      <c r="AU10" s="606"/>
      <c r="AV10" s="606"/>
      <c r="AW10" s="606"/>
      <c r="AX10" s="606"/>
      <c r="AY10" s="606"/>
      <c r="AZ10" s="606"/>
      <c r="BA10" s="606"/>
      <c r="BB10" s="606"/>
      <c r="BC10" s="606"/>
      <c r="BD10" s="606"/>
      <c r="BE10" s="606"/>
      <c r="BF10" s="607"/>
      <c r="BG10" s="608">
        <v>43500</v>
      </c>
      <c r="BH10" s="609"/>
      <c r="BI10" s="609"/>
      <c r="BJ10" s="609"/>
      <c r="BK10" s="609"/>
      <c r="BL10" s="609"/>
      <c r="BM10" s="609"/>
      <c r="BN10" s="610"/>
      <c r="BO10" s="646">
        <v>2.6</v>
      </c>
      <c r="BP10" s="646"/>
      <c r="BQ10" s="646"/>
      <c r="BR10" s="646"/>
      <c r="BS10" s="647" t="s">
        <v>128</v>
      </c>
      <c r="BT10" s="647"/>
      <c r="BU10" s="647"/>
      <c r="BV10" s="647"/>
      <c r="BW10" s="647"/>
      <c r="BX10" s="647"/>
      <c r="BY10" s="647"/>
      <c r="BZ10" s="647"/>
      <c r="CA10" s="647"/>
      <c r="CB10" s="682"/>
      <c r="CD10" s="605" t="s">
        <v>247</v>
      </c>
      <c r="CE10" s="606"/>
      <c r="CF10" s="606"/>
      <c r="CG10" s="606"/>
      <c r="CH10" s="606"/>
      <c r="CI10" s="606"/>
      <c r="CJ10" s="606"/>
      <c r="CK10" s="606"/>
      <c r="CL10" s="606"/>
      <c r="CM10" s="606"/>
      <c r="CN10" s="606"/>
      <c r="CO10" s="606"/>
      <c r="CP10" s="606"/>
      <c r="CQ10" s="607"/>
      <c r="CR10" s="608">
        <v>383</v>
      </c>
      <c r="CS10" s="609"/>
      <c r="CT10" s="609"/>
      <c r="CU10" s="609"/>
      <c r="CV10" s="609"/>
      <c r="CW10" s="609"/>
      <c r="CX10" s="609"/>
      <c r="CY10" s="610"/>
      <c r="CZ10" s="646">
        <v>0</v>
      </c>
      <c r="DA10" s="646"/>
      <c r="DB10" s="646"/>
      <c r="DC10" s="646"/>
      <c r="DD10" s="614" t="s">
        <v>128</v>
      </c>
      <c r="DE10" s="609"/>
      <c r="DF10" s="609"/>
      <c r="DG10" s="609"/>
      <c r="DH10" s="609"/>
      <c r="DI10" s="609"/>
      <c r="DJ10" s="609"/>
      <c r="DK10" s="609"/>
      <c r="DL10" s="609"/>
      <c r="DM10" s="609"/>
      <c r="DN10" s="609"/>
      <c r="DO10" s="609"/>
      <c r="DP10" s="610"/>
      <c r="DQ10" s="614">
        <v>383</v>
      </c>
      <c r="DR10" s="609"/>
      <c r="DS10" s="609"/>
      <c r="DT10" s="609"/>
      <c r="DU10" s="609"/>
      <c r="DV10" s="609"/>
      <c r="DW10" s="609"/>
      <c r="DX10" s="609"/>
      <c r="DY10" s="609"/>
      <c r="DZ10" s="609"/>
      <c r="EA10" s="609"/>
      <c r="EB10" s="609"/>
      <c r="EC10" s="645"/>
    </row>
    <row r="11" spans="2:143" ht="11.25" customHeight="1" x14ac:dyDescent="0.15">
      <c r="B11" s="605" t="s">
        <v>248</v>
      </c>
      <c r="C11" s="606"/>
      <c r="D11" s="606"/>
      <c r="E11" s="606"/>
      <c r="F11" s="606"/>
      <c r="G11" s="606"/>
      <c r="H11" s="606"/>
      <c r="I11" s="606"/>
      <c r="J11" s="606"/>
      <c r="K11" s="606"/>
      <c r="L11" s="606"/>
      <c r="M11" s="606"/>
      <c r="N11" s="606"/>
      <c r="O11" s="606"/>
      <c r="P11" s="606"/>
      <c r="Q11" s="607"/>
      <c r="R11" s="608">
        <v>290358</v>
      </c>
      <c r="S11" s="609"/>
      <c r="T11" s="609"/>
      <c r="U11" s="609"/>
      <c r="V11" s="609"/>
      <c r="W11" s="609"/>
      <c r="X11" s="609"/>
      <c r="Y11" s="610"/>
      <c r="Z11" s="611">
        <v>3.7</v>
      </c>
      <c r="AA11" s="612"/>
      <c r="AB11" s="612"/>
      <c r="AC11" s="613"/>
      <c r="AD11" s="614">
        <v>290358</v>
      </c>
      <c r="AE11" s="609"/>
      <c r="AF11" s="609"/>
      <c r="AG11" s="609"/>
      <c r="AH11" s="609"/>
      <c r="AI11" s="609"/>
      <c r="AJ11" s="609"/>
      <c r="AK11" s="610"/>
      <c r="AL11" s="611">
        <v>6.7</v>
      </c>
      <c r="AM11" s="612"/>
      <c r="AN11" s="612"/>
      <c r="AO11" s="648"/>
      <c r="AP11" s="605" t="s">
        <v>249</v>
      </c>
      <c r="AQ11" s="606"/>
      <c r="AR11" s="606"/>
      <c r="AS11" s="606"/>
      <c r="AT11" s="606"/>
      <c r="AU11" s="606"/>
      <c r="AV11" s="606"/>
      <c r="AW11" s="606"/>
      <c r="AX11" s="606"/>
      <c r="AY11" s="606"/>
      <c r="AZ11" s="606"/>
      <c r="BA11" s="606"/>
      <c r="BB11" s="606"/>
      <c r="BC11" s="606"/>
      <c r="BD11" s="606"/>
      <c r="BE11" s="606"/>
      <c r="BF11" s="607"/>
      <c r="BG11" s="608">
        <v>40801</v>
      </c>
      <c r="BH11" s="609"/>
      <c r="BI11" s="609"/>
      <c r="BJ11" s="609"/>
      <c r="BK11" s="609"/>
      <c r="BL11" s="609"/>
      <c r="BM11" s="609"/>
      <c r="BN11" s="610"/>
      <c r="BO11" s="646">
        <v>2.5</v>
      </c>
      <c r="BP11" s="646"/>
      <c r="BQ11" s="646"/>
      <c r="BR11" s="646"/>
      <c r="BS11" s="647" t="s">
        <v>240</v>
      </c>
      <c r="BT11" s="647"/>
      <c r="BU11" s="647"/>
      <c r="BV11" s="647"/>
      <c r="BW11" s="647"/>
      <c r="BX11" s="647"/>
      <c r="BY11" s="647"/>
      <c r="BZ11" s="647"/>
      <c r="CA11" s="647"/>
      <c r="CB11" s="682"/>
      <c r="CD11" s="605" t="s">
        <v>250</v>
      </c>
      <c r="CE11" s="606"/>
      <c r="CF11" s="606"/>
      <c r="CG11" s="606"/>
      <c r="CH11" s="606"/>
      <c r="CI11" s="606"/>
      <c r="CJ11" s="606"/>
      <c r="CK11" s="606"/>
      <c r="CL11" s="606"/>
      <c r="CM11" s="606"/>
      <c r="CN11" s="606"/>
      <c r="CO11" s="606"/>
      <c r="CP11" s="606"/>
      <c r="CQ11" s="607"/>
      <c r="CR11" s="608">
        <v>253306</v>
      </c>
      <c r="CS11" s="609"/>
      <c r="CT11" s="609"/>
      <c r="CU11" s="609"/>
      <c r="CV11" s="609"/>
      <c r="CW11" s="609"/>
      <c r="CX11" s="609"/>
      <c r="CY11" s="610"/>
      <c r="CZ11" s="646">
        <v>3.3</v>
      </c>
      <c r="DA11" s="646"/>
      <c r="DB11" s="646"/>
      <c r="DC11" s="646"/>
      <c r="DD11" s="614">
        <v>11260</v>
      </c>
      <c r="DE11" s="609"/>
      <c r="DF11" s="609"/>
      <c r="DG11" s="609"/>
      <c r="DH11" s="609"/>
      <c r="DI11" s="609"/>
      <c r="DJ11" s="609"/>
      <c r="DK11" s="609"/>
      <c r="DL11" s="609"/>
      <c r="DM11" s="609"/>
      <c r="DN11" s="609"/>
      <c r="DO11" s="609"/>
      <c r="DP11" s="610"/>
      <c r="DQ11" s="614">
        <v>202127</v>
      </c>
      <c r="DR11" s="609"/>
      <c r="DS11" s="609"/>
      <c r="DT11" s="609"/>
      <c r="DU11" s="609"/>
      <c r="DV11" s="609"/>
      <c r="DW11" s="609"/>
      <c r="DX11" s="609"/>
      <c r="DY11" s="609"/>
      <c r="DZ11" s="609"/>
      <c r="EA11" s="609"/>
      <c r="EB11" s="609"/>
      <c r="EC11" s="645"/>
    </row>
    <row r="12" spans="2:143" ht="11.25" customHeight="1" x14ac:dyDescent="0.15">
      <c r="B12" s="605" t="s">
        <v>251</v>
      </c>
      <c r="C12" s="606"/>
      <c r="D12" s="606"/>
      <c r="E12" s="606"/>
      <c r="F12" s="606"/>
      <c r="G12" s="606"/>
      <c r="H12" s="606"/>
      <c r="I12" s="606"/>
      <c r="J12" s="606"/>
      <c r="K12" s="606"/>
      <c r="L12" s="606"/>
      <c r="M12" s="606"/>
      <c r="N12" s="606"/>
      <c r="O12" s="606"/>
      <c r="P12" s="606"/>
      <c r="Q12" s="607"/>
      <c r="R12" s="608">
        <v>10167</v>
      </c>
      <c r="S12" s="609"/>
      <c r="T12" s="609"/>
      <c r="U12" s="609"/>
      <c r="V12" s="609"/>
      <c r="W12" s="609"/>
      <c r="X12" s="609"/>
      <c r="Y12" s="610"/>
      <c r="Z12" s="646">
        <v>0.1</v>
      </c>
      <c r="AA12" s="646"/>
      <c r="AB12" s="646"/>
      <c r="AC12" s="646"/>
      <c r="AD12" s="647">
        <v>10167</v>
      </c>
      <c r="AE12" s="647"/>
      <c r="AF12" s="647"/>
      <c r="AG12" s="647"/>
      <c r="AH12" s="647"/>
      <c r="AI12" s="647"/>
      <c r="AJ12" s="647"/>
      <c r="AK12" s="647"/>
      <c r="AL12" s="611">
        <v>0.2</v>
      </c>
      <c r="AM12" s="612"/>
      <c r="AN12" s="612"/>
      <c r="AO12" s="648"/>
      <c r="AP12" s="605" t="s">
        <v>252</v>
      </c>
      <c r="AQ12" s="606"/>
      <c r="AR12" s="606"/>
      <c r="AS12" s="606"/>
      <c r="AT12" s="606"/>
      <c r="AU12" s="606"/>
      <c r="AV12" s="606"/>
      <c r="AW12" s="606"/>
      <c r="AX12" s="606"/>
      <c r="AY12" s="606"/>
      <c r="AZ12" s="606"/>
      <c r="BA12" s="606"/>
      <c r="BB12" s="606"/>
      <c r="BC12" s="606"/>
      <c r="BD12" s="606"/>
      <c r="BE12" s="606"/>
      <c r="BF12" s="607"/>
      <c r="BG12" s="608">
        <v>963777</v>
      </c>
      <c r="BH12" s="609"/>
      <c r="BI12" s="609"/>
      <c r="BJ12" s="609"/>
      <c r="BK12" s="609"/>
      <c r="BL12" s="609"/>
      <c r="BM12" s="609"/>
      <c r="BN12" s="610"/>
      <c r="BO12" s="646">
        <v>58</v>
      </c>
      <c r="BP12" s="646"/>
      <c r="BQ12" s="646"/>
      <c r="BR12" s="646"/>
      <c r="BS12" s="647" t="s">
        <v>128</v>
      </c>
      <c r="BT12" s="647"/>
      <c r="BU12" s="647"/>
      <c r="BV12" s="647"/>
      <c r="BW12" s="647"/>
      <c r="BX12" s="647"/>
      <c r="BY12" s="647"/>
      <c r="BZ12" s="647"/>
      <c r="CA12" s="647"/>
      <c r="CB12" s="682"/>
      <c r="CD12" s="605" t="s">
        <v>253</v>
      </c>
      <c r="CE12" s="606"/>
      <c r="CF12" s="606"/>
      <c r="CG12" s="606"/>
      <c r="CH12" s="606"/>
      <c r="CI12" s="606"/>
      <c r="CJ12" s="606"/>
      <c r="CK12" s="606"/>
      <c r="CL12" s="606"/>
      <c r="CM12" s="606"/>
      <c r="CN12" s="606"/>
      <c r="CO12" s="606"/>
      <c r="CP12" s="606"/>
      <c r="CQ12" s="607"/>
      <c r="CR12" s="608">
        <v>263776</v>
      </c>
      <c r="CS12" s="609"/>
      <c r="CT12" s="609"/>
      <c r="CU12" s="609"/>
      <c r="CV12" s="609"/>
      <c r="CW12" s="609"/>
      <c r="CX12" s="609"/>
      <c r="CY12" s="610"/>
      <c r="CZ12" s="646">
        <v>3.4</v>
      </c>
      <c r="DA12" s="646"/>
      <c r="DB12" s="646"/>
      <c r="DC12" s="646"/>
      <c r="DD12" s="614">
        <v>2912</v>
      </c>
      <c r="DE12" s="609"/>
      <c r="DF12" s="609"/>
      <c r="DG12" s="609"/>
      <c r="DH12" s="609"/>
      <c r="DI12" s="609"/>
      <c r="DJ12" s="609"/>
      <c r="DK12" s="609"/>
      <c r="DL12" s="609"/>
      <c r="DM12" s="609"/>
      <c r="DN12" s="609"/>
      <c r="DO12" s="609"/>
      <c r="DP12" s="610"/>
      <c r="DQ12" s="614">
        <v>206897</v>
      </c>
      <c r="DR12" s="609"/>
      <c r="DS12" s="609"/>
      <c r="DT12" s="609"/>
      <c r="DU12" s="609"/>
      <c r="DV12" s="609"/>
      <c r="DW12" s="609"/>
      <c r="DX12" s="609"/>
      <c r="DY12" s="609"/>
      <c r="DZ12" s="609"/>
      <c r="EA12" s="609"/>
      <c r="EB12" s="609"/>
      <c r="EC12" s="645"/>
    </row>
    <row r="13" spans="2:143" ht="11.25" customHeight="1" x14ac:dyDescent="0.15">
      <c r="B13" s="605" t="s">
        <v>254</v>
      </c>
      <c r="C13" s="606"/>
      <c r="D13" s="606"/>
      <c r="E13" s="606"/>
      <c r="F13" s="606"/>
      <c r="G13" s="606"/>
      <c r="H13" s="606"/>
      <c r="I13" s="606"/>
      <c r="J13" s="606"/>
      <c r="K13" s="606"/>
      <c r="L13" s="606"/>
      <c r="M13" s="606"/>
      <c r="N13" s="606"/>
      <c r="O13" s="606"/>
      <c r="P13" s="606"/>
      <c r="Q13" s="607"/>
      <c r="R13" s="608" t="s">
        <v>138</v>
      </c>
      <c r="S13" s="609"/>
      <c r="T13" s="609"/>
      <c r="U13" s="609"/>
      <c r="V13" s="609"/>
      <c r="W13" s="609"/>
      <c r="X13" s="609"/>
      <c r="Y13" s="610"/>
      <c r="Z13" s="646" t="s">
        <v>128</v>
      </c>
      <c r="AA13" s="646"/>
      <c r="AB13" s="646"/>
      <c r="AC13" s="646"/>
      <c r="AD13" s="647" t="s">
        <v>240</v>
      </c>
      <c r="AE13" s="647"/>
      <c r="AF13" s="647"/>
      <c r="AG13" s="647"/>
      <c r="AH13" s="647"/>
      <c r="AI13" s="647"/>
      <c r="AJ13" s="647"/>
      <c r="AK13" s="647"/>
      <c r="AL13" s="611" t="s">
        <v>240</v>
      </c>
      <c r="AM13" s="612"/>
      <c r="AN13" s="612"/>
      <c r="AO13" s="648"/>
      <c r="AP13" s="605" t="s">
        <v>255</v>
      </c>
      <c r="AQ13" s="606"/>
      <c r="AR13" s="606"/>
      <c r="AS13" s="606"/>
      <c r="AT13" s="606"/>
      <c r="AU13" s="606"/>
      <c r="AV13" s="606"/>
      <c r="AW13" s="606"/>
      <c r="AX13" s="606"/>
      <c r="AY13" s="606"/>
      <c r="AZ13" s="606"/>
      <c r="BA13" s="606"/>
      <c r="BB13" s="606"/>
      <c r="BC13" s="606"/>
      <c r="BD13" s="606"/>
      <c r="BE13" s="606"/>
      <c r="BF13" s="607"/>
      <c r="BG13" s="608">
        <v>959912</v>
      </c>
      <c r="BH13" s="609"/>
      <c r="BI13" s="609"/>
      <c r="BJ13" s="609"/>
      <c r="BK13" s="609"/>
      <c r="BL13" s="609"/>
      <c r="BM13" s="609"/>
      <c r="BN13" s="610"/>
      <c r="BO13" s="646">
        <v>57.8</v>
      </c>
      <c r="BP13" s="646"/>
      <c r="BQ13" s="646"/>
      <c r="BR13" s="646"/>
      <c r="BS13" s="647" t="s">
        <v>128</v>
      </c>
      <c r="BT13" s="647"/>
      <c r="BU13" s="647"/>
      <c r="BV13" s="647"/>
      <c r="BW13" s="647"/>
      <c r="BX13" s="647"/>
      <c r="BY13" s="647"/>
      <c r="BZ13" s="647"/>
      <c r="CA13" s="647"/>
      <c r="CB13" s="682"/>
      <c r="CD13" s="605" t="s">
        <v>256</v>
      </c>
      <c r="CE13" s="606"/>
      <c r="CF13" s="606"/>
      <c r="CG13" s="606"/>
      <c r="CH13" s="606"/>
      <c r="CI13" s="606"/>
      <c r="CJ13" s="606"/>
      <c r="CK13" s="606"/>
      <c r="CL13" s="606"/>
      <c r="CM13" s="606"/>
      <c r="CN13" s="606"/>
      <c r="CO13" s="606"/>
      <c r="CP13" s="606"/>
      <c r="CQ13" s="607"/>
      <c r="CR13" s="608">
        <v>545897</v>
      </c>
      <c r="CS13" s="609"/>
      <c r="CT13" s="609"/>
      <c r="CU13" s="609"/>
      <c r="CV13" s="609"/>
      <c r="CW13" s="609"/>
      <c r="CX13" s="609"/>
      <c r="CY13" s="610"/>
      <c r="CZ13" s="646">
        <v>7.1</v>
      </c>
      <c r="DA13" s="646"/>
      <c r="DB13" s="646"/>
      <c r="DC13" s="646"/>
      <c r="DD13" s="614">
        <v>222683</v>
      </c>
      <c r="DE13" s="609"/>
      <c r="DF13" s="609"/>
      <c r="DG13" s="609"/>
      <c r="DH13" s="609"/>
      <c r="DI13" s="609"/>
      <c r="DJ13" s="609"/>
      <c r="DK13" s="609"/>
      <c r="DL13" s="609"/>
      <c r="DM13" s="609"/>
      <c r="DN13" s="609"/>
      <c r="DO13" s="609"/>
      <c r="DP13" s="610"/>
      <c r="DQ13" s="614">
        <v>343596</v>
      </c>
      <c r="DR13" s="609"/>
      <c r="DS13" s="609"/>
      <c r="DT13" s="609"/>
      <c r="DU13" s="609"/>
      <c r="DV13" s="609"/>
      <c r="DW13" s="609"/>
      <c r="DX13" s="609"/>
      <c r="DY13" s="609"/>
      <c r="DZ13" s="609"/>
      <c r="EA13" s="609"/>
      <c r="EB13" s="609"/>
      <c r="EC13" s="645"/>
    </row>
    <row r="14" spans="2:143" ht="11.25" customHeight="1" x14ac:dyDescent="0.15">
      <c r="B14" s="605" t="s">
        <v>257</v>
      </c>
      <c r="C14" s="606"/>
      <c r="D14" s="606"/>
      <c r="E14" s="606"/>
      <c r="F14" s="606"/>
      <c r="G14" s="606"/>
      <c r="H14" s="606"/>
      <c r="I14" s="606"/>
      <c r="J14" s="606"/>
      <c r="K14" s="606"/>
      <c r="L14" s="606"/>
      <c r="M14" s="606"/>
      <c r="N14" s="606"/>
      <c r="O14" s="606"/>
      <c r="P14" s="606"/>
      <c r="Q14" s="607"/>
      <c r="R14" s="608" t="s">
        <v>240</v>
      </c>
      <c r="S14" s="609"/>
      <c r="T14" s="609"/>
      <c r="U14" s="609"/>
      <c r="V14" s="609"/>
      <c r="W14" s="609"/>
      <c r="X14" s="609"/>
      <c r="Y14" s="610"/>
      <c r="Z14" s="646" t="s">
        <v>128</v>
      </c>
      <c r="AA14" s="646"/>
      <c r="AB14" s="646"/>
      <c r="AC14" s="646"/>
      <c r="AD14" s="647" t="s">
        <v>128</v>
      </c>
      <c r="AE14" s="647"/>
      <c r="AF14" s="647"/>
      <c r="AG14" s="647"/>
      <c r="AH14" s="647"/>
      <c r="AI14" s="647"/>
      <c r="AJ14" s="647"/>
      <c r="AK14" s="647"/>
      <c r="AL14" s="611" t="s">
        <v>128</v>
      </c>
      <c r="AM14" s="612"/>
      <c r="AN14" s="612"/>
      <c r="AO14" s="648"/>
      <c r="AP14" s="605" t="s">
        <v>258</v>
      </c>
      <c r="AQ14" s="606"/>
      <c r="AR14" s="606"/>
      <c r="AS14" s="606"/>
      <c r="AT14" s="606"/>
      <c r="AU14" s="606"/>
      <c r="AV14" s="606"/>
      <c r="AW14" s="606"/>
      <c r="AX14" s="606"/>
      <c r="AY14" s="606"/>
      <c r="AZ14" s="606"/>
      <c r="BA14" s="606"/>
      <c r="BB14" s="606"/>
      <c r="BC14" s="606"/>
      <c r="BD14" s="606"/>
      <c r="BE14" s="606"/>
      <c r="BF14" s="607"/>
      <c r="BG14" s="608">
        <v>54818</v>
      </c>
      <c r="BH14" s="609"/>
      <c r="BI14" s="609"/>
      <c r="BJ14" s="609"/>
      <c r="BK14" s="609"/>
      <c r="BL14" s="609"/>
      <c r="BM14" s="609"/>
      <c r="BN14" s="610"/>
      <c r="BO14" s="646">
        <v>3.3</v>
      </c>
      <c r="BP14" s="646"/>
      <c r="BQ14" s="646"/>
      <c r="BR14" s="646"/>
      <c r="BS14" s="647" t="s">
        <v>128</v>
      </c>
      <c r="BT14" s="647"/>
      <c r="BU14" s="647"/>
      <c r="BV14" s="647"/>
      <c r="BW14" s="647"/>
      <c r="BX14" s="647"/>
      <c r="BY14" s="647"/>
      <c r="BZ14" s="647"/>
      <c r="CA14" s="647"/>
      <c r="CB14" s="682"/>
      <c r="CD14" s="605" t="s">
        <v>259</v>
      </c>
      <c r="CE14" s="606"/>
      <c r="CF14" s="606"/>
      <c r="CG14" s="606"/>
      <c r="CH14" s="606"/>
      <c r="CI14" s="606"/>
      <c r="CJ14" s="606"/>
      <c r="CK14" s="606"/>
      <c r="CL14" s="606"/>
      <c r="CM14" s="606"/>
      <c r="CN14" s="606"/>
      <c r="CO14" s="606"/>
      <c r="CP14" s="606"/>
      <c r="CQ14" s="607"/>
      <c r="CR14" s="608">
        <v>249112</v>
      </c>
      <c r="CS14" s="609"/>
      <c r="CT14" s="609"/>
      <c r="CU14" s="609"/>
      <c r="CV14" s="609"/>
      <c r="CW14" s="609"/>
      <c r="CX14" s="609"/>
      <c r="CY14" s="610"/>
      <c r="CZ14" s="646">
        <v>3.2</v>
      </c>
      <c r="DA14" s="646"/>
      <c r="DB14" s="646"/>
      <c r="DC14" s="646"/>
      <c r="DD14" s="614">
        <v>5940</v>
      </c>
      <c r="DE14" s="609"/>
      <c r="DF14" s="609"/>
      <c r="DG14" s="609"/>
      <c r="DH14" s="609"/>
      <c r="DI14" s="609"/>
      <c r="DJ14" s="609"/>
      <c r="DK14" s="609"/>
      <c r="DL14" s="609"/>
      <c r="DM14" s="609"/>
      <c r="DN14" s="609"/>
      <c r="DO14" s="609"/>
      <c r="DP14" s="610"/>
      <c r="DQ14" s="614">
        <v>242514</v>
      </c>
      <c r="DR14" s="609"/>
      <c r="DS14" s="609"/>
      <c r="DT14" s="609"/>
      <c r="DU14" s="609"/>
      <c r="DV14" s="609"/>
      <c r="DW14" s="609"/>
      <c r="DX14" s="609"/>
      <c r="DY14" s="609"/>
      <c r="DZ14" s="609"/>
      <c r="EA14" s="609"/>
      <c r="EB14" s="609"/>
      <c r="EC14" s="645"/>
    </row>
    <row r="15" spans="2:143" ht="11.25" customHeight="1" x14ac:dyDescent="0.15">
      <c r="B15" s="605" t="s">
        <v>260</v>
      </c>
      <c r="C15" s="606"/>
      <c r="D15" s="606"/>
      <c r="E15" s="606"/>
      <c r="F15" s="606"/>
      <c r="G15" s="606"/>
      <c r="H15" s="606"/>
      <c r="I15" s="606"/>
      <c r="J15" s="606"/>
      <c r="K15" s="606"/>
      <c r="L15" s="606"/>
      <c r="M15" s="606"/>
      <c r="N15" s="606"/>
      <c r="O15" s="606"/>
      <c r="P15" s="606"/>
      <c r="Q15" s="607"/>
      <c r="R15" s="608" t="s">
        <v>128</v>
      </c>
      <c r="S15" s="609"/>
      <c r="T15" s="609"/>
      <c r="U15" s="609"/>
      <c r="V15" s="609"/>
      <c r="W15" s="609"/>
      <c r="X15" s="609"/>
      <c r="Y15" s="610"/>
      <c r="Z15" s="646" t="s">
        <v>261</v>
      </c>
      <c r="AA15" s="646"/>
      <c r="AB15" s="646"/>
      <c r="AC15" s="646"/>
      <c r="AD15" s="647" t="s">
        <v>128</v>
      </c>
      <c r="AE15" s="647"/>
      <c r="AF15" s="647"/>
      <c r="AG15" s="647"/>
      <c r="AH15" s="647"/>
      <c r="AI15" s="647"/>
      <c r="AJ15" s="647"/>
      <c r="AK15" s="647"/>
      <c r="AL15" s="611" t="s">
        <v>240</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109503</v>
      </c>
      <c r="BH15" s="609"/>
      <c r="BI15" s="609"/>
      <c r="BJ15" s="609"/>
      <c r="BK15" s="609"/>
      <c r="BL15" s="609"/>
      <c r="BM15" s="609"/>
      <c r="BN15" s="610"/>
      <c r="BO15" s="646">
        <v>6.6</v>
      </c>
      <c r="BP15" s="646"/>
      <c r="BQ15" s="646"/>
      <c r="BR15" s="646"/>
      <c r="BS15" s="647" t="s">
        <v>128</v>
      </c>
      <c r="BT15" s="647"/>
      <c r="BU15" s="647"/>
      <c r="BV15" s="647"/>
      <c r="BW15" s="647"/>
      <c r="BX15" s="647"/>
      <c r="BY15" s="647"/>
      <c r="BZ15" s="647"/>
      <c r="CA15" s="647"/>
      <c r="CB15" s="682"/>
      <c r="CD15" s="605" t="s">
        <v>263</v>
      </c>
      <c r="CE15" s="606"/>
      <c r="CF15" s="606"/>
      <c r="CG15" s="606"/>
      <c r="CH15" s="606"/>
      <c r="CI15" s="606"/>
      <c r="CJ15" s="606"/>
      <c r="CK15" s="606"/>
      <c r="CL15" s="606"/>
      <c r="CM15" s="606"/>
      <c r="CN15" s="606"/>
      <c r="CO15" s="606"/>
      <c r="CP15" s="606"/>
      <c r="CQ15" s="607"/>
      <c r="CR15" s="608">
        <v>1215772</v>
      </c>
      <c r="CS15" s="609"/>
      <c r="CT15" s="609"/>
      <c r="CU15" s="609"/>
      <c r="CV15" s="609"/>
      <c r="CW15" s="609"/>
      <c r="CX15" s="609"/>
      <c r="CY15" s="610"/>
      <c r="CZ15" s="646">
        <v>15.8</v>
      </c>
      <c r="DA15" s="646"/>
      <c r="DB15" s="646"/>
      <c r="DC15" s="646"/>
      <c r="DD15" s="614">
        <v>107621</v>
      </c>
      <c r="DE15" s="609"/>
      <c r="DF15" s="609"/>
      <c r="DG15" s="609"/>
      <c r="DH15" s="609"/>
      <c r="DI15" s="609"/>
      <c r="DJ15" s="609"/>
      <c r="DK15" s="609"/>
      <c r="DL15" s="609"/>
      <c r="DM15" s="609"/>
      <c r="DN15" s="609"/>
      <c r="DO15" s="609"/>
      <c r="DP15" s="610"/>
      <c r="DQ15" s="614">
        <v>1050470</v>
      </c>
      <c r="DR15" s="609"/>
      <c r="DS15" s="609"/>
      <c r="DT15" s="609"/>
      <c r="DU15" s="609"/>
      <c r="DV15" s="609"/>
      <c r="DW15" s="609"/>
      <c r="DX15" s="609"/>
      <c r="DY15" s="609"/>
      <c r="DZ15" s="609"/>
      <c r="EA15" s="609"/>
      <c r="EB15" s="609"/>
      <c r="EC15" s="645"/>
    </row>
    <row r="16" spans="2:143" ht="11.25" customHeight="1" x14ac:dyDescent="0.15">
      <c r="B16" s="605" t="s">
        <v>264</v>
      </c>
      <c r="C16" s="606"/>
      <c r="D16" s="606"/>
      <c r="E16" s="606"/>
      <c r="F16" s="606"/>
      <c r="G16" s="606"/>
      <c r="H16" s="606"/>
      <c r="I16" s="606"/>
      <c r="J16" s="606"/>
      <c r="K16" s="606"/>
      <c r="L16" s="606"/>
      <c r="M16" s="606"/>
      <c r="N16" s="606"/>
      <c r="O16" s="606"/>
      <c r="P16" s="606"/>
      <c r="Q16" s="607"/>
      <c r="R16" s="608">
        <v>6938</v>
      </c>
      <c r="S16" s="609"/>
      <c r="T16" s="609"/>
      <c r="U16" s="609"/>
      <c r="V16" s="609"/>
      <c r="W16" s="609"/>
      <c r="X16" s="609"/>
      <c r="Y16" s="610"/>
      <c r="Z16" s="646">
        <v>0.1</v>
      </c>
      <c r="AA16" s="646"/>
      <c r="AB16" s="646"/>
      <c r="AC16" s="646"/>
      <c r="AD16" s="647">
        <v>6938</v>
      </c>
      <c r="AE16" s="647"/>
      <c r="AF16" s="647"/>
      <c r="AG16" s="647"/>
      <c r="AH16" s="647"/>
      <c r="AI16" s="647"/>
      <c r="AJ16" s="647"/>
      <c r="AK16" s="647"/>
      <c r="AL16" s="611">
        <v>0.2</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261</v>
      </c>
      <c r="BH16" s="609"/>
      <c r="BI16" s="609"/>
      <c r="BJ16" s="609"/>
      <c r="BK16" s="609"/>
      <c r="BL16" s="609"/>
      <c r="BM16" s="609"/>
      <c r="BN16" s="610"/>
      <c r="BO16" s="646" t="s">
        <v>261</v>
      </c>
      <c r="BP16" s="646"/>
      <c r="BQ16" s="646"/>
      <c r="BR16" s="646"/>
      <c r="BS16" s="647" t="s">
        <v>128</v>
      </c>
      <c r="BT16" s="647"/>
      <c r="BU16" s="647"/>
      <c r="BV16" s="647"/>
      <c r="BW16" s="647"/>
      <c r="BX16" s="647"/>
      <c r="BY16" s="647"/>
      <c r="BZ16" s="647"/>
      <c r="CA16" s="647"/>
      <c r="CB16" s="682"/>
      <c r="CD16" s="605" t="s">
        <v>266</v>
      </c>
      <c r="CE16" s="606"/>
      <c r="CF16" s="606"/>
      <c r="CG16" s="606"/>
      <c r="CH16" s="606"/>
      <c r="CI16" s="606"/>
      <c r="CJ16" s="606"/>
      <c r="CK16" s="606"/>
      <c r="CL16" s="606"/>
      <c r="CM16" s="606"/>
      <c r="CN16" s="606"/>
      <c r="CO16" s="606"/>
      <c r="CP16" s="606"/>
      <c r="CQ16" s="607"/>
      <c r="CR16" s="608">
        <v>429630</v>
      </c>
      <c r="CS16" s="609"/>
      <c r="CT16" s="609"/>
      <c r="CU16" s="609"/>
      <c r="CV16" s="609"/>
      <c r="CW16" s="609"/>
      <c r="CX16" s="609"/>
      <c r="CY16" s="610"/>
      <c r="CZ16" s="646">
        <v>5.6</v>
      </c>
      <c r="DA16" s="646"/>
      <c r="DB16" s="646"/>
      <c r="DC16" s="646"/>
      <c r="DD16" s="614" t="s">
        <v>128</v>
      </c>
      <c r="DE16" s="609"/>
      <c r="DF16" s="609"/>
      <c r="DG16" s="609"/>
      <c r="DH16" s="609"/>
      <c r="DI16" s="609"/>
      <c r="DJ16" s="609"/>
      <c r="DK16" s="609"/>
      <c r="DL16" s="609"/>
      <c r="DM16" s="609"/>
      <c r="DN16" s="609"/>
      <c r="DO16" s="609"/>
      <c r="DP16" s="610"/>
      <c r="DQ16" s="614">
        <v>58253</v>
      </c>
      <c r="DR16" s="609"/>
      <c r="DS16" s="609"/>
      <c r="DT16" s="609"/>
      <c r="DU16" s="609"/>
      <c r="DV16" s="609"/>
      <c r="DW16" s="609"/>
      <c r="DX16" s="609"/>
      <c r="DY16" s="609"/>
      <c r="DZ16" s="609"/>
      <c r="EA16" s="609"/>
      <c r="EB16" s="609"/>
      <c r="EC16" s="645"/>
    </row>
    <row r="17" spans="2:133" ht="11.25" customHeight="1" x14ac:dyDescent="0.15">
      <c r="B17" s="605" t="s">
        <v>267</v>
      </c>
      <c r="C17" s="606"/>
      <c r="D17" s="606"/>
      <c r="E17" s="606"/>
      <c r="F17" s="606"/>
      <c r="G17" s="606"/>
      <c r="H17" s="606"/>
      <c r="I17" s="606"/>
      <c r="J17" s="606"/>
      <c r="K17" s="606"/>
      <c r="L17" s="606"/>
      <c r="M17" s="606"/>
      <c r="N17" s="606"/>
      <c r="O17" s="606"/>
      <c r="P17" s="606"/>
      <c r="Q17" s="607"/>
      <c r="R17" s="608">
        <v>28689</v>
      </c>
      <c r="S17" s="609"/>
      <c r="T17" s="609"/>
      <c r="U17" s="609"/>
      <c r="V17" s="609"/>
      <c r="W17" s="609"/>
      <c r="X17" s="609"/>
      <c r="Y17" s="610"/>
      <c r="Z17" s="646">
        <v>0.4</v>
      </c>
      <c r="AA17" s="646"/>
      <c r="AB17" s="646"/>
      <c r="AC17" s="646"/>
      <c r="AD17" s="647">
        <v>28689</v>
      </c>
      <c r="AE17" s="647"/>
      <c r="AF17" s="647"/>
      <c r="AG17" s="647"/>
      <c r="AH17" s="647"/>
      <c r="AI17" s="647"/>
      <c r="AJ17" s="647"/>
      <c r="AK17" s="647"/>
      <c r="AL17" s="611">
        <v>0.7</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261</v>
      </c>
      <c r="BH17" s="609"/>
      <c r="BI17" s="609"/>
      <c r="BJ17" s="609"/>
      <c r="BK17" s="609"/>
      <c r="BL17" s="609"/>
      <c r="BM17" s="609"/>
      <c r="BN17" s="610"/>
      <c r="BO17" s="646" t="s">
        <v>128</v>
      </c>
      <c r="BP17" s="646"/>
      <c r="BQ17" s="646"/>
      <c r="BR17" s="646"/>
      <c r="BS17" s="647" t="s">
        <v>128</v>
      </c>
      <c r="BT17" s="647"/>
      <c r="BU17" s="647"/>
      <c r="BV17" s="647"/>
      <c r="BW17" s="647"/>
      <c r="BX17" s="647"/>
      <c r="BY17" s="647"/>
      <c r="BZ17" s="647"/>
      <c r="CA17" s="647"/>
      <c r="CB17" s="682"/>
      <c r="CD17" s="605" t="s">
        <v>269</v>
      </c>
      <c r="CE17" s="606"/>
      <c r="CF17" s="606"/>
      <c r="CG17" s="606"/>
      <c r="CH17" s="606"/>
      <c r="CI17" s="606"/>
      <c r="CJ17" s="606"/>
      <c r="CK17" s="606"/>
      <c r="CL17" s="606"/>
      <c r="CM17" s="606"/>
      <c r="CN17" s="606"/>
      <c r="CO17" s="606"/>
      <c r="CP17" s="606"/>
      <c r="CQ17" s="607"/>
      <c r="CR17" s="608">
        <v>494699</v>
      </c>
      <c r="CS17" s="609"/>
      <c r="CT17" s="609"/>
      <c r="CU17" s="609"/>
      <c r="CV17" s="609"/>
      <c r="CW17" s="609"/>
      <c r="CX17" s="609"/>
      <c r="CY17" s="610"/>
      <c r="CZ17" s="646">
        <v>6.4</v>
      </c>
      <c r="DA17" s="646"/>
      <c r="DB17" s="646"/>
      <c r="DC17" s="646"/>
      <c r="DD17" s="614" t="s">
        <v>138</v>
      </c>
      <c r="DE17" s="609"/>
      <c r="DF17" s="609"/>
      <c r="DG17" s="609"/>
      <c r="DH17" s="609"/>
      <c r="DI17" s="609"/>
      <c r="DJ17" s="609"/>
      <c r="DK17" s="609"/>
      <c r="DL17" s="609"/>
      <c r="DM17" s="609"/>
      <c r="DN17" s="609"/>
      <c r="DO17" s="609"/>
      <c r="DP17" s="610"/>
      <c r="DQ17" s="614">
        <v>486495</v>
      </c>
      <c r="DR17" s="609"/>
      <c r="DS17" s="609"/>
      <c r="DT17" s="609"/>
      <c r="DU17" s="609"/>
      <c r="DV17" s="609"/>
      <c r="DW17" s="609"/>
      <c r="DX17" s="609"/>
      <c r="DY17" s="609"/>
      <c r="DZ17" s="609"/>
      <c r="EA17" s="609"/>
      <c r="EB17" s="609"/>
      <c r="EC17" s="645"/>
    </row>
    <row r="18" spans="2:133" ht="11.25" customHeight="1" x14ac:dyDescent="0.15">
      <c r="B18" s="605" t="s">
        <v>270</v>
      </c>
      <c r="C18" s="606"/>
      <c r="D18" s="606"/>
      <c r="E18" s="606"/>
      <c r="F18" s="606"/>
      <c r="G18" s="606"/>
      <c r="H18" s="606"/>
      <c r="I18" s="606"/>
      <c r="J18" s="606"/>
      <c r="K18" s="606"/>
      <c r="L18" s="606"/>
      <c r="M18" s="606"/>
      <c r="N18" s="606"/>
      <c r="O18" s="606"/>
      <c r="P18" s="606"/>
      <c r="Q18" s="607"/>
      <c r="R18" s="608">
        <v>8070</v>
      </c>
      <c r="S18" s="609"/>
      <c r="T18" s="609"/>
      <c r="U18" s="609"/>
      <c r="V18" s="609"/>
      <c r="W18" s="609"/>
      <c r="X18" s="609"/>
      <c r="Y18" s="610"/>
      <c r="Z18" s="646">
        <v>0.1</v>
      </c>
      <c r="AA18" s="646"/>
      <c r="AB18" s="646"/>
      <c r="AC18" s="646"/>
      <c r="AD18" s="647">
        <v>8070</v>
      </c>
      <c r="AE18" s="647"/>
      <c r="AF18" s="647"/>
      <c r="AG18" s="647"/>
      <c r="AH18" s="647"/>
      <c r="AI18" s="647"/>
      <c r="AJ18" s="647"/>
      <c r="AK18" s="647"/>
      <c r="AL18" s="611">
        <v>0.2</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240</v>
      </c>
      <c r="BH18" s="609"/>
      <c r="BI18" s="609"/>
      <c r="BJ18" s="609"/>
      <c r="BK18" s="609"/>
      <c r="BL18" s="609"/>
      <c r="BM18" s="609"/>
      <c r="BN18" s="610"/>
      <c r="BO18" s="646" t="s">
        <v>128</v>
      </c>
      <c r="BP18" s="646"/>
      <c r="BQ18" s="646"/>
      <c r="BR18" s="646"/>
      <c r="BS18" s="647" t="s">
        <v>128</v>
      </c>
      <c r="BT18" s="647"/>
      <c r="BU18" s="647"/>
      <c r="BV18" s="647"/>
      <c r="BW18" s="647"/>
      <c r="BX18" s="647"/>
      <c r="BY18" s="647"/>
      <c r="BZ18" s="647"/>
      <c r="CA18" s="647"/>
      <c r="CB18" s="682"/>
      <c r="CD18" s="605" t="s">
        <v>272</v>
      </c>
      <c r="CE18" s="606"/>
      <c r="CF18" s="606"/>
      <c r="CG18" s="606"/>
      <c r="CH18" s="606"/>
      <c r="CI18" s="606"/>
      <c r="CJ18" s="606"/>
      <c r="CK18" s="606"/>
      <c r="CL18" s="606"/>
      <c r="CM18" s="606"/>
      <c r="CN18" s="606"/>
      <c r="CO18" s="606"/>
      <c r="CP18" s="606"/>
      <c r="CQ18" s="607"/>
      <c r="CR18" s="608" t="s">
        <v>128</v>
      </c>
      <c r="CS18" s="609"/>
      <c r="CT18" s="609"/>
      <c r="CU18" s="609"/>
      <c r="CV18" s="609"/>
      <c r="CW18" s="609"/>
      <c r="CX18" s="609"/>
      <c r="CY18" s="610"/>
      <c r="CZ18" s="646" t="s">
        <v>128</v>
      </c>
      <c r="DA18" s="646"/>
      <c r="DB18" s="646"/>
      <c r="DC18" s="646"/>
      <c r="DD18" s="614" t="s">
        <v>138</v>
      </c>
      <c r="DE18" s="609"/>
      <c r="DF18" s="609"/>
      <c r="DG18" s="609"/>
      <c r="DH18" s="609"/>
      <c r="DI18" s="609"/>
      <c r="DJ18" s="609"/>
      <c r="DK18" s="609"/>
      <c r="DL18" s="609"/>
      <c r="DM18" s="609"/>
      <c r="DN18" s="609"/>
      <c r="DO18" s="609"/>
      <c r="DP18" s="610"/>
      <c r="DQ18" s="614" t="s">
        <v>240</v>
      </c>
      <c r="DR18" s="609"/>
      <c r="DS18" s="609"/>
      <c r="DT18" s="609"/>
      <c r="DU18" s="609"/>
      <c r="DV18" s="609"/>
      <c r="DW18" s="609"/>
      <c r="DX18" s="609"/>
      <c r="DY18" s="609"/>
      <c r="DZ18" s="609"/>
      <c r="EA18" s="609"/>
      <c r="EB18" s="609"/>
      <c r="EC18" s="645"/>
    </row>
    <row r="19" spans="2:133" ht="11.25" customHeight="1" x14ac:dyDescent="0.15">
      <c r="B19" s="605" t="s">
        <v>273</v>
      </c>
      <c r="C19" s="606"/>
      <c r="D19" s="606"/>
      <c r="E19" s="606"/>
      <c r="F19" s="606"/>
      <c r="G19" s="606"/>
      <c r="H19" s="606"/>
      <c r="I19" s="606"/>
      <c r="J19" s="606"/>
      <c r="K19" s="606"/>
      <c r="L19" s="606"/>
      <c r="M19" s="606"/>
      <c r="N19" s="606"/>
      <c r="O19" s="606"/>
      <c r="P19" s="606"/>
      <c r="Q19" s="607"/>
      <c r="R19" s="608">
        <v>8070</v>
      </c>
      <c r="S19" s="609"/>
      <c r="T19" s="609"/>
      <c r="U19" s="609"/>
      <c r="V19" s="609"/>
      <c r="W19" s="609"/>
      <c r="X19" s="609"/>
      <c r="Y19" s="610"/>
      <c r="Z19" s="646">
        <v>0.1</v>
      </c>
      <c r="AA19" s="646"/>
      <c r="AB19" s="646"/>
      <c r="AC19" s="646"/>
      <c r="AD19" s="647">
        <v>8070</v>
      </c>
      <c r="AE19" s="647"/>
      <c r="AF19" s="647"/>
      <c r="AG19" s="647"/>
      <c r="AH19" s="647"/>
      <c r="AI19" s="647"/>
      <c r="AJ19" s="647"/>
      <c r="AK19" s="647"/>
      <c r="AL19" s="611">
        <v>0.2</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v>24399</v>
      </c>
      <c r="BH19" s="609"/>
      <c r="BI19" s="609"/>
      <c r="BJ19" s="609"/>
      <c r="BK19" s="609"/>
      <c r="BL19" s="609"/>
      <c r="BM19" s="609"/>
      <c r="BN19" s="610"/>
      <c r="BO19" s="646">
        <v>1.5</v>
      </c>
      <c r="BP19" s="646"/>
      <c r="BQ19" s="646"/>
      <c r="BR19" s="646"/>
      <c r="BS19" s="647" t="s">
        <v>240</v>
      </c>
      <c r="BT19" s="647"/>
      <c r="BU19" s="647"/>
      <c r="BV19" s="647"/>
      <c r="BW19" s="647"/>
      <c r="BX19" s="647"/>
      <c r="BY19" s="647"/>
      <c r="BZ19" s="647"/>
      <c r="CA19" s="647"/>
      <c r="CB19" s="682"/>
      <c r="CD19" s="605" t="s">
        <v>275</v>
      </c>
      <c r="CE19" s="606"/>
      <c r="CF19" s="606"/>
      <c r="CG19" s="606"/>
      <c r="CH19" s="606"/>
      <c r="CI19" s="606"/>
      <c r="CJ19" s="606"/>
      <c r="CK19" s="606"/>
      <c r="CL19" s="606"/>
      <c r="CM19" s="606"/>
      <c r="CN19" s="606"/>
      <c r="CO19" s="606"/>
      <c r="CP19" s="606"/>
      <c r="CQ19" s="607"/>
      <c r="CR19" s="608" t="s">
        <v>240</v>
      </c>
      <c r="CS19" s="609"/>
      <c r="CT19" s="609"/>
      <c r="CU19" s="609"/>
      <c r="CV19" s="609"/>
      <c r="CW19" s="609"/>
      <c r="CX19" s="609"/>
      <c r="CY19" s="610"/>
      <c r="CZ19" s="646" t="s">
        <v>128</v>
      </c>
      <c r="DA19" s="646"/>
      <c r="DB19" s="646"/>
      <c r="DC19" s="646"/>
      <c r="DD19" s="614" t="s">
        <v>240</v>
      </c>
      <c r="DE19" s="609"/>
      <c r="DF19" s="609"/>
      <c r="DG19" s="609"/>
      <c r="DH19" s="609"/>
      <c r="DI19" s="609"/>
      <c r="DJ19" s="609"/>
      <c r="DK19" s="609"/>
      <c r="DL19" s="609"/>
      <c r="DM19" s="609"/>
      <c r="DN19" s="609"/>
      <c r="DO19" s="609"/>
      <c r="DP19" s="610"/>
      <c r="DQ19" s="614" t="s">
        <v>138</v>
      </c>
      <c r="DR19" s="609"/>
      <c r="DS19" s="609"/>
      <c r="DT19" s="609"/>
      <c r="DU19" s="609"/>
      <c r="DV19" s="609"/>
      <c r="DW19" s="609"/>
      <c r="DX19" s="609"/>
      <c r="DY19" s="609"/>
      <c r="DZ19" s="609"/>
      <c r="EA19" s="609"/>
      <c r="EB19" s="609"/>
      <c r="EC19" s="645"/>
    </row>
    <row r="20" spans="2:133" ht="11.25" customHeight="1" x14ac:dyDescent="0.15">
      <c r="B20" s="683" t="s">
        <v>276</v>
      </c>
      <c r="C20" s="684"/>
      <c r="D20" s="684"/>
      <c r="E20" s="684"/>
      <c r="F20" s="684"/>
      <c r="G20" s="684"/>
      <c r="H20" s="684"/>
      <c r="I20" s="684"/>
      <c r="J20" s="684"/>
      <c r="K20" s="684"/>
      <c r="L20" s="684"/>
      <c r="M20" s="684"/>
      <c r="N20" s="684"/>
      <c r="O20" s="684"/>
      <c r="P20" s="684"/>
      <c r="Q20" s="685"/>
      <c r="R20" s="608" t="s">
        <v>128</v>
      </c>
      <c r="S20" s="609"/>
      <c r="T20" s="609"/>
      <c r="U20" s="609"/>
      <c r="V20" s="609"/>
      <c r="W20" s="609"/>
      <c r="X20" s="609"/>
      <c r="Y20" s="610"/>
      <c r="Z20" s="646" t="s">
        <v>240</v>
      </c>
      <c r="AA20" s="646"/>
      <c r="AB20" s="646"/>
      <c r="AC20" s="646"/>
      <c r="AD20" s="647" t="s">
        <v>240</v>
      </c>
      <c r="AE20" s="647"/>
      <c r="AF20" s="647"/>
      <c r="AG20" s="647"/>
      <c r="AH20" s="647"/>
      <c r="AI20" s="647"/>
      <c r="AJ20" s="647"/>
      <c r="AK20" s="647"/>
      <c r="AL20" s="611" t="s">
        <v>240</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v>24399</v>
      </c>
      <c r="BH20" s="609"/>
      <c r="BI20" s="609"/>
      <c r="BJ20" s="609"/>
      <c r="BK20" s="609"/>
      <c r="BL20" s="609"/>
      <c r="BM20" s="609"/>
      <c r="BN20" s="610"/>
      <c r="BO20" s="646">
        <v>1.5</v>
      </c>
      <c r="BP20" s="646"/>
      <c r="BQ20" s="646"/>
      <c r="BR20" s="646"/>
      <c r="BS20" s="647" t="s">
        <v>240</v>
      </c>
      <c r="BT20" s="647"/>
      <c r="BU20" s="647"/>
      <c r="BV20" s="647"/>
      <c r="BW20" s="647"/>
      <c r="BX20" s="647"/>
      <c r="BY20" s="647"/>
      <c r="BZ20" s="647"/>
      <c r="CA20" s="647"/>
      <c r="CB20" s="682"/>
      <c r="CD20" s="605" t="s">
        <v>278</v>
      </c>
      <c r="CE20" s="606"/>
      <c r="CF20" s="606"/>
      <c r="CG20" s="606"/>
      <c r="CH20" s="606"/>
      <c r="CI20" s="606"/>
      <c r="CJ20" s="606"/>
      <c r="CK20" s="606"/>
      <c r="CL20" s="606"/>
      <c r="CM20" s="606"/>
      <c r="CN20" s="606"/>
      <c r="CO20" s="606"/>
      <c r="CP20" s="606"/>
      <c r="CQ20" s="607"/>
      <c r="CR20" s="608">
        <v>7686286</v>
      </c>
      <c r="CS20" s="609"/>
      <c r="CT20" s="609"/>
      <c r="CU20" s="609"/>
      <c r="CV20" s="609"/>
      <c r="CW20" s="609"/>
      <c r="CX20" s="609"/>
      <c r="CY20" s="610"/>
      <c r="CZ20" s="646">
        <v>100</v>
      </c>
      <c r="DA20" s="646"/>
      <c r="DB20" s="646"/>
      <c r="DC20" s="646"/>
      <c r="DD20" s="614">
        <v>445800</v>
      </c>
      <c r="DE20" s="609"/>
      <c r="DF20" s="609"/>
      <c r="DG20" s="609"/>
      <c r="DH20" s="609"/>
      <c r="DI20" s="609"/>
      <c r="DJ20" s="609"/>
      <c r="DK20" s="609"/>
      <c r="DL20" s="609"/>
      <c r="DM20" s="609"/>
      <c r="DN20" s="609"/>
      <c r="DO20" s="609"/>
      <c r="DP20" s="610"/>
      <c r="DQ20" s="614">
        <v>5965311</v>
      </c>
      <c r="DR20" s="609"/>
      <c r="DS20" s="609"/>
      <c r="DT20" s="609"/>
      <c r="DU20" s="609"/>
      <c r="DV20" s="609"/>
      <c r="DW20" s="609"/>
      <c r="DX20" s="609"/>
      <c r="DY20" s="609"/>
      <c r="DZ20" s="609"/>
      <c r="EA20" s="609"/>
      <c r="EB20" s="609"/>
      <c r="EC20" s="645"/>
    </row>
    <row r="21" spans="2:133" ht="11.25" customHeight="1" x14ac:dyDescent="0.15">
      <c r="B21" s="605" t="s">
        <v>279</v>
      </c>
      <c r="C21" s="606"/>
      <c r="D21" s="606"/>
      <c r="E21" s="606"/>
      <c r="F21" s="606"/>
      <c r="G21" s="606"/>
      <c r="H21" s="606"/>
      <c r="I21" s="606"/>
      <c r="J21" s="606"/>
      <c r="K21" s="606"/>
      <c r="L21" s="606"/>
      <c r="M21" s="606"/>
      <c r="N21" s="606"/>
      <c r="O21" s="606"/>
      <c r="P21" s="606"/>
      <c r="Q21" s="607"/>
      <c r="R21" s="608">
        <v>2651495</v>
      </c>
      <c r="S21" s="609"/>
      <c r="T21" s="609"/>
      <c r="U21" s="609"/>
      <c r="V21" s="609"/>
      <c r="W21" s="609"/>
      <c r="X21" s="609"/>
      <c r="Y21" s="610"/>
      <c r="Z21" s="646">
        <v>33.6</v>
      </c>
      <c r="AA21" s="646"/>
      <c r="AB21" s="646"/>
      <c r="AC21" s="646"/>
      <c r="AD21" s="647">
        <v>2233249</v>
      </c>
      <c r="AE21" s="647"/>
      <c r="AF21" s="647"/>
      <c r="AG21" s="647"/>
      <c r="AH21" s="647"/>
      <c r="AI21" s="647"/>
      <c r="AJ21" s="647"/>
      <c r="AK21" s="647"/>
      <c r="AL21" s="611">
        <v>51.6</v>
      </c>
      <c r="AM21" s="612"/>
      <c r="AN21" s="612"/>
      <c r="AO21" s="648"/>
      <c r="AP21" s="605" t="s">
        <v>280</v>
      </c>
      <c r="AQ21" s="686"/>
      <c r="AR21" s="686"/>
      <c r="AS21" s="686"/>
      <c r="AT21" s="686"/>
      <c r="AU21" s="686"/>
      <c r="AV21" s="686"/>
      <c r="AW21" s="686"/>
      <c r="AX21" s="686"/>
      <c r="AY21" s="686"/>
      <c r="AZ21" s="686"/>
      <c r="BA21" s="686"/>
      <c r="BB21" s="686"/>
      <c r="BC21" s="686"/>
      <c r="BD21" s="686"/>
      <c r="BE21" s="686"/>
      <c r="BF21" s="687"/>
      <c r="BG21" s="608">
        <v>24399</v>
      </c>
      <c r="BH21" s="609"/>
      <c r="BI21" s="609"/>
      <c r="BJ21" s="609"/>
      <c r="BK21" s="609"/>
      <c r="BL21" s="609"/>
      <c r="BM21" s="609"/>
      <c r="BN21" s="610"/>
      <c r="BO21" s="646">
        <v>1.5</v>
      </c>
      <c r="BP21" s="646"/>
      <c r="BQ21" s="646"/>
      <c r="BR21" s="646"/>
      <c r="BS21" s="647" t="s">
        <v>138</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281</v>
      </c>
      <c r="C22" s="606"/>
      <c r="D22" s="606"/>
      <c r="E22" s="606"/>
      <c r="F22" s="606"/>
      <c r="G22" s="606"/>
      <c r="H22" s="606"/>
      <c r="I22" s="606"/>
      <c r="J22" s="606"/>
      <c r="K22" s="606"/>
      <c r="L22" s="606"/>
      <c r="M22" s="606"/>
      <c r="N22" s="606"/>
      <c r="O22" s="606"/>
      <c r="P22" s="606"/>
      <c r="Q22" s="607"/>
      <c r="R22" s="608">
        <v>2233249</v>
      </c>
      <c r="S22" s="609"/>
      <c r="T22" s="609"/>
      <c r="U22" s="609"/>
      <c r="V22" s="609"/>
      <c r="W22" s="609"/>
      <c r="X22" s="609"/>
      <c r="Y22" s="610"/>
      <c r="Z22" s="646">
        <v>28.3</v>
      </c>
      <c r="AA22" s="646"/>
      <c r="AB22" s="646"/>
      <c r="AC22" s="646"/>
      <c r="AD22" s="647">
        <v>2233249</v>
      </c>
      <c r="AE22" s="647"/>
      <c r="AF22" s="647"/>
      <c r="AG22" s="647"/>
      <c r="AH22" s="647"/>
      <c r="AI22" s="647"/>
      <c r="AJ22" s="647"/>
      <c r="AK22" s="647"/>
      <c r="AL22" s="611">
        <v>51.6</v>
      </c>
      <c r="AM22" s="612"/>
      <c r="AN22" s="612"/>
      <c r="AO22" s="648"/>
      <c r="AP22" s="605" t="s">
        <v>282</v>
      </c>
      <c r="AQ22" s="686"/>
      <c r="AR22" s="686"/>
      <c r="AS22" s="686"/>
      <c r="AT22" s="686"/>
      <c r="AU22" s="686"/>
      <c r="AV22" s="686"/>
      <c r="AW22" s="686"/>
      <c r="AX22" s="686"/>
      <c r="AY22" s="686"/>
      <c r="AZ22" s="686"/>
      <c r="BA22" s="686"/>
      <c r="BB22" s="686"/>
      <c r="BC22" s="686"/>
      <c r="BD22" s="686"/>
      <c r="BE22" s="686"/>
      <c r="BF22" s="687"/>
      <c r="BG22" s="608" t="s">
        <v>128</v>
      </c>
      <c r="BH22" s="609"/>
      <c r="BI22" s="609"/>
      <c r="BJ22" s="609"/>
      <c r="BK22" s="609"/>
      <c r="BL22" s="609"/>
      <c r="BM22" s="609"/>
      <c r="BN22" s="610"/>
      <c r="BO22" s="646" t="s">
        <v>128</v>
      </c>
      <c r="BP22" s="646"/>
      <c r="BQ22" s="646"/>
      <c r="BR22" s="646"/>
      <c r="BS22" s="647" t="s">
        <v>240</v>
      </c>
      <c r="BT22" s="647"/>
      <c r="BU22" s="647"/>
      <c r="BV22" s="647"/>
      <c r="BW22" s="647"/>
      <c r="BX22" s="647"/>
      <c r="BY22" s="647"/>
      <c r="BZ22" s="647"/>
      <c r="CA22" s="647"/>
      <c r="CB22" s="682"/>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284</v>
      </c>
      <c r="C23" s="606"/>
      <c r="D23" s="606"/>
      <c r="E23" s="606"/>
      <c r="F23" s="606"/>
      <c r="G23" s="606"/>
      <c r="H23" s="606"/>
      <c r="I23" s="606"/>
      <c r="J23" s="606"/>
      <c r="K23" s="606"/>
      <c r="L23" s="606"/>
      <c r="M23" s="606"/>
      <c r="N23" s="606"/>
      <c r="O23" s="606"/>
      <c r="P23" s="606"/>
      <c r="Q23" s="607"/>
      <c r="R23" s="608">
        <v>345707</v>
      </c>
      <c r="S23" s="609"/>
      <c r="T23" s="609"/>
      <c r="U23" s="609"/>
      <c r="V23" s="609"/>
      <c r="W23" s="609"/>
      <c r="X23" s="609"/>
      <c r="Y23" s="610"/>
      <c r="Z23" s="646">
        <v>4.4000000000000004</v>
      </c>
      <c r="AA23" s="646"/>
      <c r="AB23" s="646"/>
      <c r="AC23" s="646"/>
      <c r="AD23" s="647" t="s">
        <v>128</v>
      </c>
      <c r="AE23" s="647"/>
      <c r="AF23" s="647"/>
      <c r="AG23" s="647"/>
      <c r="AH23" s="647"/>
      <c r="AI23" s="647"/>
      <c r="AJ23" s="647"/>
      <c r="AK23" s="647"/>
      <c r="AL23" s="611" t="s">
        <v>240</v>
      </c>
      <c r="AM23" s="612"/>
      <c r="AN23" s="612"/>
      <c r="AO23" s="648"/>
      <c r="AP23" s="605" t="s">
        <v>285</v>
      </c>
      <c r="AQ23" s="686"/>
      <c r="AR23" s="686"/>
      <c r="AS23" s="686"/>
      <c r="AT23" s="686"/>
      <c r="AU23" s="686"/>
      <c r="AV23" s="686"/>
      <c r="AW23" s="686"/>
      <c r="AX23" s="686"/>
      <c r="AY23" s="686"/>
      <c r="AZ23" s="686"/>
      <c r="BA23" s="686"/>
      <c r="BB23" s="686"/>
      <c r="BC23" s="686"/>
      <c r="BD23" s="686"/>
      <c r="BE23" s="686"/>
      <c r="BF23" s="687"/>
      <c r="BG23" s="608" t="s">
        <v>261</v>
      </c>
      <c r="BH23" s="609"/>
      <c r="BI23" s="609"/>
      <c r="BJ23" s="609"/>
      <c r="BK23" s="609"/>
      <c r="BL23" s="609"/>
      <c r="BM23" s="609"/>
      <c r="BN23" s="610"/>
      <c r="BO23" s="646" t="s">
        <v>128</v>
      </c>
      <c r="BP23" s="646"/>
      <c r="BQ23" s="646"/>
      <c r="BR23" s="646"/>
      <c r="BS23" s="647" t="s">
        <v>128</v>
      </c>
      <c r="BT23" s="647"/>
      <c r="BU23" s="647"/>
      <c r="BV23" s="647"/>
      <c r="BW23" s="647"/>
      <c r="BX23" s="647"/>
      <c r="BY23" s="647"/>
      <c r="BZ23" s="647"/>
      <c r="CA23" s="647"/>
      <c r="CB23" s="682"/>
      <c r="CD23" s="666" t="s">
        <v>223</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698" t="s">
        <v>289</v>
      </c>
      <c r="DM23" s="699"/>
      <c r="DN23" s="699"/>
      <c r="DO23" s="699"/>
      <c r="DP23" s="699"/>
      <c r="DQ23" s="699"/>
      <c r="DR23" s="699"/>
      <c r="DS23" s="699"/>
      <c r="DT23" s="699"/>
      <c r="DU23" s="699"/>
      <c r="DV23" s="700"/>
      <c r="DW23" s="666" t="s">
        <v>290</v>
      </c>
      <c r="DX23" s="667"/>
      <c r="DY23" s="667"/>
      <c r="DZ23" s="667"/>
      <c r="EA23" s="667"/>
      <c r="EB23" s="667"/>
      <c r="EC23" s="668"/>
    </row>
    <row r="24" spans="2:133" ht="11.25" customHeight="1" x14ac:dyDescent="0.15">
      <c r="B24" s="605" t="s">
        <v>291</v>
      </c>
      <c r="C24" s="606"/>
      <c r="D24" s="606"/>
      <c r="E24" s="606"/>
      <c r="F24" s="606"/>
      <c r="G24" s="606"/>
      <c r="H24" s="606"/>
      <c r="I24" s="606"/>
      <c r="J24" s="606"/>
      <c r="K24" s="606"/>
      <c r="L24" s="606"/>
      <c r="M24" s="606"/>
      <c r="N24" s="606"/>
      <c r="O24" s="606"/>
      <c r="P24" s="606"/>
      <c r="Q24" s="607"/>
      <c r="R24" s="608">
        <v>72539</v>
      </c>
      <c r="S24" s="609"/>
      <c r="T24" s="609"/>
      <c r="U24" s="609"/>
      <c r="V24" s="609"/>
      <c r="W24" s="609"/>
      <c r="X24" s="609"/>
      <c r="Y24" s="610"/>
      <c r="Z24" s="646">
        <v>0.9</v>
      </c>
      <c r="AA24" s="646"/>
      <c r="AB24" s="646"/>
      <c r="AC24" s="646"/>
      <c r="AD24" s="647" t="s">
        <v>240</v>
      </c>
      <c r="AE24" s="647"/>
      <c r="AF24" s="647"/>
      <c r="AG24" s="647"/>
      <c r="AH24" s="647"/>
      <c r="AI24" s="647"/>
      <c r="AJ24" s="647"/>
      <c r="AK24" s="647"/>
      <c r="AL24" s="611" t="s">
        <v>128</v>
      </c>
      <c r="AM24" s="612"/>
      <c r="AN24" s="612"/>
      <c r="AO24" s="648"/>
      <c r="AP24" s="605" t="s">
        <v>292</v>
      </c>
      <c r="AQ24" s="686"/>
      <c r="AR24" s="686"/>
      <c r="AS24" s="686"/>
      <c r="AT24" s="686"/>
      <c r="AU24" s="686"/>
      <c r="AV24" s="686"/>
      <c r="AW24" s="686"/>
      <c r="AX24" s="686"/>
      <c r="AY24" s="686"/>
      <c r="AZ24" s="686"/>
      <c r="BA24" s="686"/>
      <c r="BB24" s="686"/>
      <c r="BC24" s="686"/>
      <c r="BD24" s="686"/>
      <c r="BE24" s="686"/>
      <c r="BF24" s="687"/>
      <c r="BG24" s="608" t="s">
        <v>138</v>
      </c>
      <c r="BH24" s="609"/>
      <c r="BI24" s="609"/>
      <c r="BJ24" s="609"/>
      <c r="BK24" s="609"/>
      <c r="BL24" s="609"/>
      <c r="BM24" s="609"/>
      <c r="BN24" s="610"/>
      <c r="BO24" s="646" t="s">
        <v>128</v>
      </c>
      <c r="BP24" s="646"/>
      <c r="BQ24" s="646"/>
      <c r="BR24" s="646"/>
      <c r="BS24" s="647" t="s">
        <v>240</v>
      </c>
      <c r="BT24" s="647"/>
      <c r="BU24" s="647"/>
      <c r="BV24" s="647"/>
      <c r="BW24" s="647"/>
      <c r="BX24" s="647"/>
      <c r="BY24" s="647"/>
      <c r="BZ24" s="647"/>
      <c r="CA24" s="647"/>
      <c r="CB24" s="682"/>
      <c r="CD24" s="663" t="s">
        <v>293</v>
      </c>
      <c r="CE24" s="664"/>
      <c r="CF24" s="664"/>
      <c r="CG24" s="664"/>
      <c r="CH24" s="664"/>
      <c r="CI24" s="664"/>
      <c r="CJ24" s="664"/>
      <c r="CK24" s="664"/>
      <c r="CL24" s="664"/>
      <c r="CM24" s="664"/>
      <c r="CN24" s="664"/>
      <c r="CO24" s="664"/>
      <c r="CP24" s="664"/>
      <c r="CQ24" s="665"/>
      <c r="CR24" s="660">
        <v>2831485</v>
      </c>
      <c r="CS24" s="661"/>
      <c r="CT24" s="661"/>
      <c r="CU24" s="661"/>
      <c r="CV24" s="661"/>
      <c r="CW24" s="661"/>
      <c r="CX24" s="661"/>
      <c r="CY24" s="689"/>
      <c r="CZ24" s="690">
        <v>36.799999999999997</v>
      </c>
      <c r="DA24" s="672"/>
      <c r="DB24" s="672"/>
      <c r="DC24" s="692"/>
      <c r="DD24" s="688">
        <v>2229483</v>
      </c>
      <c r="DE24" s="661"/>
      <c r="DF24" s="661"/>
      <c r="DG24" s="661"/>
      <c r="DH24" s="661"/>
      <c r="DI24" s="661"/>
      <c r="DJ24" s="661"/>
      <c r="DK24" s="689"/>
      <c r="DL24" s="688">
        <v>2102106</v>
      </c>
      <c r="DM24" s="661"/>
      <c r="DN24" s="661"/>
      <c r="DO24" s="661"/>
      <c r="DP24" s="661"/>
      <c r="DQ24" s="661"/>
      <c r="DR24" s="661"/>
      <c r="DS24" s="661"/>
      <c r="DT24" s="661"/>
      <c r="DU24" s="661"/>
      <c r="DV24" s="689"/>
      <c r="DW24" s="690">
        <v>47.8</v>
      </c>
      <c r="DX24" s="672"/>
      <c r="DY24" s="672"/>
      <c r="DZ24" s="672"/>
      <c r="EA24" s="672"/>
      <c r="EB24" s="672"/>
      <c r="EC24" s="691"/>
    </row>
    <row r="25" spans="2:133" ht="11.25" customHeight="1" x14ac:dyDescent="0.15">
      <c r="B25" s="605" t="s">
        <v>294</v>
      </c>
      <c r="C25" s="606"/>
      <c r="D25" s="606"/>
      <c r="E25" s="606"/>
      <c r="F25" s="606"/>
      <c r="G25" s="606"/>
      <c r="H25" s="606"/>
      <c r="I25" s="606"/>
      <c r="J25" s="606"/>
      <c r="K25" s="606"/>
      <c r="L25" s="606"/>
      <c r="M25" s="606"/>
      <c r="N25" s="606"/>
      <c r="O25" s="606"/>
      <c r="P25" s="606"/>
      <c r="Q25" s="607"/>
      <c r="R25" s="608">
        <v>4739421</v>
      </c>
      <c r="S25" s="609"/>
      <c r="T25" s="609"/>
      <c r="U25" s="609"/>
      <c r="V25" s="609"/>
      <c r="W25" s="609"/>
      <c r="X25" s="609"/>
      <c r="Y25" s="610"/>
      <c r="Z25" s="646">
        <v>60.1</v>
      </c>
      <c r="AA25" s="646"/>
      <c r="AB25" s="646"/>
      <c r="AC25" s="646"/>
      <c r="AD25" s="647">
        <v>4321175</v>
      </c>
      <c r="AE25" s="647"/>
      <c r="AF25" s="647"/>
      <c r="AG25" s="647"/>
      <c r="AH25" s="647"/>
      <c r="AI25" s="647"/>
      <c r="AJ25" s="647"/>
      <c r="AK25" s="647"/>
      <c r="AL25" s="611">
        <v>99.8</v>
      </c>
      <c r="AM25" s="612"/>
      <c r="AN25" s="612"/>
      <c r="AO25" s="648"/>
      <c r="AP25" s="605" t="s">
        <v>295</v>
      </c>
      <c r="AQ25" s="686"/>
      <c r="AR25" s="686"/>
      <c r="AS25" s="686"/>
      <c r="AT25" s="686"/>
      <c r="AU25" s="686"/>
      <c r="AV25" s="686"/>
      <c r="AW25" s="686"/>
      <c r="AX25" s="686"/>
      <c r="AY25" s="686"/>
      <c r="AZ25" s="686"/>
      <c r="BA25" s="686"/>
      <c r="BB25" s="686"/>
      <c r="BC25" s="686"/>
      <c r="BD25" s="686"/>
      <c r="BE25" s="686"/>
      <c r="BF25" s="687"/>
      <c r="BG25" s="608" t="s">
        <v>128</v>
      </c>
      <c r="BH25" s="609"/>
      <c r="BI25" s="609"/>
      <c r="BJ25" s="609"/>
      <c r="BK25" s="609"/>
      <c r="BL25" s="609"/>
      <c r="BM25" s="609"/>
      <c r="BN25" s="610"/>
      <c r="BO25" s="646" t="s">
        <v>128</v>
      </c>
      <c r="BP25" s="646"/>
      <c r="BQ25" s="646"/>
      <c r="BR25" s="646"/>
      <c r="BS25" s="647" t="s">
        <v>128</v>
      </c>
      <c r="BT25" s="647"/>
      <c r="BU25" s="647"/>
      <c r="BV25" s="647"/>
      <c r="BW25" s="647"/>
      <c r="BX25" s="647"/>
      <c r="BY25" s="647"/>
      <c r="BZ25" s="647"/>
      <c r="CA25" s="647"/>
      <c r="CB25" s="682"/>
      <c r="CD25" s="605" t="s">
        <v>296</v>
      </c>
      <c r="CE25" s="606"/>
      <c r="CF25" s="606"/>
      <c r="CG25" s="606"/>
      <c r="CH25" s="606"/>
      <c r="CI25" s="606"/>
      <c r="CJ25" s="606"/>
      <c r="CK25" s="606"/>
      <c r="CL25" s="606"/>
      <c r="CM25" s="606"/>
      <c r="CN25" s="606"/>
      <c r="CO25" s="606"/>
      <c r="CP25" s="606"/>
      <c r="CQ25" s="607"/>
      <c r="CR25" s="608">
        <v>1626430</v>
      </c>
      <c r="CS25" s="621"/>
      <c r="CT25" s="621"/>
      <c r="CU25" s="621"/>
      <c r="CV25" s="621"/>
      <c r="CW25" s="621"/>
      <c r="CX25" s="621"/>
      <c r="CY25" s="622"/>
      <c r="CZ25" s="611">
        <v>21.2</v>
      </c>
      <c r="DA25" s="623"/>
      <c r="DB25" s="623"/>
      <c r="DC25" s="624"/>
      <c r="DD25" s="614">
        <v>1492975</v>
      </c>
      <c r="DE25" s="621"/>
      <c r="DF25" s="621"/>
      <c r="DG25" s="621"/>
      <c r="DH25" s="621"/>
      <c r="DI25" s="621"/>
      <c r="DJ25" s="621"/>
      <c r="DK25" s="622"/>
      <c r="DL25" s="614">
        <v>1410107</v>
      </c>
      <c r="DM25" s="621"/>
      <c r="DN25" s="621"/>
      <c r="DO25" s="621"/>
      <c r="DP25" s="621"/>
      <c r="DQ25" s="621"/>
      <c r="DR25" s="621"/>
      <c r="DS25" s="621"/>
      <c r="DT25" s="621"/>
      <c r="DU25" s="621"/>
      <c r="DV25" s="622"/>
      <c r="DW25" s="611">
        <v>32.1</v>
      </c>
      <c r="DX25" s="623"/>
      <c r="DY25" s="623"/>
      <c r="DZ25" s="623"/>
      <c r="EA25" s="623"/>
      <c r="EB25" s="623"/>
      <c r="EC25" s="635"/>
    </row>
    <row r="26" spans="2:133" ht="11.25" customHeight="1" x14ac:dyDescent="0.15">
      <c r="B26" s="605" t="s">
        <v>297</v>
      </c>
      <c r="C26" s="606"/>
      <c r="D26" s="606"/>
      <c r="E26" s="606"/>
      <c r="F26" s="606"/>
      <c r="G26" s="606"/>
      <c r="H26" s="606"/>
      <c r="I26" s="606"/>
      <c r="J26" s="606"/>
      <c r="K26" s="606"/>
      <c r="L26" s="606"/>
      <c r="M26" s="606"/>
      <c r="N26" s="606"/>
      <c r="O26" s="606"/>
      <c r="P26" s="606"/>
      <c r="Q26" s="607"/>
      <c r="R26" s="608">
        <v>1214</v>
      </c>
      <c r="S26" s="609"/>
      <c r="T26" s="609"/>
      <c r="U26" s="609"/>
      <c r="V26" s="609"/>
      <c r="W26" s="609"/>
      <c r="X26" s="609"/>
      <c r="Y26" s="610"/>
      <c r="Z26" s="646">
        <v>0</v>
      </c>
      <c r="AA26" s="646"/>
      <c r="AB26" s="646"/>
      <c r="AC26" s="646"/>
      <c r="AD26" s="647">
        <v>1214</v>
      </c>
      <c r="AE26" s="647"/>
      <c r="AF26" s="647"/>
      <c r="AG26" s="647"/>
      <c r="AH26" s="647"/>
      <c r="AI26" s="647"/>
      <c r="AJ26" s="647"/>
      <c r="AK26" s="647"/>
      <c r="AL26" s="611">
        <v>0</v>
      </c>
      <c r="AM26" s="612"/>
      <c r="AN26" s="612"/>
      <c r="AO26" s="648"/>
      <c r="AP26" s="605" t="s">
        <v>298</v>
      </c>
      <c r="AQ26" s="686"/>
      <c r="AR26" s="686"/>
      <c r="AS26" s="686"/>
      <c r="AT26" s="686"/>
      <c r="AU26" s="686"/>
      <c r="AV26" s="686"/>
      <c r="AW26" s="686"/>
      <c r="AX26" s="686"/>
      <c r="AY26" s="686"/>
      <c r="AZ26" s="686"/>
      <c r="BA26" s="686"/>
      <c r="BB26" s="686"/>
      <c r="BC26" s="686"/>
      <c r="BD26" s="686"/>
      <c r="BE26" s="686"/>
      <c r="BF26" s="687"/>
      <c r="BG26" s="608" t="s">
        <v>128</v>
      </c>
      <c r="BH26" s="609"/>
      <c r="BI26" s="609"/>
      <c r="BJ26" s="609"/>
      <c r="BK26" s="609"/>
      <c r="BL26" s="609"/>
      <c r="BM26" s="609"/>
      <c r="BN26" s="610"/>
      <c r="BO26" s="646" t="s">
        <v>138</v>
      </c>
      <c r="BP26" s="646"/>
      <c r="BQ26" s="646"/>
      <c r="BR26" s="646"/>
      <c r="BS26" s="647" t="s">
        <v>128</v>
      </c>
      <c r="BT26" s="647"/>
      <c r="BU26" s="647"/>
      <c r="BV26" s="647"/>
      <c r="BW26" s="647"/>
      <c r="BX26" s="647"/>
      <c r="BY26" s="647"/>
      <c r="BZ26" s="647"/>
      <c r="CA26" s="647"/>
      <c r="CB26" s="682"/>
      <c r="CD26" s="605" t="s">
        <v>299</v>
      </c>
      <c r="CE26" s="606"/>
      <c r="CF26" s="606"/>
      <c r="CG26" s="606"/>
      <c r="CH26" s="606"/>
      <c r="CI26" s="606"/>
      <c r="CJ26" s="606"/>
      <c r="CK26" s="606"/>
      <c r="CL26" s="606"/>
      <c r="CM26" s="606"/>
      <c r="CN26" s="606"/>
      <c r="CO26" s="606"/>
      <c r="CP26" s="606"/>
      <c r="CQ26" s="607"/>
      <c r="CR26" s="608">
        <v>932468</v>
      </c>
      <c r="CS26" s="609"/>
      <c r="CT26" s="609"/>
      <c r="CU26" s="609"/>
      <c r="CV26" s="609"/>
      <c r="CW26" s="609"/>
      <c r="CX26" s="609"/>
      <c r="CY26" s="610"/>
      <c r="CZ26" s="611">
        <v>12.1</v>
      </c>
      <c r="DA26" s="623"/>
      <c r="DB26" s="623"/>
      <c r="DC26" s="624"/>
      <c r="DD26" s="614">
        <v>860864</v>
      </c>
      <c r="DE26" s="609"/>
      <c r="DF26" s="609"/>
      <c r="DG26" s="609"/>
      <c r="DH26" s="609"/>
      <c r="DI26" s="609"/>
      <c r="DJ26" s="609"/>
      <c r="DK26" s="610"/>
      <c r="DL26" s="614" t="s">
        <v>128</v>
      </c>
      <c r="DM26" s="609"/>
      <c r="DN26" s="609"/>
      <c r="DO26" s="609"/>
      <c r="DP26" s="609"/>
      <c r="DQ26" s="609"/>
      <c r="DR26" s="609"/>
      <c r="DS26" s="609"/>
      <c r="DT26" s="609"/>
      <c r="DU26" s="609"/>
      <c r="DV26" s="610"/>
      <c r="DW26" s="611" t="s">
        <v>128</v>
      </c>
      <c r="DX26" s="623"/>
      <c r="DY26" s="623"/>
      <c r="DZ26" s="623"/>
      <c r="EA26" s="623"/>
      <c r="EB26" s="623"/>
      <c r="EC26" s="635"/>
    </row>
    <row r="27" spans="2:133" ht="11.25" customHeight="1" x14ac:dyDescent="0.15">
      <c r="B27" s="605" t="s">
        <v>300</v>
      </c>
      <c r="C27" s="606"/>
      <c r="D27" s="606"/>
      <c r="E27" s="606"/>
      <c r="F27" s="606"/>
      <c r="G27" s="606"/>
      <c r="H27" s="606"/>
      <c r="I27" s="606"/>
      <c r="J27" s="606"/>
      <c r="K27" s="606"/>
      <c r="L27" s="606"/>
      <c r="M27" s="606"/>
      <c r="N27" s="606"/>
      <c r="O27" s="606"/>
      <c r="P27" s="606"/>
      <c r="Q27" s="607"/>
      <c r="R27" s="608">
        <v>664</v>
      </c>
      <c r="S27" s="609"/>
      <c r="T27" s="609"/>
      <c r="U27" s="609"/>
      <c r="V27" s="609"/>
      <c r="W27" s="609"/>
      <c r="X27" s="609"/>
      <c r="Y27" s="610"/>
      <c r="Z27" s="646">
        <v>0</v>
      </c>
      <c r="AA27" s="646"/>
      <c r="AB27" s="646"/>
      <c r="AC27" s="646"/>
      <c r="AD27" s="647" t="s">
        <v>128</v>
      </c>
      <c r="AE27" s="647"/>
      <c r="AF27" s="647"/>
      <c r="AG27" s="647"/>
      <c r="AH27" s="647"/>
      <c r="AI27" s="647"/>
      <c r="AJ27" s="647"/>
      <c r="AK27" s="647"/>
      <c r="AL27" s="611" t="s">
        <v>240</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1662012</v>
      </c>
      <c r="BH27" s="609"/>
      <c r="BI27" s="609"/>
      <c r="BJ27" s="609"/>
      <c r="BK27" s="609"/>
      <c r="BL27" s="609"/>
      <c r="BM27" s="609"/>
      <c r="BN27" s="610"/>
      <c r="BO27" s="646">
        <v>100</v>
      </c>
      <c r="BP27" s="646"/>
      <c r="BQ27" s="646"/>
      <c r="BR27" s="646"/>
      <c r="BS27" s="647" t="s">
        <v>128</v>
      </c>
      <c r="BT27" s="647"/>
      <c r="BU27" s="647"/>
      <c r="BV27" s="647"/>
      <c r="BW27" s="647"/>
      <c r="BX27" s="647"/>
      <c r="BY27" s="647"/>
      <c r="BZ27" s="647"/>
      <c r="CA27" s="647"/>
      <c r="CB27" s="682"/>
      <c r="CD27" s="605" t="s">
        <v>302</v>
      </c>
      <c r="CE27" s="606"/>
      <c r="CF27" s="606"/>
      <c r="CG27" s="606"/>
      <c r="CH27" s="606"/>
      <c r="CI27" s="606"/>
      <c r="CJ27" s="606"/>
      <c r="CK27" s="606"/>
      <c r="CL27" s="606"/>
      <c r="CM27" s="606"/>
      <c r="CN27" s="606"/>
      <c r="CO27" s="606"/>
      <c r="CP27" s="606"/>
      <c r="CQ27" s="607"/>
      <c r="CR27" s="608">
        <v>710356</v>
      </c>
      <c r="CS27" s="621"/>
      <c r="CT27" s="621"/>
      <c r="CU27" s="621"/>
      <c r="CV27" s="621"/>
      <c r="CW27" s="621"/>
      <c r="CX27" s="621"/>
      <c r="CY27" s="622"/>
      <c r="CZ27" s="611">
        <v>9.1999999999999993</v>
      </c>
      <c r="DA27" s="623"/>
      <c r="DB27" s="623"/>
      <c r="DC27" s="624"/>
      <c r="DD27" s="614">
        <v>250013</v>
      </c>
      <c r="DE27" s="621"/>
      <c r="DF27" s="621"/>
      <c r="DG27" s="621"/>
      <c r="DH27" s="621"/>
      <c r="DI27" s="621"/>
      <c r="DJ27" s="621"/>
      <c r="DK27" s="622"/>
      <c r="DL27" s="614">
        <v>205504</v>
      </c>
      <c r="DM27" s="621"/>
      <c r="DN27" s="621"/>
      <c r="DO27" s="621"/>
      <c r="DP27" s="621"/>
      <c r="DQ27" s="621"/>
      <c r="DR27" s="621"/>
      <c r="DS27" s="621"/>
      <c r="DT27" s="621"/>
      <c r="DU27" s="621"/>
      <c r="DV27" s="622"/>
      <c r="DW27" s="611">
        <v>4.7</v>
      </c>
      <c r="DX27" s="623"/>
      <c r="DY27" s="623"/>
      <c r="DZ27" s="623"/>
      <c r="EA27" s="623"/>
      <c r="EB27" s="623"/>
      <c r="EC27" s="635"/>
    </row>
    <row r="28" spans="2:133" ht="11.25" customHeight="1" x14ac:dyDescent="0.15">
      <c r="B28" s="605" t="s">
        <v>303</v>
      </c>
      <c r="C28" s="606"/>
      <c r="D28" s="606"/>
      <c r="E28" s="606"/>
      <c r="F28" s="606"/>
      <c r="G28" s="606"/>
      <c r="H28" s="606"/>
      <c r="I28" s="606"/>
      <c r="J28" s="606"/>
      <c r="K28" s="606"/>
      <c r="L28" s="606"/>
      <c r="M28" s="606"/>
      <c r="N28" s="606"/>
      <c r="O28" s="606"/>
      <c r="P28" s="606"/>
      <c r="Q28" s="607"/>
      <c r="R28" s="608">
        <v>73821</v>
      </c>
      <c r="S28" s="609"/>
      <c r="T28" s="609"/>
      <c r="U28" s="609"/>
      <c r="V28" s="609"/>
      <c r="W28" s="609"/>
      <c r="X28" s="609"/>
      <c r="Y28" s="610"/>
      <c r="Z28" s="646">
        <v>0.9</v>
      </c>
      <c r="AA28" s="646"/>
      <c r="AB28" s="646"/>
      <c r="AC28" s="646"/>
      <c r="AD28" s="647">
        <v>5926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494699</v>
      </c>
      <c r="CS28" s="609"/>
      <c r="CT28" s="609"/>
      <c r="CU28" s="609"/>
      <c r="CV28" s="609"/>
      <c r="CW28" s="609"/>
      <c r="CX28" s="609"/>
      <c r="CY28" s="610"/>
      <c r="CZ28" s="611">
        <v>6.4</v>
      </c>
      <c r="DA28" s="623"/>
      <c r="DB28" s="623"/>
      <c r="DC28" s="624"/>
      <c r="DD28" s="614">
        <v>486495</v>
      </c>
      <c r="DE28" s="609"/>
      <c r="DF28" s="609"/>
      <c r="DG28" s="609"/>
      <c r="DH28" s="609"/>
      <c r="DI28" s="609"/>
      <c r="DJ28" s="609"/>
      <c r="DK28" s="610"/>
      <c r="DL28" s="614">
        <v>486495</v>
      </c>
      <c r="DM28" s="609"/>
      <c r="DN28" s="609"/>
      <c r="DO28" s="609"/>
      <c r="DP28" s="609"/>
      <c r="DQ28" s="609"/>
      <c r="DR28" s="609"/>
      <c r="DS28" s="609"/>
      <c r="DT28" s="609"/>
      <c r="DU28" s="609"/>
      <c r="DV28" s="610"/>
      <c r="DW28" s="611">
        <v>11.1</v>
      </c>
      <c r="DX28" s="623"/>
      <c r="DY28" s="623"/>
      <c r="DZ28" s="623"/>
      <c r="EA28" s="623"/>
      <c r="EB28" s="623"/>
      <c r="EC28" s="635"/>
    </row>
    <row r="29" spans="2:133" ht="11.25" customHeight="1" x14ac:dyDescent="0.15">
      <c r="B29" s="605" t="s">
        <v>305</v>
      </c>
      <c r="C29" s="606"/>
      <c r="D29" s="606"/>
      <c r="E29" s="606"/>
      <c r="F29" s="606"/>
      <c r="G29" s="606"/>
      <c r="H29" s="606"/>
      <c r="I29" s="606"/>
      <c r="J29" s="606"/>
      <c r="K29" s="606"/>
      <c r="L29" s="606"/>
      <c r="M29" s="606"/>
      <c r="N29" s="606"/>
      <c r="O29" s="606"/>
      <c r="P29" s="606"/>
      <c r="Q29" s="607"/>
      <c r="R29" s="608">
        <v>7908</v>
      </c>
      <c r="S29" s="609"/>
      <c r="T29" s="609"/>
      <c r="U29" s="609"/>
      <c r="V29" s="609"/>
      <c r="W29" s="609"/>
      <c r="X29" s="609"/>
      <c r="Y29" s="610"/>
      <c r="Z29" s="646">
        <v>0.1</v>
      </c>
      <c r="AA29" s="646"/>
      <c r="AB29" s="646"/>
      <c r="AC29" s="646"/>
      <c r="AD29" s="647" t="s">
        <v>240</v>
      </c>
      <c r="AE29" s="647"/>
      <c r="AF29" s="647"/>
      <c r="AG29" s="647"/>
      <c r="AH29" s="647"/>
      <c r="AI29" s="647"/>
      <c r="AJ29" s="647"/>
      <c r="AK29" s="647"/>
      <c r="AL29" s="611" t="s">
        <v>261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306</v>
      </c>
      <c r="CE29" s="628"/>
      <c r="CF29" s="605" t="s">
        <v>71</v>
      </c>
      <c r="CG29" s="606"/>
      <c r="CH29" s="606"/>
      <c r="CI29" s="606"/>
      <c r="CJ29" s="606"/>
      <c r="CK29" s="606"/>
      <c r="CL29" s="606"/>
      <c r="CM29" s="606"/>
      <c r="CN29" s="606"/>
      <c r="CO29" s="606"/>
      <c r="CP29" s="606"/>
      <c r="CQ29" s="607"/>
      <c r="CR29" s="608">
        <v>494699</v>
      </c>
      <c r="CS29" s="621"/>
      <c r="CT29" s="621"/>
      <c r="CU29" s="621"/>
      <c r="CV29" s="621"/>
      <c r="CW29" s="621"/>
      <c r="CX29" s="621"/>
      <c r="CY29" s="622"/>
      <c r="CZ29" s="611">
        <v>6.4</v>
      </c>
      <c r="DA29" s="623"/>
      <c r="DB29" s="623"/>
      <c r="DC29" s="624"/>
      <c r="DD29" s="614">
        <v>486495</v>
      </c>
      <c r="DE29" s="621"/>
      <c r="DF29" s="621"/>
      <c r="DG29" s="621"/>
      <c r="DH29" s="621"/>
      <c r="DI29" s="621"/>
      <c r="DJ29" s="621"/>
      <c r="DK29" s="622"/>
      <c r="DL29" s="614">
        <v>486495</v>
      </c>
      <c r="DM29" s="621"/>
      <c r="DN29" s="621"/>
      <c r="DO29" s="621"/>
      <c r="DP29" s="621"/>
      <c r="DQ29" s="621"/>
      <c r="DR29" s="621"/>
      <c r="DS29" s="621"/>
      <c r="DT29" s="621"/>
      <c r="DU29" s="621"/>
      <c r="DV29" s="622"/>
      <c r="DW29" s="611">
        <v>11.1</v>
      </c>
      <c r="DX29" s="623"/>
      <c r="DY29" s="623"/>
      <c r="DZ29" s="623"/>
      <c r="EA29" s="623"/>
      <c r="EB29" s="623"/>
      <c r="EC29" s="635"/>
    </row>
    <row r="30" spans="2:133" ht="11.25" customHeight="1" x14ac:dyDescent="0.15">
      <c r="B30" s="605" t="s">
        <v>307</v>
      </c>
      <c r="C30" s="606"/>
      <c r="D30" s="606"/>
      <c r="E30" s="606"/>
      <c r="F30" s="606"/>
      <c r="G30" s="606"/>
      <c r="H30" s="606"/>
      <c r="I30" s="606"/>
      <c r="J30" s="606"/>
      <c r="K30" s="606"/>
      <c r="L30" s="606"/>
      <c r="M30" s="606"/>
      <c r="N30" s="606"/>
      <c r="O30" s="606"/>
      <c r="P30" s="606"/>
      <c r="Q30" s="607"/>
      <c r="R30" s="608">
        <v>1089938</v>
      </c>
      <c r="S30" s="609"/>
      <c r="T30" s="609"/>
      <c r="U30" s="609"/>
      <c r="V30" s="609"/>
      <c r="W30" s="609"/>
      <c r="X30" s="609"/>
      <c r="Y30" s="610"/>
      <c r="Z30" s="646">
        <v>13.8</v>
      </c>
      <c r="AA30" s="646"/>
      <c r="AB30" s="646"/>
      <c r="AC30" s="646"/>
      <c r="AD30" s="647" t="s">
        <v>128</v>
      </c>
      <c r="AE30" s="647"/>
      <c r="AF30" s="647"/>
      <c r="AG30" s="647"/>
      <c r="AH30" s="647"/>
      <c r="AI30" s="647"/>
      <c r="AJ30" s="647"/>
      <c r="AK30" s="647"/>
      <c r="AL30" s="611" t="s">
        <v>240</v>
      </c>
      <c r="AM30" s="612"/>
      <c r="AN30" s="612"/>
      <c r="AO30" s="648"/>
      <c r="AP30" s="666" t="s">
        <v>223</v>
      </c>
      <c r="AQ30" s="667"/>
      <c r="AR30" s="667"/>
      <c r="AS30" s="667"/>
      <c r="AT30" s="667"/>
      <c r="AU30" s="667"/>
      <c r="AV30" s="667"/>
      <c r="AW30" s="667"/>
      <c r="AX30" s="667"/>
      <c r="AY30" s="667"/>
      <c r="AZ30" s="667"/>
      <c r="BA30" s="667"/>
      <c r="BB30" s="667"/>
      <c r="BC30" s="667"/>
      <c r="BD30" s="667"/>
      <c r="BE30" s="667"/>
      <c r="BF30" s="668"/>
      <c r="BG30" s="666" t="s">
        <v>308</v>
      </c>
      <c r="BH30" s="680"/>
      <c r="BI30" s="680"/>
      <c r="BJ30" s="680"/>
      <c r="BK30" s="680"/>
      <c r="BL30" s="680"/>
      <c r="BM30" s="680"/>
      <c r="BN30" s="680"/>
      <c r="BO30" s="680"/>
      <c r="BP30" s="680"/>
      <c r="BQ30" s="681"/>
      <c r="BR30" s="666" t="s">
        <v>309</v>
      </c>
      <c r="BS30" s="680"/>
      <c r="BT30" s="680"/>
      <c r="BU30" s="680"/>
      <c r="BV30" s="680"/>
      <c r="BW30" s="680"/>
      <c r="BX30" s="680"/>
      <c r="BY30" s="680"/>
      <c r="BZ30" s="680"/>
      <c r="CA30" s="680"/>
      <c r="CB30" s="681"/>
      <c r="CD30" s="629"/>
      <c r="CE30" s="630"/>
      <c r="CF30" s="605" t="s">
        <v>310</v>
      </c>
      <c r="CG30" s="606"/>
      <c r="CH30" s="606"/>
      <c r="CI30" s="606"/>
      <c r="CJ30" s="606"/>
      <c r="CK30" s="606"/>
      <c r="CL30" s="606"/>
      <c r="CM30" s="606"/>
      <c r="CN30" s="606"/>
      <c r="CO30" s="606"/>
      <c r="CP30" s="606"/>
      <c r="CQ30" s="607"/>
      <c r="CR30" s="608">
        <v>480877</v>
      </c>
      <c r="CS30" s="609"/>
      <c r="CT30" s="609"/>
      <c r="CU30" s="609"/>
      <c r="CV30" s="609"/>
      <c r="CW30" s="609"/>
      <c r="CX30" s="609"/>
      <c r="CY30" s="610"/>
      <c r="CZ30" s="611">
        <v>6.3</v>
      </c>
      <c r="DA30" s="623"/>
      <c r="DB30" s="623"/>
      <c r="DC30" s="624"/>
      <c r="DD30" s="614">
        <v>472673</v>
      </c>
      <c r="DE30" s="609"/>
      <c r="DF30" s="609"/>
      <c r="DG30" s="609"/>
      <c r="DH30" s="609"/>
      <c r="DI30" s="609"/>
      <c r="DJ30" s="609"/>
      <c r="DK30" s="610"/>
      <c r="DL30" s="614">
        <v>472673</v>
      </c>
      <c r="DM30" s="609"/>
      <c r="DN30" s="609"/>
      <c r="DO30" s="609"/>
      <c r="DP30" s="609"/>
      <c r="DQ30" s="609"/>
      <c r="DR30" s="609"/>
      <c r="DS30" s="609"/>
      <c r="DT30" s="609"/>
      <c r="DU30" s="609"/>
      <c r="DV30" s="610"/>
      <c r="DW30" s="611">
        <v>10.7</v>
      </c>
      <c r="DX30" s="623"/>
      <c r="DY30" s="623"/>
      <c r="DZ30" s="623"/>
      <c r="EA30" s="623"/>
      <c r="EB30" s="623"/>
      <c r="EC30" s="635"/>
    </row>
    <row r="31" spans="2:133" ht="11.25" customHeight="1" x14ac:dyDescent="0.15">
      <c r="B31" s="683" t="s">
        <v>311</v>
      </c>
      <c r="C31" s="684"/>
      <c r="D31" s="684"/>
      <c r="E31" s="684"/>
      <c r="F31" s="684"/>
      <c r="G31" s="684"/>
      <c r="H31" s="684"/>
      <c r="I31" s="684"/>
      <c r="J31" s="684"/>
      <c r="K31" s="684"/>
      <c r="L31" s="684"/>
      <c r="M31" s="684"/>
      <c r="N31" s="684"/>
      <c r="O31" s="684"/>
      <c r="P31" s="684"/>
      <c r="Q31" s="685"/>
      <c r="R31" s="608" t="s">
        <v>138</v>
      </c>
      <c r="S31" s="609"/>
      <c r="T31" s="609"/>
      <c r="U31" s="609"/>
      <c r="V31" s="609"/>
      <c r="W31" s="609"/>
      <c r="X31" s="609"/>
      <c r="Y31" s="610"/>
      <c r="Z31" s="646" t="s">
        <v>128</v>
      </c>
      <c r="AA31" s="646"/>
      <c r="AB31" s="646"/>
      <c r="AC31" s="646"/>
      <c r="AD31" s="647" t="s">
        <v>128</v>
      </c>
      <c r="AE31" s="647"/>
      <c r="AF31" s="647"/>
      <c r="AG31" s="647"/>
      <c r="AH31" s="647"/>
      <c r="AI31" s="647"/>
      <c r="AJ31" s="647"/>
      <c r="AK31" s="647"/>
      <c r="AL31" s="611" t="s">
        <v>128</v>
      </c>
      <c r="AM31" s="612"/>
      <c r="AN31" s="612"/>
      <c r="AO31" s="648"/>
      <c r="AP31" s="674" t="s">
        <v>312</v>
      </c>
      <c r="AQ31" s="675"/>
      <c r="AR31" s="675"/>
      <c r="AS31" s="675"/>
      <c r="AT31" s="676" t="s">
        <v>313</v>
      </c>
      <c r="AU31" s="212"/>
      <c r="AV31" s="212"/>
      <c r="AW31" s="212"/>
      <c r="AX31" s="663" t="s">
        <v>189</v>
      </c>
      <c r="AY31" s="664"/>
      <c r="AZ31" s="664"/>
      <c r="BA31" s="664"/>
      <c r="BB31" s="664"/>
      <c r="BC31" s="664"/>
      <c r="BD31" s="664"/>
      <c r="BE31" s="664"/>
      <c r="BF31" s="665"/>
      <c r="BG31" s="670">
        <v>97.7</v>
      </c>
      <c r="BH31" s="671"/>
      <c r="BI31" s="671"/>
      <c r="BJ31" s="671"/>
      <c r="BK31" s="671"/>
      <c r="BL31" s="671"/>
      <c r="BM31" s="672">
        <v>93.9</v>
      </c>
      <c r="BN31" s="671"/>
      <c r="BO31" s="671"/>
      <c r="BP31" s="671"/>
      <c r="BQ31" s="673"/>
      <c r="BR31" s="670">
        <v>98.6</v>
      </c>
      <c r="BS31" s="671"/>
      <c r="BT31" s="671"/>
      <c r="BU31" s="671"/>
      <c r="BV31" s="671"/>
      <c r="BW31" s="671"/>
      <c r="BX31" s="672">
        <v>94.4</v>
      </c>
      <c r="BY31" s="671"/>
      <c r="BZ31" s="671"/>
      <c r="CA31" s="671"/>
      <c r="CB31" s="673"/>
      <c r="CD31" s="629"/>
      <c r="CE31" s="630"/>
      <c r="CF31" s="605" t="s">
        <v>314</v>
      </c>
      <c r="CG31" s="606"/>
      <c r="CH31" s="606"/>
      <c r="CI31" s="606"/>
      <c r="CJ31" s="606"/>
      <c r="CK31" s="606"/>
      <c r="CL31" s="606"/>
      <c r="CM31" s="606"/>
      <c r="CN31" s="606"/>
      <c r="CO31" s="606"/>
      <c r="CP31" s="606"/>
      <c r="CQ31" s="607"/>
      <c r="CR31" s="608">
        <v>13822</v>
      </c>
      <c r="CS31" s="621"/>
      <c r="CT31" s="621"/>
      <c r="CU31" s="621"/>
      <c r="CV31" s="621"/>
      <c r="CW31" s="621"/>
      <c r="CX31" s="621"/>
      <c r="CY31" s="622"/>
      <c r="CZ31" s="611">
        <v>0.2</v>
      </c>
      <c r="DA31" s="623"/>
      <c r="DB31" s="623"/>
      <c r="DC31" s="624"/>
      <c r="DD31" s="614">
        <v>13822</v>
      </c>
      <c r="DE31" s="621"/>
      <c r="DF31" s="621"/>
      <c r="DG31" s="621"/>
      <c r="DH31" s="621"/>
      <c r="DI31" s="621"/>
      <c r="DJ31" s="621"/>
      <c r="DK31" s="622"/>
      <c r="DL31" s="614">
        <v>13822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315</v>
      </c>
      <c r="C32" s="606"/>
      <c r="D32" s="606"/>
      <c r="E32" s="606"/>
      <c r="F32" s="606"/>
      <c r="G32" s="606"/>
      <c r="H32" s="606"/>
      <c r="I32" s="606"/>
      <c r="J32" s="606"/>
      <c r="K32" s="606"/>
      <c r="L32" s="606"/>
      <c r="M32" s="606"/>
      <c r="N32" s="606"/>
      <c r="O32" s="606"/>
      <c r="P32" s="606"/>
      <c r="Q32" s="607"/>
      <c r="R32" s="608">
        <v>348605</v>
      </c>
      <c r="S32" s="609"/>
      <c r="T32" s="609"/>
      <c r="U32" s="609"/>
      <c r="V32" s="609"/>
      <c r="W32" s="609"/>
      <c r="X32" s="609"/>
      <c r="Y32" s="610"/>
      <c r="Z32" s="646">
        <v>4.4000000000000004</v>
      </c>
      <c r="AA32" s="646"/>
      <c r="AB32" s="646"/>
      <c r="AC32" s="646"/>
      <c r="AD32" s="647" t="s">
        <v>128</v>
      </c>
      <c r="AE32" s="647"/>
      <c r="AF32" s="647"/>
      <c r="AG32" s="647"/>
      <c r="AH32" s="647"/>
      <c r="AI32" s="647"/>
      <c r="AJ32" s="647"/>
      <c r="AK32" s="647"/>
      <c r="AL32" s="611" t="s">
        <v>128</v>
      </c>
      <c r="AM32" s="612"/>
      <c r="AN32" s="612"/>
      <c r="AO32" s="648"/>
      <c r="AP32" s="649"/>
      <c r="AQ32" s="650"/>
      <c r="AR32" s="650"/>
      <c r="AS32" s="650"/>
      <c r="AT32" s="677"/>
      <c r="AU32" s="208" t="s">
        <v>316</v>
      </c>
      <c r="AX32" s="605" t="s">
        <v>317</v>
      </c>
      <c r="AY32" s="606"/>
      <c r="AZ32" s="606"/>
      <c r="BA32" s="606"/>
      <c r="BB32" s="606"/>
      <c r="BC32" s="606"/>
      <c r="BD32" s="606"/>
      <c r="BE32" s="606"/>
      <c r="BF32" s="607"/>
      <c r="BG32" s="679">
        <v>98.8</v>
      </c>
      <c r="BH32" s="621"/>
      <c r="BI32" s="621"/>
      <c r="BJ32" s="621"/>
      <c r="BK32" s="621"/>
      <c r="BL32" s="621"/>
      <c r="BM32" s="612">
        <v>96.3</v>
      </c>
      <c r="BN32" s="621"/>
      <c r="BO32" s="621"/>
      <c r="BP32" s="621"/>
      <c r="BQ32" s="644"/>
      <c r="BR32" s="679">
        <v>98.8</v>
      </c>
      <c r="BS32" s="621"/>
      <c r="BT32" s="621"/>
      <c r="BU32" s="621"/>
      <c r="BV32" s="621"/>
      <c r="BW32" s="621"/>
      <c r="BX32" s="612">
        <v>96.8</v>
      </c>
      <c r="BY32" s="621"/>
      <c r="BZ32" s="621"/>
      <c r="CA32" s="621"/>
      <c r="CB32" s="644"/>
      <c r="CD32" s="631"/>
      <c r="CE32" s="632"/>
      <c r="CF32" s="605" t="s">
        <v>318</v>
      </c>
      <c r="CG32" s="606"/>
      <c r="CH32" s="606"/>
      <c r="CI32" s="606"/>
      <c r="CJ32" s="606"/>
      <c r="CK32" s="606"/>
      <c r="CL32" s="606"/>
      <c r="CM32" s="606"/>
      <c r="CN32" s="606"/>
      <c r="CO32" s="606"/>
      <c r="CP32" s="606"/>
      <c r="CQ32" s="607"/>
      <c r="CR32" s="608" t="s">
        <v>240</v>
      </c>
      <c r="CS32" s="609"/>
      <c r="CT32" s="609"/>
      <c r="CU32" s="609"/>
      <c r="CV32" s="609"/>
      <c r="CW32" s="609"/>
      <c r="CX32" s="609"/>
      <c r="CY32" s="610"/>
      <c r="CZ32" s="611" t="s">
        <v>128</v>
      </c>
      <c r="DA32" s="623"/>
      <c r="DB32" s="623"/>
      <c r="DC32" s="624"/>
      <c r="DD32" s="614" t="s">
        <v>128</v>
      </c>
      <c r="DE32" s="609"/>
      <c r="DF32" s="609"/>
      <c r="DG32" s="609"/>
      <c r="DH32" s="609"/>
      <c r="DI32" s="609"/>
      <c r="DJ32" s="609"/>
      <c r="DK32" s="610"/>
      <c r="DL32" s="614" t="s">
        <v>128</v>
      </c>
      <c r="DM32" s="609"/>
      <c r="DN32" s="609"/>
      <c r="DO32" s="609"/>
      <c r="DP32" s="609"/>
      <c r="DQ32" s="609"/>
      <c r="DR32" s="609"/>
      <c r="DS32" s="609"/>
      <c r="DT32" s="609"/>
      <c r="DU32" s="609"/>
      <c r="DV32" s="610"/>
      <c r="DW32" s="611" t="s">
        <v>240</v>
      </c>
      <c r="DX32" s="623"/>
      <c r="DY32" s="623"/>
      <c r="DZ32" s="623"/>
      <c r="EA32" s="623"/>
      <c r="EB32" s="623"/>
      <c r="EC32" s="635"/>
    </row>
    <row r="33" spans="2:133" ht="11.25" customHeight="1" x14ac:dyDescent="0.15">
      <c r="B33" s="605" t="s">
        <v>319</v>
      </c>
      <c r="C33" s="606"/>
      <c r="D33" s="606"/>
      <c r="E33" s="606"/>
      <c r="F33" s="606"/>
      <c r="G33" s="606"/>
      <c r="H33" s="606"/>
      <c r="I33" s="606"/>
      <c r="J33" s="606"/>
      <c r="K33" s="606"/>
      <c r="L33" s="606"/>
      <c r="M33" s="606"/>
      <c r="N33" s="606"/>
      <c r="O33" s="606"/>
      <c r="P33" s="606"/>
      <c r="Q33" s="607"/>
      <c r="R33" s="608">
        <v>2930</v>
      </c>
      <c r="S33" s="609"/>
      <c r="T33" s="609"/>
      <c r="U33" s="609"/>
      <c r="V33" s="609"/>
      <c r="W33" s="609"/>
      <c r="X33" s="609"/>
      <c r="Y33" s="610"/>
      <c r="Z33" s="646">
        <v>0</v>
      </c>
      <c r="AA33" s="646"/>
      <c r="AB33" s="646"/>
      <c r="AC33" s="646"/>
      <c r="AD33" s="647">
        <v>413</v>
      </c>
      <c r="AE33" s="647"/>
      <c r="AF33" s="647"/>
      <c r="AG33" s="647"/>
      <c r="AH33" s="647"/>
      <c r="AI33" s="647"/>
      <c r="AJ33" s="647"/>
      <c r="AK33" s="647"/>
      <c r="AL33" s="611">
        <v>0</v>
      </c>
      <c r="AM33" s="612"/>
      <c r="AN33" s="612"/>
      <c r="AO33" s="648"/>
      <c r="AP33" s="651"/>
      <c r="AQ33" s="652"/>
      <c r="AR33" s="652"/>
      <c r="AS33" s="652"/>
      <c r="AT33" s="678"/>
      <c r="AU33" s="213"/>
      <c r="AV33" s="213"/>
      <c r="AW33" s="213"/>
      <c r="AX33" s="589" t="s">
        <v>320</v>
      </c>
      <c r="AY33" s="590"/>
      <c r="AZ33" s="590"/>
      <c r="BA33" s="590"/>
      <c r="BB33" s="590"/>
      <c r="BC33" s="590"/>
      <c r="BD33" s="590"/>
      <c r="BE33" s="590"/>
      <c r="BF33" s="591"/>
      <c r="BG33" s="669">
        <v>96.9</v>
      </c>
      <c r="BH33" s="593"/>
      <c r="BI33" s="593"/>
      <c r="BJ33" s="593"/>
      <c r="BK33" s="593"/>
      <c r="BL33" s="593"/>
      <c r="BM33" s="639">
        <v>91.7</v>
      </c>
      <c r="BN33" s="593"/>
      <c r="BO33" s="593"/>
      <c r="BP33" s="593"/>
      <c r="BQ33" s="656"/>
      <c r="BR33" s="669">
        <v>98.4</v>
      </c>
      <c r="BS33" s="593"/>
      <c r="BT33" s="593"/>
      <c r="BU33" s="593"/>
      <c r="BV33" s="593"/>
      <c r="BW33" s="593"/>
      <c r="BX33" s="639">
        <v>92.4</v>
      </c>
      <c r="BY33" s="593"/>
      <c r="BZ33" s="593"/>
      <c r="CA33" s="593"/>
      <c r="CB33" s="656"/>
      <c r="CD33" s="605" t="s">
        <v>321</v>
      </c>
      <c r="CE33" s="606"/>
      <c r="CF33" s="606"/>
      <c r="CG33" s="606"/>
      <c r="CH33" s="606"/>
      <c r="CI33" s="606"/>
      <c r="CJ33" s="606"/>
      <c r="CK33" s="606"/>
      <c r="CL33" s="606"/>
      <c r="CM33" s="606"/>
      <c r="CN33" s="606"/>
      <c r="CO33" s="606"/>
      <c r="CP33" s="606"/>
      <c r="CQ33" s="607"/>
      <c r="CR33" s="608">
        <v>3979371</v>
      </c>
      <c r="CS33" s="621"/>
      <c r="CT33" s="621"/>
      <c r="CU33" s="621"/>
      <c r="CV33" s="621"/>
      <c r="CW33" s="621"/>
      <c r="CX33" s="621"/>
      <c r="CY33" s="622"/>
      <c r="CZ33" s="611">
        <v>51.8</v>
      </c>
      <c r="DA33" s="623"/>
      <c r="DB33" s="623"/>
      <c r="DC33" s="624"/>
      <c r="DD33" s="614">
        <v>3477474</v>
      </c>
      <c r="DE33" s="621"/>
      <c r="DF33" s="621"/>
      <c r="DG33" s="621"/>
      <c r="DH33" s="621"/>
      <c r="DI33" s="621"/>
      <c r="DJ33" s="621"/>
      <c r="DK33" s="622"/>
      <c r="DL33" s="614">
        <v>2006775</v>
      </c>
      <c r="DM33" s="621"/>
      <c r="DN33" s="621"/>
      <c r="DO33" s="621"/>
      <c r="DP33" s="621"/>
      <c r="DQ33" s="621"/>
      <c r="DR33" s="621"/>
      <c r="DS33" s="621"/>
      <c r="DT33" s="621"/>
      <c r="DU33" s="621"/>
      <c r="DV33" s="622"/>
      <c r="DW33" s="611">
        <v>45.6</v>
      </c>
      <c r="DX33" s="623"/>
      <c r="DY33" s="623"/>
      <c r="DZ33" s="623"/>
      <c r="EA33" s="623"/>
      <c r="EB33" s="623"/>
      <c r="EC33" s="635"/>
    </row>
    <row r="34" spans="2:133" ht="11.25" customHeight="1" x14ac:dyDescent="0.15">
      <c r="B34" s="605" t="s">
        <v>322</v>
      </c>
      <c r="C34" s="606"/>
      <c r="D34" s="606"/>
      <c r="E34" s="606"/>
      <c r="F34" s="606"/>
      <c r="G34" s="606"/>
      <c r="H34" s="606"/>
      <c r="I34" s="606"/>
      <c r="J34" s="606"/>
      <c r="K34" s="606"/>
      <c r="L34" s="606"/>
      <c r="M34" s="606"/>
      <c r="N34" s="606"/>
      <c r="O34" s="606"/>
      <c r="P34" s="606"/>
      <c r="Q34" s="607"/>
      <c r="R34" s="608">
        <v>476114</v>
      </c>
      <c r="S34" s="609"/>
      <c r="T34" s="609"/>
      <c r="U34" s="609"/>
      <c r="V34" s="609"/>
      <c r="W34" s="609"/>
      <c r="X34" s="609"/>
      <c r="Y34" s="610"/>
      <c r="Z34" s="646">
        <v>6</v>
      </c>
      <c r="AA34" s="646"/>
      <c r="AB34" s="646"/>
      <c r="AC34" s="646"/>
      <c r="AD34" s="647" t="s">
        <v>240</v>
      </c>
      <c r="AE34" s="647"/>
      <c r="AF34" s="647"/>
      <c r="AG34" s="647"/>
      <c r="AH34" s="647"/>
      <c r="AI34" s="647"/>
      <c r="AJ34" s="647"/>
      <c r="AK34" s="647"/>
      <c r="AL34" s="611" t="s">
        <v>128</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323</v>
      </c>
      <c r="CE34" s="606"/>
      <c r="CF34" s="606"/>
      <c r="CG34" s="606"/>
      <c r="CH34" s="606"/>
      <c r="CI34" s="606"/>
      <c r="CJ34" s="606"/>
      <c r="CK34" s="606"/>
      <c r="CL34" s="606"/>
      <c r="CM34" s="606"/>
      <c r="CN34" s="606"/>
      <c r="CO34" s="606"/>
      <c r="CP34" s="606"/>
      <c r="CQ34" s="607"/>
      <c r="CR34" s="608">
        <v>1328289</v>
      </c>
      <c r="CS34" s="609"/>
      <c r="CT34" s="609"/>
      <c r="CU34" s="609"/>
      <c r="CV34" s="609"/>
      <c r="CW34" s="609"/>
      <c r="CX34" s="609"/>
      <c r="CY34" s="610"/>
      <c r="CZ34" s="611">
        <v>17.3</v>
      </c>
      <c r="DA34" s="623"/>
      <c r="DB34" s="623"/>
      <c r="DC34" s="624"/>
      <c r="DD34" s="614">
        <v>1061768</v>
      </c>
      <c r="DE34" s="609"/>
      <c r="DF34" s="609"/>
      <c r="DG34" s="609"/>
      <c r="DH34" s="609"/>
      <c r="DI34" s="609"/>
      <c r="DJ34" s="609"/>
      <c r="DK34" s="610"/>
      <c r="DL34" s="614">
        <v>577455</v>
      </c>
      <c r="DM34" s="609"/>
      <c r="DN34" s="609"/>
      <c r="DO34" s="609"/>
      <c r="DP34" s="609"/>
      <c r="DQ34" s="609"/>
      <c r="DR34" s="609"/>
      <c r="DS34" s="609"/>
      <c r="DT34" s="609"/>
      <c r="DU34" s="609"/>
      <c r="DV34" s="610"/>
      <c r="DW34" s="611">
        <v>13.1</v>
      </c>
      <c r="DX34" s="623"/>
      <c r="DY34" s="623"/>
      <c r="DZ34" s="623"/>
      <c r="EA34" s="623"/>
      <c r="EB34" s="623"/>
      <c r="EC34" s="635"/>
    </row>
    <row r="35" spans="2:133" ht="11.25" customHeight="1" x14ac:dyDescent="0.15">
      <c r="B35" s="605" t="s">
        <v>324</v>
      </c>
      <c r="C35" s="606"/>
      <c r="D35" s="606"/>
      <c r="E35" s="606"/>
      <c r="F35" s="606"/>
      <c r="G35" s="606"/>
      <c r="H35" s="606"/>
      <c r="I35" s="606"/>
      <c r="J35" s="606"/>
      <c r="K35" s="606"/>
      <c r="L35" s="606"/>
      <c r="M35" s="606"/>
      <c r="N35" s="606"/>
      <c r="O35" s="606"/>
      <c r="P35" s="606"/>
      <c r="Q35" s="607"/>
      <c r="R35" s="608">
        <v>425032</v>
      </c>
      <c r="S35" s="609"/>
      <c r="T35" s="609"/>
      <c r="U35" s="609"/>
      <c r="V35" s="609"/>
      <c r="W35" s="609"/>
      <c r="X35" s="609"/>
      <c r="Y35" s="610"/>
      <c r="Z35" s="646">
        <v>5.4</v>
      </c>
      <c r="AA35" s="646"/>
      <c r="AB35" s="646"/>
      <c r="AC35" s="646"/>
      <c r="AD35" s="647" t="s">
        <v>240</v>
      </c>
      <c r="AE35" s="647"/>
      <c r="AF35" s="647"/>
      <c r="AG35" s="647"/>
      <c r="AH35" s="647"/>
      <c r="AI35" s="647"/>
      <c r="AJ35" s="647"/>
      <c r="AK35" s="647"/>
      <c r="AL35" s="611" t="s">
        <v>138</v>
      </c>
      <c r="AM35" s="612"/>
      <c r="AN35" s="612"/>
      <c r="AO35" s="648"/>
      <c r="AP35" s="218"/>
      <c r="AQ35" s="666" t="s">
        <v>325</v>
      </c>
      <c r="AR35" s="667"/>
      <c r="AS35" s="667"/>
      <c r="AT35" s="667"/>
      <c r="AU35" s="667"/>
      <c r="AV35" s="667"/>
      <c r="AW35" s="667"/>
      <c r="AX35" s="667"/>
      <c r="AY35" s="667"/>
      <c r="AZ35" s="667"/>
      <c r="BA35" s="667"/>
      <c r="BB35" s="667"/>
      <c r="BC35" s="667"/>
      <c r="BD35" s="667"/>
      <c r="BE35" s="667"/>
      <c r="BF35" s="668"/>
      <c r="BG35" s="666" t="s">
        <v>326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327</v>
      </c>
      <c r="CE35" s="606"/>
      <c r="CF35" s="606"/>
      <c r="CG35" s="606"/>
      <c r="CH35" s="606"/>
      <c r="CI35" s="606"/>
      <c r="CJ35" s="606"/>
      <c r="CK35" s="606"/>
      <c r="CL35" s="606"/>
      <c r="CM35" s="606"/>
      <c r="CN35" s="606"/>
      <c r="CO35" s="606"/>
      <c r="CP35" s="606"/>
      <c r="CQ35" s="607"/>
      <c r="CR35" s="608">
        <v>159330</v>
      </c>
      <c r="CS35" s="621"/>
      <c r="CT35" s="621"/>
      <c r="CU35" s="621"/>
      <c r="CV35" s="621"/>
      <c r="CW35" s="621"/>
      <c r="CX35" s="621"/>
      <c r="CY35" s="622"/>
      <c r="CZ35" s="611">
        <v>2.1</v>
      </c>
      <c r="DA35" s="623"/>
      <c r="DB35" s="623"/>
      <c r="DC35" s="624"/>
      <c r="DD35" s="614">
        <v>142144</v>
      </c>
      <c r="DE35" s="621"/>
      <c r="DF35" s="621"/>
      <c r="DG35" s="621"/>
      <c r="DH35" s="621"/>
      <c r="DI35" s="621"/>
      <c r="DJ35" s="621"/>
      <c r="DK35" s="622"/>
      <c r="DL35" s="614">
        <v>142144</v>
      </c>
      <c r="DM35" s="621"/>
      <c r="DN35" s="621"/>
      <c r="DO35" s="621"/>
      <c r="DP35" s="621"/>
      <c r="DQ35" s="621"/>
      <c r="DR35" s="621"/>
      <c r="DS35" s="621"/>
      <c r="DT35" s="621"/>
      <c r="DU35" s="621"/>
      <c r="DV35" s="622"/>
      <c r="DW35" s="611">
        <v>3.2</v>
      </c>
      <c r="DX35" s="623"/>
      <c r="DY35" s="623"/>
      <c r="DZ35" s="623"/>
      <c r="EA35" s="623"/>
      <c r="EB35" s="623"/>
      <c r="EC35" s="635"/>
    </row>
    <row r="36" spans="2:133" ht="11.25" customHeight="1" x14ac:dyDescent="0.15">
      <c r="B36" s="605" t="s">
        <v>328</v>
      </c>
      <c r="C36" s="606"/>
      <c r="D36" s="606"/>
      <c r="E36" s="606"/>
      <c r="F36" s="606"/>
      <c r="G36" s="606"/>
      <c r="H36" s="606"/>
      <c r="I36" s="606"/>
      <c r="J36" s="606"/>
      <c r="K36" s="606"/>
      <c r="L36" s="606"/>
      <c r="M36" s="606"/>
      <c r="N36" s="606"/>
      <c r="O36" s="606"/>
      <c r="P36" s="606"/>
      <c r="Q36" s="607"/>
      <c r="R36" s="608">
        <v>105288</v>
      </c>
      <c r="S36" s="609"/>
      <c r="T36" s="609"/>
      <c r="U36" s="609"/>
      <c r="V36" s="609"/>
      <c r="W36" s="609"/>
      <c r="X36" s="609"/>
      <c r="Y36" s="610"/>
      <c r="Z36" s="646">
        <v>1.3</v>
      </c>
      <c r="AA36" s="646"/>
      <c r="AB36" s="646"/>
      <c r="AC36" s="646"/>
      <c r="AD36" s="647" t="s">
        <v>240</v>
      </c>
      <c r="AE36" s="647"/>
      <c r="AF36" s="647"/>
      <c r="AG36" s="647"/>
      <c r="AH36" s="647"/>
      <c r="AI36" s="647"/>
      <c r="AJ36" s="647"/>
      <c r="AK36" s="647"/>
      <c r="AL36" s="611" t="s">
        <v>138</v>
      </c>
      <c r="AM36" s="612"/>
      <c r="AN36" s="612"/>
      <c r="AO36" s="648"/>
      <c r="AP36" s="218"/>
      <c r="AQ36" s="657" t="s">
        <v>329</v>
      </c>
      <c r="AR36" s="658"/>
      <c r="AS36" s="658"/>
      <c r="AT36" s="658"/>
      <c r="AU36" s="658"/>
      <c r="AV36" s="658"/>
      <c r="AW36" s="658"/>
      <c r="AX36" s="658"/>
      <c r="AY36" s="659"/>
      <c r="AZ36" s="660">
        <v>1111801</v>
      </c>
      <c r="BA36" s="661"/>
      <c r="BB36" s="661"/>
      <c r="BC36" s="661"/>
      <c r="BD36" s="661"/>
      <c r="BE36" s="661"/>
      <c r="BF36" s="662"/>
      <c r="BG36" s="663" t="s">
        <v>330</v>
      </c>
      <c r="BH36" s="664"/>
      <c r="BI36" s="664"/>
      <c r="BJ36" s="664"/>
      <c r="BK36" s="664"/>
      <c r="BL36" s="664"/>
      <c r="BM36" s="664"/>
      <c r="BN36" s="664"/>
      <c r="BO36" s="664"/>
      <c r="BP36" s="664"/>
      <c r="BQ36" s="664"/>
      <c r="BR36" s="664"/>
      <c r="BS36" s="664"/>
      <c r="BT36" s="664"/>
      <c r="BU36" s="665"/>
      <c r="BV36" s="660">
        <v>13653</v>
      </c>
      <c r="BW36" s="661"/>
      <c r="BX36" s="661"/>
      <c r="BY36" s="661"/>
      <c r="BZ36" s="661"/>
      <c r="CA36" s="661"/>
      <c r="CB36" s="662"/>
      <c r="CD36" s="605" t="s">
        <v>331</v>
      </c>
      <c r="CE36" s="606"/>
      <c r="CF36" s="606"/>
      <c r="CG36" s="606"/>
      <c r="CH36" s="606"/>
      <c r="CI36" s="606"/>
      <c r="CJ36" s="606"/>
      <c r="CK36" s="606"/>
      <c r="CL36" s="606"/>
      <c r="CM36" s="606"/>
      <c r="CN36" s="606"/>
      <c r="CO36" s="606"/>
      <c r="CP36" s="606"/>
      <c r="CQ36" s="607"/>
      <c r="CR36" s="608">
        <v>1511063</v>
      </c>
      <c r="CS36" s="609"/>
      <c r="CT36" s="609"/>
      <c r="CU36" s="609"/>
      <c r="CV36" s="609"/>
      <c r="CW36" s="609"/>
      <c r="CX36" s="609"/>
      <c r="CY36" s="610"/>
      <c r="CZ36" s="611">
        <v>19.7</v>
      </c>
      <c r="DA36" s="623"/>
      <c r="DB36" s="623"/>
      <c r="DC36" s="624"/>
      <c r="DD36" s="614">
        <v>1453393</v>
      </c>
      <c r="DE36" s="609"/>
      <c r="DF36" s="609"/>
      <c r="DG36" s="609"/>
      <c r="DH36" s="609"/>
      <c r="DI36" s="609"/>
      <c r="DJ36" s="609"/>
      <c r="DK36" s="610"/>
      <c r="DL36" s="614">
        <v>761135</v>
      </c>
      <c r="DM36" s="609"/>
      <c r="DN36" s="609"/>
      <c r="DO36" s="609"/>
      <c r="DP36" s="609"/>
      <c r="DQ36" s="609"/>
      <c r="DR36" s="609"/>
      <c r="DS36" s="609"/>
      <c r="DT36" s="609"/>
      <c r="DU36" s="609"/>
      <c r="DV36" s="610"/>
      <c r="DW36" s="611">
        <v>17.3</v>
      </c>
      <c r="DX36" s="623"/>
      <c r="DY36" s="623"/>
      <c r="DZ36" s="623"/>
      <c r="EA36" s="623"/>
      <c r="EB36" s="623"/>
      <c r="EC36" s="635"/>
    </row>
    <row r="37" spans="2:133" ht="11.25" customHeight="1" x14ac:dyDescent="0.15">
      <c r="B37" s="605" t="s">
        <v>332</v>
      </c>
      <c r="C37" s="606"/>
      <c r="D37" s="606"/>
      <c r="E37" s="606"/>
      <c r="F37" s="606"/>
      <c r="G37" s="606"/>
      <c r="H37" s="606"/>
      <c r="I37" s="606"/>
      <c r="J37" s="606"/>
      <c r="K37" s="606"/>
      <c r="L37" s="606"/>
      <c r="M37" s="606"/>
      <c r="N37" s="606"/>
      <c r="O37" s="606"/>
      <c r="P37" s="606"/>
      <c r="Q37" s="607"/>
      <c r="R37" s="608">
        <v>297608</v>
      </c>
      <c r="S37" s="609"/>
      <c r="T37" s="609"/>
      <c r="U37" s="609"/>
      <c r="V37" s="609"/>
      <c r="W37" s="609"/>
      <c r="X37" s="609"/>
      <c r="Y37" s="610"/>
      <c r="Z37" s="646">
        <v>3.8</v>
      </c>
      <c r="AA37" s="646"/>
      <c r="AB37" s="646"/>
      <c r="AC37" s="646"/>
      <c r="AD37" s="647">
        <v>25</v>
      </c>
      <c r="AE37" s="647"/>
      <c r="AF37" s="647"/>
      <c r="AG37" s="647"/>
      <c r="AH37" s="647"/>
      <c r="AI37" s="647"/>
      <c r="AJ37" s="647"/>
      <c r="AK37" s="647"/>
      <c r="AL37" s="611">
        <v>0</v>
      </c>
      <c r="AM37" s="612"/>
      <c r="AN37" s="612"/>
      <c r="AO37" s="648"/>
      <c r="AQ37" s="641" t="s">
        <v>333</v>
      </c>
      <c r="AR37" s="642"/>
      <c r="AS37" s="642"/>
      <c r="AT37" s="642"/>
      <c r="AU37" s="642"/>
      <c r="AV37" s="642"/>
      <c r="AW37" s="642"/>
      <c r="AX37" s="642"/>
      <c r="AY37" s="643"/>
      <c r="AZ37" s="608">
        <v>391079</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5411</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314732</v>
      </c>
      <c r="CS37" s="621"/>
      <c r="CT37" s="621"/>
      <c r="CU37" s="621"/>
      <c r="CV37" s="621"/>
      <c r="CW37" s="621"/>
      <c r="CX37" s="621"/>
      <c r="CY37" s="622"/>
      <c r="CZ37" s="611">
        <v>4.0999999999999996</v>
      </c>
      <c r="DA37" s="623"/>
      <c r="DB37" s="623"/>
      <c r="DC37" s="624"/>
      <c r="DD37" s="614">
        <v>309997</v>
      </c>
      <c r="DE37" s="621"/>
      <c r="DF37" s="621"/>
      <c r="DG37" s="621"/>
      <c r="DH37" s="621"/>
      <c r="DI37" s="621"/>
      <c r="DJ37" s="621"/>
      <c r="DK37" s="622"/>
      <c r="DL37" s="614">
        <v>287107</v>
      </c>
      <c r="DM37" s="621"/>
      <c r="DN37" s="621"/>
      <c r="DO37" s="621"/>
      <c r="DP37" s="621"/>
      <c r="DQ37" s="621"/>
      <c r="DR37" s="621"/>
      <c r="DS37" s="621"/>
      <c r="DT37" s="621"/>
      <c r="DU37" s="621"/>
      <c r="DV37" s="622"/>
      <c r="DW37" s="611">
        <v>6.5</v>
      </c>
      <c r="DX37" s="623"/>
      <c r="DY37" s="623"/>
      <c r="DZ37" s="623"/>
      <c r="EA37" s="623"/>
      <c r="EB37" s="623"/>
      <c r="EC37" s="635"/>
    </row>
    <row r="38" spans="2:133" ht="11.25" customHeight="1" x14ac:dyDescent="0.15">
      <c r="B38" s="605" t="s">
        <v>336</v>
      </c>
      <c r="C38" s="606"/>
      <c r="D38" s="606"/>
      <c r="E38" s="606"/>
      <c r="F38" s="606"/>
      <c r="G38" s="606"/>
      <c r="H38" s="606"/>
      <c r="I38" s="606"/>
      <c r="J38" s="606"/>
      <c r="K38" s="606"/>
      <c r="L38" s="606"/>
      <c r="M38" s="606"/>
      <c r="N38" s="606"/>
      <c r="O38" s="606"/>
      <c r="P38" s="606"/>
      <c r="Q38" s="607"/>
      <c r="R38" s="608">
        <v>323282</v>
      </c>
      <c r="S38" s="609"/>
      <c r="T38" s="609"/>
      <c r="U38" s="609"/>
      <c r="V38" s="609"/>
      <c r="W38" s="609"/>
      <c r="X38" s="609"/>
      <c r="Y38" s="610"/>
      <c r="Z38" s="646">
        <v>4.0999999999999996</v>
      </c>
      <c r="AA38" s="646"/>
      <c r="AB38" s="646"/>
      <c r="AC38" s="646"/>
      <c r="AD38" s="647" t="s">
        <v>128</v>
      </c>
      <c r="AE38" s="647"/>
      <c r="AF38" s="647"/>
      <c r="AG38" s="647"/>
      <c r="AH38" s="647"/>
      <c r="AI38" s="647"/>
      <c r="AJ38" s="647"/>
      <c r="AK38" s="647"/>
      <c r="AL38" s="611" t="s">
        <v>138</v>
      </c>
      <c r="AM38" s="612"/>
      <c r="AN38" s="612"/>
      <c r="AO38" s="648"/>
      <c r="AQ38" s="641" t="s">
        <v>337</v>
      </c>
      <c r="AR38" s="642"/>
      <c r="AS38" s="642"/>
      <c r="AT38" s="642"/>
      <c r="AU38" s="642"/>
      <c r="AV38" s="642"/>
      <c r="AW38" s="642"/>
      <c r="AX38" s="642"/>
      <c r="AY38" s="643"/>
      <c r="AZ38" s="608">
        <v>144470</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1726</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511641</v>
      </c>
      <c r="CS38" s="609"/>
      <c r="CT38" s="609"/>
      <c r="CU38" s="609"/>
      <c r="CV38" s="609"/>
      <c r="CW38" s="609"/>
      <c r="CX38" s="609"/>
      <c r="CY38" s="610"/>
      <c r="CZ38" s="611">
        <v>6.7</v>
      </c>
      <c r="DA38" s="623"/>
      <c r="DB38" s="623"/>
      <c r="DC38" s="624"/>
      <c r="DD38" s="614">
        <v>434402</v>
      </c>
      <c r="DE38" s="609"/>
      <c r="DF38" s="609"/>
      <c r="DG38" s="609"/>
      <c r="DH38" s="609"/>
      <c r="DI38" s="609"/>
      <c r="DJ38" s="609"/>
      <c r="DK38" s="610"/>
      <c r="DL38" s="614">
        <v>418236</v>
      </c>
      <c r="DM38" s="609"/>
      <c r="DN38" s="609"/>
      <c r="DO38" s="609"/>
      <c r="DP38" s="609"/>
      <c r="DQ38" s="609"/>
      <c r="DR38" s="609"/>
      <c r="DS38" s="609"/>
      <c r="DT38" s="609"/>
      <c r="DU38" s="609"/>
      <c r="DV38" s="610"/>
      <c r="DW38" s="611">
        <v>9.5</v>
      </c>
      <c r="DX38" s="623"/>
      <c r="DY38" s="623"/>
      <c r="DZ38" s="623"/>
      <c r="EA38" s="623"/>
      <c r="EB38" s="623"/>
      <c r="EC38" s="635"/>
    </row>
    <row r="39" spans="2:133" ht="11.25" customHeight="1" x14ac:dyDescent="0.15">
      <c r="B39" s="605" t="s">
        <v>340</v>
      </c>
      <c r="C39" s="606"/>
      <c r="D39" s="606"/>
      <c r="E39" s="606"/>
      <c r="F39" s="606"/>
      <c r="G39" s="606"/>
      <c r="H39" s="606"/>
      <c r="I39" s="606"/>
      <c r="J39" s="606"/>
      <c r="K39" s="606"/>
      <c r="L39" s="606"/>
      <c r="M39" s="606"/>
      <c r="N39" s="606"/>
      <c r="O39" s="606"/>
      <c r="P39" s="606"/>
      <c r="Q39" s="607"/>
      <c r="R39" s="608" t="s">
        <v>240</v>
      </c>
      <c r="S39" s="609"/>
      <c r="T39" s="609"/>
      <c r="U39" s="609"/>
      <c r="V39" s="609"/>
      <c r="W39" s="609"/>
      <c r="X39" s="609"/>
      <c r="Y39" s="610"/>
      <c r="Z39" s="646" t="s">
        <v>138</v>
      </c>
      <c r="AA39" s="646"/>
      <c r="AB39" s="646"/>
      <c r="AC39" s="646"/>
      <c r="AD39" s="647" t="s">
        <v>138</v>
      </c>
      <c r="AE39" s="647"/>
      <c r="AF39" s="647"/>
      <c r="AG39" s="647"/>
      <c r="AH39" s="647"/>
      <c r="AI39" s="647"/>
      <c r="AJ39" s="647"/>
      <c r="AK39" s="647"/>
      <c r="AL39" s="611" t="s">
        <v>128</v>
      </c>
      <c r="AM39" s="612"/>
      <c r="AN39" s="612"/>
      <c r="AO39" s="648"/>
      <c r="AQ39" s="641" t="s">
        <v>341</v>
      </c>
      <c r="AR39" s="642"/>
      <c r="AS39" s="642"/>
      <c r="AT39" s="642"/>
      <c r="AU39" s="642"/>
      <c r="AV39" s="642"/>
      <c r="AW39" s="642"/>
      <c r="AX39" s="642"/>
      <c r="AY39" s="643"/>
      <c r="AZ39" s="608">
        <v>64611</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2735</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250107</v>
      </c>
      <c r="CS39" s="621"/>
      <c r="CT39" s="621"/>
      <c r="CU39" s="621"/>
      <c r="CV39" s="621"/>
      <c r="CW39" s="621"/>
      <c r="CX39" s="621"/>
      <c r="CY39" s="622"/>
      <c r="CZ39" s="611">
        <v>3.3</v>
      </c>
      <c r="DA39" s="623"/>
      <c r="DB39" s="623"/>
      <c r="DC39" s="624"/>
      <c r="DD39" s="614">
        <v>249926</v>
      </c>
      <c r="DE39" s="621"/>
      <c r="DF39" s="621"/>
      <c r="DG39" s="621"/>
      <c r="DH39" s="621"/>
      <c r="DI39" s="621"/>
      <c r="DJ39" s="621"/>
      <c r="DK39" s="622"/>
      <c r="DL39" s="614" t="s">
        <v>128</v>
      </c>
      <c r="DM39" s="621"/>
      <c r="DN39" s="621"/>
      <c r="DO39" s="621"/>
      <c r="DP39" s="621"/>
      <c r="DQ39" s="621"/>
      <c r="DR39" s="621"/>
      <c r="DS39" s="621"/>
      <c r="DT39" s="621"/>
      <c r="DU39" s="621"/>
      <c r="DV39" s="622"/>
      <c r="DW39" s="611" t="s">
        <v>138</v>
      </c>
      <c r="DX39" s="623"/>
      <c r="DY39" s="623"/>
      <c r="DZ39" s="623"/>
      <c r="EA39" s="623"/>
      <c r="EB39" s="623"/>
      <c r="EC39" s="635"/>
    </row>
    <row r="40" spans="2:133" ht="11.25" customHeight="1" x14ac:dyDescent="0.15">
      <c r="B40" s="605" t="s">
        <v>344</v>
      </c>
      <c r="C40" s="606"/>
      <c r="D40" s="606"/>
      <c r="E40" s="606"/>
      <c r="F40" s="606"/>
      <c r="G40" s="606"/>
      <c r="H40" s="606"/>
      <c r="I40" s="606"/>
      <c r="J40" s="606"/>
      <c r="K40" s="606"/>
      <c r="L40" s="606"/>
      <c r="M40" s="606"/>
      <c r="N40" s="606"/>
      <c r="O40" s="606"/>
      <c r="P40" s="606"/>
      <c r="Q40" s="607"/>
      <c r="R40" s="608">
        <v>68282</v>
      </c>
      <c r="S40" s="609"/>
      <c r="T40" s="609"/>
      <c r="U40" s="609"/>
      <c r="V40" s="609"/>
      <c r="W40" s="609"/>
      <c r="X40" s="609"/>
      <c r="Y40" s="610"/>
      <c r="Z40" s="646">
        <v>0.9</v>
      </c>
      <c r="AA40" s="646"/>
      <c r="AB40" s="646"/>
      <c r="AC40" s="646"/>
      <c r="AD40" s="647" t="s">
        <v>128</v>
      </c>
      <c r="AE40" s="647"/>
      <c r="AF40" s="647"/>
      <c r="AG40" s="647"/>
      <c r="AH40" s="647"/>
      <c r="AI40" s="647"/>
      <c r="AJ40" s="647"/>
      <c r="AK40" s="647"/>
      <c r="AL40" s="611" t="s">
        <v>138</v>
      </c>
      <c r="AM40" s="612"/>
      <c r="AN40" s="612"/>
      <c r="AO40" s="648"/>
      <c r="AQ40" s="641" t="s">
        <v>345</v>
      </c>
      <c r="AR40" s="642"/>
      <c r="AS40" s="642"/>
      <c r="AT40" s="642"/>
      <c r="AU40" s="642"/>
      <c r="AV40" s="642"/>
      <c r="AW40" s="642"/>
      <c r="AX40" s="642"/>
      <c r="AY40" s="643"/>
      <c r="AZ40" s="608" t="s">
        <v>240</v>
      </c>
      <c r="BA40" s="609"/>
      <c r="BB40" s="609"/>
      <c r="BC40" s="609"/>
      <c r="BD40" s="621"/>
      <c r="BE40" s="621"/>
      <c r="BF40" s="644"/>
      <c r="BG40" s="649" t="s">
        <v>346</v>
      </c>
      <c r="BH40" s="650"/>
      <c r="BI40" s="650"/>
      <c r="BJ40" s="650"/>
      <c r="BK40" s="650"/>
      <c r="BL40" s="214"/>
      <c r="BM40" s="606" t="s">
        <v>347</v>
      </c>
      <c r="BN40" s="606"/>
      <c r="BO40" s="606"/>
      <c r="BP40" s="606"/>
      <c r="BQ40" s="606"/>
      <c r="BR40" s="606"/>
      <c r="BS40" s="606"/>
      <c r="BT40" s="606"/>
      <c r="BU40" s="607"/>
      <c r="BV40" s="608">
        <v>60</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v>218941</v>
      </c>
      <c r="CS40" s="609"/>
      <c r="CT40" s="609"/>
      <c r="CU40" s="609"/>
      <c r="CV40" s="609"/>
      <c r="CW40" s="609"/>
      <c r="CX40" s="609"/>
      <c r="CY40" s="610"/>
      <c r="CZ40" s="611">
        <v>2.8</v>
      </c>
      <c r="DA40" s="623"/>
      <c r="DB40" s="623"/>
      <c r="DC40" s="624"/>
      <c r="DD40" s="614">
        <v>135841</v>
      </c>
      <c r="DE40" s="609"/>
      <c r="DF40" s="609"/>
      <c r="DG40" s="609"/>
      <c r="DH40" s="609"/>
      <c r="DI40" s="609"/>
      <c r="DJ40" s="609"/>
      <c r="DK40" s="610"/>
      <c r="DL40" s="614">
        <v>107805</v>
      </c>
      <c r="DM40" s="609"/>
      <c r="DN40" s="609"/>
      <c r="DO40" s="609"/>
      <c r="DP40" s="609"/>
      <c r="DQ40" s="609"/>
      <c r="DR40" s="609"/>
      <c r="DS40" s="609"/>
      <c r="DT40" s="609"/>
      <c r="DU40" s="609"/>
      <c r="DV40" s="610"/>
      <c r="DW40" s="611">
        <v>2.5</v>
      </c>
      <c r="DX40" s="623"/>
      <c r="DY40" s="623"/>
      <c r="DZ40" s="623"/>
      <c r="EA40" s="623"/>
      <c r="EB40" s="623"/>
      <c r="EC40" s="635"/>
    </row>
    <row r="41" spans="2:133" ht="11.25" customHeight="1" x14ac:dyDescent="0.15">
      <c r="B41" s="589" t="s">
        <v>349</v>
      </c>
      <c r="C41" s="590"/>
      <c r="D41" s="590"/>
      <c r="E41" s="590"/>
      <c r="F41" s="590"/>
      <c r="G41" s="590"/>
      <c r="H41" s="590"/>
      <c r="I41" s="590"/>
      <c r="J41" s="590"/>
      <c r="K41" s="590"/>
      <c r="L41" s="590"/>
      <c r="M41" s="590"/>
      <c r="N41" s="590"/>
      <c r="O41" s="590"/>
      <c r="P41" s="590"/>
      <c r="Q41" s="591"/>
      <c r="R41" s="592">
        <v>7891825</v>
      </c>
      <c r="S41" s="633"/>
      <c r="T41" s="633"/>
      <c r="U41" s="633"/>
      <c r="V41" s="633"/>
      <c r="W41" s="633"/>
      <c r="X41" s="633"/>
      <c r="Y41" s="636"/>
      <c r="Z41" s="637">
        <v>100</v>
      </c>
      <c r="AA41" s="637"/>
      <c r="AB41" s="637"/>
      <c r="AC41" s="637"/>
      <c r="AD41" s="638">
        <v>4328753</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101134</v>
      </c>
      <c r="BA41" s="609"/>
      <c r="BB41" s="609"/>
      <c r="BC41" s="609"/>
      <c r="BD41" s="621"/>
      <c r="BE41" s="621"/>
      <c r="BF41" s="644"/>
      <c r="BG41" s="649"/>
      <c r="BH41" s="650"/>
      <c r="BI41" s="650"/>
      <c r="BJ41" s="650"/>
      <c r="BK41" s="650"/>
      <c r="BL41" s="214"/>
      <c r="BM41" s="606" t="s">
        <v>351</v>
      </c>
      <c r="BN41" s="606"/>
      <c r="BO41" s="606"/>
      <c r="BP41" s="606"/>
      <c r="BQ41" s="606"/>
      <c r="BR41" s="606"/>
      <c r="BS41" s="606"/>
      <c r="BT41" s="606"/>
      <c r="BU41" s="607"/>
      <c r="BV41" s="608" t="s">
        <v>240</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128</v>
      </c>
      <c r="CS41" s="621"/>
      <c r="CT41" s="621"/>
      <c r="CU41" s="621"/>
      <c r="CV41" s="621"/>
      <c r="CW41" s="621"/>
      <c r="CX41" s="621"/>
      <c r="CY41" s="622"/>
      <c r="CZ41" s="611" t="s">
        <v>240</v>
      </c>
      <c r="DA41" s="623"/>
      <c r="DB41" s="623"/>
      <c r="DC41" s="624"/>
      <c r="DD41" s="614" t="s">
        <v>128</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353</v>
      </c>
      <c r="AR42" s="654"/>
      <c r="AS42" s="654"/>
      <c r="AT42" s="654"/>
      <c r="AU42" s="654"/>
      <c r="AV42" s="654"/>
      <c r="AW42" s="654"/>
      <c r="AX42" s="654"/>
      <c r="AY42" s="655"/>
      <c r="AZ42" s="592">
        <v>410507</v>
      </c>
      <c r="BA42" s="633"/>
      <c r="BB42" s="633"/>
      <c r="BC42" s="633"/>
      <c r="BD42" s="593"/>
      <c r="BE42" s="593"/>
      <c r="BF42" s="656"/>
      <c r="BG42" s="651"/>
      <c r="BH42" s="652"/>
      <c r="BI42" s="652"/>
      <c r="BJ42" s="652"/>
      <c r="BK42" s="652"/>
      <c r="BL42" s="215"/>
      <c r="BM42" s="590" t="s">
        <v>354</v>
      </c>
      <c r="BN42" s="590"/>
      <c r="BO42" s="590"/>
      <c r="BP42" s="590"/>
      <c r="BQ42" s="590"/>
      <c r="BR42" s="590"/>
      <c r="BS42" s="590"/>
      <c r="BT42" s="590"/>
      <c r="BU42" s="591"/>
      <c r="BV42" s="592">
        <v>334</v>
      </c>
      <c r="BW42" s="633"/>
      <c r="BX42" s="633"/>
      <c r="BY42" s="633"/>
      <c r="BZ42" s="633"/>
      <c r="CA42" s="633"/>
      <c r="CB42" s="634"/>
      <c r="CD42" s="605" t="s">
        <v>355</v>
      </c>
      <c r="CE42" s="606"/>
      <c r="CF42" s="606"/>
      <c r="CG42" s="606"/>
      <c r="CH42" s="606"/>
      <c r="CI42" s="606"/>
      <c r="CJ42" s="606"/>
      <c r="CK42" s="606"/>
      <c r="CL42" s="606"/>
      <c r="CM42" s="606"/>
      <c r="CN42" s="606"/>
      <c r="CO42" s="606"/>
      <c r="CP42" s="606"/>
      <c r="CQ42" s="607"/>
      <c r="CR42" s="608">
        <v>875430</v>
      </c>
      <c r="CS42" s="621"/>
      <c r="CT42" s="621"/>
      <c r="CU42" s="621"/>
      <c r="CV42" s="621"/>
      <c r="CW42" s="621"/>
      <c r="CX42" s="621"/>
      <c r="CY42" s="622"/>
      <c r="CZ42" s="611">
        <v>11.4</v>
      </c>
      <c r="DA42" s="623"/>
      <c r="DB42" s="623"/>
      <c r="DC42" s="624"/>
      <c r="DD42" s="614">
        <v>258354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356</v>
      </c>
      <c r="CD43" s="605" t="s">
        <v>357</v>
      </c>
      <c r="CE43" s="606"/>
      <c r="CF43" s="606"/>
      <c r="CG43" s="606"/>
      <c r="CH43" s="606"/>
      <c r="CI43" s="606"/>
      <c r="CJ43" s="606"/>
      <c r="CK43" s="606"/>
      <c r="CL43" s="606"/>
      <c r="CM43" s="606"/>
      <c r="CN43" s="606"/>
      <c r="CO43" s="606"/>
      <c r="CP43" s="606"/>
      <c r="CQ43" s="607"/>
      <c r="CR43" s="608">
        <v>12816</v>
      </c>
      <c r="CS43" s="621"/>
      <c r="CT43" s="621"/>
      <c r="CU43" s="621"/>
      <c r="CV43" s="621"/>
      <c r="CW43" s="621"/>
      <c r="CX43" s="621"/>
      <c r="CY43" s="622"/>
      <c r="CZ43" s="611">
        <v>0.2</v>
      </c>
      <c r="DA43" s="623"/>
      <c r="DB43" s="623"/>
      <c r="DC43" s="624"/>
      <c r="DD43" s="614">
        <v>12816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359</v>
      </c>
      <c r="CG44" s="606"/>
      <c r="CH44" s="606"/>
      <c r="CI44" s="606"/>
      <c r="CJ44" s="606"/>
      <c r="CK44" s="606"/>
      <c r="CL44" s="606"/>
      <c r="CM44" s="606"/>
      <c r="CN44" s="606"/>
      <c r="CO44" s="606"/>
      <c r="CP44" s="606"/>
      <c r="CQ44" s="607"/>
      <c r="CR44" s="608">
        <v>445800</v>
      </c>
      <c r="CS44" s="609"/>
      <c r="CT44" s="609"/>
      <c r="CU44" s="609"/>
      <c r="CV44" s="609"/>
      <c r="CW44" s="609"/>
      <c r="CX44" s="609"/>
      <c r="CY44" s="610"/>
      <c r="CZ44" s="611">
        <v>5.8</v>
      </c>
      <c r="DA44" s="612"/>
      <c r="DB44" s="612"/>
      <c r="DC44" s="613"/>
      <c r="DD44" s="614">
        <v>200101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361</v>
      </c>
      <c r="CG45" s="606"/>
      <c r="CH45" s="606"/>
      <c r="CI45" s="606"/>
      <c r="CJ45" s="606"/>
      <c r="CK45" s="606"/>
      <c r="CL45" s="606"/>
      <c r="CM45" s="606"/>
      <c r="CN45" s="606"/>
      <c r="CO45" s="606"/>
      <c r="CP45" s="606"/>
      <c r="CQ45" s="607"/>
      <c r="CR45" s="608">
        <v>149367</v>
      </c>
      <c r="CS45" s="621"/>
      <c r="CT45" s="621"/>
      <c r="CU45" s="621"/>
      <c r="CV45" s="621"/>
      <c r="CW45" s="621"/>
      <c r="CX45" s="621"/>
      <c r="CY45" s="622"/>
      <c r="CZ45" s="611">
        <v>1.9</v>
      </c>
      <c r="DA45" s="623"/>
      <c r="DB45" s="623"/>
      <c r="DC45" s="624"/>
      <c r="DD45" s="614">
        <v>18953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362</v>
      </c>
      <c r="CG46" s="606"/>
      <c r="CH46" s="606"/>
      <c r="CI46" s="606"/>
      <c r="CJ46" s="606"/>
      <c r="CK46" s="606"/>
      <c r="CL46" s="606"/>
      <c r="CM46" s="606"/>
      <c r="CN46" s="606"/>
      <c r="CO46" s="606"/>
      <c r="CP46" s="606"/>
      <c r="CQ46" s="607"/>
      <c r="CR46" s="608">
        <v>296433</v>
      </c>
      <c r="CS46" s="609"/>
      <c r="CT46" s="609"/>
      <c r="CU46" s="609"/>
      <c r="CV46" s="609"/>
      <c r="CW46" s="609"/>
      <c r="CX46" s="609"/>
      <c r="CY46" s="610"/>
      <c r="CZ46" s="611">
        <v>3.9</v>
      </c>
      <c r="DA46" s="612"/>
      <c r="DB46" s="612"/>
      <c r="DC46" s="613"/>
      <c r="DD46" s="614">
        <v>181148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363</v>
      </c>
      <c r="CG47" s="606"/>
      <c r="CH47" s="606"/>
      <c r="CI47" s="606"/>
      <c r="CJ47" s="606"/>
      <c r="CK47" s="606"/>
      <c r="CL47" s="606"/>
      <c r="CM47" s="606"/>
      <c r="CN47" s="606"/>
      <c r="CO47" s="606"/>
      <c r="CP47" s="606"/>
      <c r="CQ47" s="607"/>
      <c r="CR47" s="608">
        <v>429630</v>
      </c>
      <c r="CS47" s="621"/>
      <c r="CT47" s="621"/>
      <c r="CU47" s="621"/>
      <c r="CV47" s="621"/>
      <c r="CW47" s="621"/>
      <c r="CX47" s="621"/>
      <c r="CY47" s="622"/>
      <c r="CZ47" s="611">
        <v>5.6</v>
      </c>
      <c r="DA47" s="623"/>
      <c r="DB47" s="623"/>
      <c r="DC47" s="624"/>
      <c r="DD47" s="614">
        <v>58253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364</v>
      </c>
      <c r="CG48" s="606"/>
      <c r="CH48" s="606"/>
      <c r="CI48" s="606"/>
      <c r="CJ48" s="606"/>
      <c r="CK48" s="606"/>
      <c r="CL48" s="606"/>
      <c r="CM48" s="606"/>
      <c r="CN48" s="606"/>
      <c r="CO48" s="606"/>
      <c r="CP48" s="606"/>
      <c r="CQ48" s="607"/>
      <c r="CR48" s="608" t="s">
        <v>240</v>
      </c>
      <c r="CS48" s="609"/>
      <c r="CT48" s="609"/>
      <c r="CU48" s="609"/>
      <c r="CV48" s="609"/>
      <c r="CW48" s="609"/>
      <c r="CX48" s="609"/>
      <c r="CY48" s="610"/>
      <c r="CZ48" s="611" t="s">
        <v>128</v>
      </c>
      <c r="DA48" s="612"/>
      <c r="DB48" s="612"/>
      <c r="DC48" s="613"/>
      <c r="DD48" s="614" t="s">
        <v>240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365</v>
      </c>
      <c r="CE49" s="590"/>
      <c r="CF49" s="590"/>
      <c r="CG49" s="590"/>
      <c r="CH49" s="590"/>
      <c r="CI49" s="590"/>
      <c r="CJ49" s="590"/>
      <c r="CK49" s="590"/>
      <c r="CL49" s="590"/>
      <c r="CM49" s="590"/>
      <c r="CN49" s="590"/>
      <c r="CO49" s="590"/>
      <c r="CP49" s="590"/>
      <c r="CQ49" s="591"/>
      <c r="CR49" s="592">
        <v>7686286</v>
      </c>
      <c r="CS49" s="593"/>
      <c r="CT49" s="593"/>
      <c r="CU49" s="593"/>
      <c r="CV49" s="593"/>
      <c r="CW49" s="593"/>
      <c r="CX49" s="593"/>
      <c r="CY49" s="594"/>
      <c r="CZ49" s="595">
        <v>100</v>
      </c>
      <c r="DA49" s="596"/>
      <c r="DB49" s="596"/>
      <c r="DC49" s="597"/>
      <c r="DD49" s="598">
        <v>5965311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f+hpDCJQDEKJ16qZPIIfEUCWxPQZtq/1vqE82j4xS+hOCrUqATG3fikXjIWyiygwT6Bo7vVWeHYCp9FCzcvXg==" saltValue="dvvo+15RVlsSelU+9HU+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367</v>
      </c>
      <c r="DK2" s="1079"/>
      <c r="DL2" s="1079"/>
      <c r="DM2" s="1079"/>
      <c r="DN2" s="1079"/>
      <c r="DO2" s="1080"/>
      <c r="DP2" s="222"/>
      <c r="DQ2" s="1078" t="s">
        <v>368</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81"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71" t="s">
        <v>385</v>
      </c>
      <c r="DH5" s="1072"/>
      <c r="DI5" s="1072"/>
      <c r="DJ5" s="1072"/>
      <c r="DK5" s="1073"/>
      <c r="DL5" s="1071" t="s">
        <v>386</v>
      </c>
      <c r="DM5" s="1072"/>
      <c r="DN5" s="1072"/>
      <c r="DO5" s="1072"/>
      <c r="DP5" s="1073"/>
      <c r="DQ5" s="988" t="s">
        <v>387</v>
      </c>
      <c r="DR5" s="989"/>
      <c r="DS5" s="989"/>
      <c r="DT5" s="989"/>
      <c r="DU5" s="990"/>
      <c r="DV5" s="988" t="s">
        <v>378</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388</v>
      </c>
      <c r="C7" s="1035"/>
      <c r="D7" s="1035"/>
      <c r="E7" s="1035"/>
      <c r="F7" s="1035"/>
      <c r="G7" s="1035"/>
      <c r="H7" s="1035"/>
      <c r="I7" s="1035"/>
      <c r="J7" s="1035"/>
      <c r="K7" s="1035"/>
      <c r="L7" s="1035"/>
      <c r="M7" s="1035"/>
      <c r="N7" s="1035"/>
      <c r="O7" s="1035"/>
      <c r="P7" s="1036"/>
      <c r="Q7" s="1089">
        <v>7892</v>
      </c>
      <c r="R7" s="1090"/>
      <c r="S7" s="1090"/>
      <c r="T7" s="1090"/>
      <c r="U7" s="1090"/>
      <c r="V7" s="1090">
        <v>7686</v>
      </c>
      <c r="W7" s="1090"/>
      <c r="X7" s="1090"/>
      <c r="Y7" s="1090"/>
      <c r="Z7" s="1090"/>
      <c r="AA7" s="1090">
        <v>206</v>
      </c>
      <c r="AB7" s="1090"/>
      <c r="AC7" s="1090"/>
      <c r="AD7" s="1090"/>
      <c r="AE7" s="1091"/>
      <c r="AF7" s="1092">
        <v>158</v>
      </c>
      <c r="AG7" s="1093"/>
      <c r="AH7" s="1093"/>
      <c r="AI7" s="1093"/>
      <c r="AJ7" s="1094"/>
      <c r="AK7" s="1095">
        <v>425</v>
      </c>
      <c r="AL7" s="1096"/>
      <c r="AM7" s="1096"/>
      <c r="AN7" s="1096"/>
      <c r="AO7" s="1096"/>
      <c r="AP7" s="1096">
        <v>4217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390</v>
      </c>
      <c r="B23" s="924" t="s">
        <v>391</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158</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371</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378</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403</v>
      </c>
      <c r="C28" s="1035"/>
      <c r="D28" s="1035"/>
      <c r="E28" s="1035"/>
      <c r="F28" s="1035"/>
      <c r="G28" s="1035"/>
      <c r="H28" s="1035"/>
      <c r="I28" s="1035"/>
      <c r="J28" s="1035"/>
      <c r="K28" s="1035"/>
      <c r="L28" s="1035"/>
      <c r="M28" s="1035"/>
      <c r="N28" s="1035"/>
      <c r="O28" s="1035"/>
      <c r="P28" s="1036"/>
      <c r="Q28" s="1037">
        <v>1312</v>
      </c>
      <c r="R28" s="1038"/>
      <c r="S28" s="1038"/>
      <c r="T28" s="1038"/>
      <c r="U28" s="1038"/>
      <c r="V28" s="1038">
        <v>1298</v>
      </c>
      <c r="W28" s="1038"/>
      <c r="X28" s="1038"/>
      <c r="Y28" s="1038"/>
      <c r="Z28" s="1038"/>
      <c r="AA28" s="1038">
        <v>14</v>
      </c>
      <c r="AB28" s="1038"/>
      <c r="AC28" s="1038"/>
      <c r="AD28" s="1038"/>
      <c r="AE28" s="1039"/>
      <c r="AF28" s="1040">
        <v>14</v>
      </c>
      <c r="AG28" s="1038"/>
      <c r="AH28" s="1038"/>
      <c r="AI28" s="1038"/>
      <c r="AJ28" s="1041"/>
      <c r="AK28" s="1029">
        <v>200</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404</v>
      </c>
      <c r="C29" s="1018"/>
      <c r="D29" s="1018"/>
      <c r="E29" s="1018"/>
      <c r="F29" s="1018"/>
      <c r="G29" s="1018"/>
      <c r="H29" s="1018"/>
      <c r="I29" s="1018"/>
      <c r="J29" s="1018"/>
      <c r="K29" s="1018"/>
      <c r="L29" s="1018"/>
      <c r="M29" s="1018"/>
      <c r="N29" s="1018"/>
      <c r="O29" s="1018"/>
      <c r="P29" s="1019"/>
      <c r="Q29" s="1025">
        <v>1289</v>
      </c>
      <c r="R29" s="1026"/>
      <c r="S29" s="1026"/>
      <c r="T29" s="1026"/>
      <c r="U29" s="1026"/>
      <c r="V29" s="1026">
        <v>1220</v>
      </c>
      <c r="W29" s="1026"/>
      <c r="X29" s="1026"/>
      <c r="Y29" s="1026"/>
      <c r="Z29" s="1026"/>
      <c r="AA29" s="1026">
        <v>69</v>
      </c>
      <c r="AB29" s="1026"/>
      <c r="AC29" s="1026"/>
      <c r="AD29" s="1026"/>
      <c r="AE29" s="1027"/>
      <c r="AF29" s="1022">
        <v>69</v>
      </c>
      <c r="AG29" s="1023"/>
      <c r="AH29" s="1023"/>
      <c r="AI29" s="1023"/>
      <c r="AJ29" s="1024"/>
      <c r="AK29" s="967">
        <v>220</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405</v>
      </c>
      <c r="C30" s="1018"/>
      <c r="D30" s="1018"/>
      <c r="E30" s="1018"/>
      <c r="F30" s="1018"/>
      <c r="G30" s="1018"/>
      <c r="H30" s="1018"/>
      <c r="I30" s="1018"/>
      <c r="J30" s="1018"/>
      <c r="K30" s="1018"/>
      <c r="L30" s="1018"/>
      <c r="M30" s="1018"/>
      <c r="N30" s="1018"/>
      <c r="O30" s="1018"/>
      <c r="P30" s="1019"/>
      <c r="Q30" s="1025">
        <v>152</v>
      </c>
      <c r="R30" s="1026"/>
      <c r="S30" s="1026"/>
      <c r="T30" s="1026"/>
      <c r="U30" s="1026"/>
      <c r="V30" s="1026">
        <v>151</v>
      </c>
      <c r="W30" s="1026"/>
      <c r="X30" s="1026"/>
      <c r="Y30" s="1026"/>
      <c r="Z30" s="1026"/>
      <c r="AA30" s="1026">
        <v>1</v>
      </c>
      <c r="AB30" s="1026"/>
      <c r="AC30" s="1026"/>
      <c r="AD30" s="1026"/>
      <c r="AE30" s="1027"/>
      <c r="AF30" s="1022">
        <v>1</v>
      </c>
      <c r="AG30" s="1023"/>
      <c r="AH30" s="1023"/>
      <c r="AI30" s="1023"/>
      <c r="AJ30" s="1024"/>
      <c r="AK30" s="967">
        <v>43</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406</v>
      </c>
      <c r="C31" s="1018"/>
      <c r="D31" s="1018"/>
      <c r="E31" s="1018"/>
      <c r="F31" s="1018"/>
      <c r="G31" s="1018"/>
      <c r="H31" s="1018"/>
      <c r="I31" s="1018"/>
      <c r="J31" s="1018"/>
      <c r="K31" s="1018"/>
      <c r="L31" s="1018"/>
      <c r="M31" s="1018"/>
      <c r="N31" s="1018"/>
      <c r="O31" s="1018"/>
      <c r="P31" s="1019"/>
      <c r="Q31" s="1025">
        <v>372</v>
      </c>
      <c r="R31" s="1026"/>
      <c r="S31" s="1026"/>
      <c r="T31" s="1026"/>
      <c r="U31" s="1026"/>
      <c r="V31" s="1026">
        <v>416</v>
      </c>
      <c r="W31" s="1026"/>
      <c r="X31" s="1026"/>
      <c r="Y31" s="1026"/>
      <c r="Z31" s="1026"/>
      <c r="AA31" s="1026">
        <v>-44</v>
      </c>
      <c r="AB31" s="1026"/>
      <c r="AC31" s="1026"/>
      <c r="AD31" s="1026"/>
      <c r="AE31" s="1027"/>
      <c r="AF31" s="1022">
        <v>27</v>
      </c>
      <c r="AG31" s="1023"/>
      <c r="AH31" s="1023"/>
      <c r="AI31" s="1023"/>
      <c r="AJ31" s="1024"/>
      <c r="AK31" s="967">
        <v>236</v>
      </c>
      <c r="AL31" s="958"/>
      <c r="AM31" s="958"/>
      <c r="AN31" s="958"/>
      <c r="AO31" s="958"/>
      <c r="AP31" s="958">
        <v>26</v>
      </c>
      <c r="AQ31" s="958"/>
      <c r="AR31" s="958"/>
      <c r="AS31" s="958"/>
      <c r="AT31" s="958"/>
      <c r="AU31" s="958">
        <v>19</v>
      </c>
      <c r="AV31" s="958"/>
      <c r="AW31" s="958"/>
      <c r="AX31" s="958"/>
      <c r="AY31" s="958"/>
      <c r="AZ31" s="1028"/>
      <c r="BA31" s="1028"/>
      <c r="BB31" s="1028"/>
      <c r="BC31" s="1028"/>
      <c r="BD31" s="1028"/>
      <c r="BE31" s="959" t="s">
        <v>407</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408</v>
      </c>
      <c r="C32" s="1018"/>
      <c r="D32" s="1018"/>
      <c r="E32" s="1018"/>
      <c r="F32" s="1018"/>
      <c r="G32" s="1018"/>
      <c r="H32" s="1018"/>
      <c r="I32" s="1018"/>
      <c r="J32" s="1018"/>
      <c r="K32" s="1018"/>
      <c r="L32" s="1018"/>
      <c r="M32" s="1018"/>
      <c r="N32" s="1018"/>
      <c r="O32" s="1018"/>
      <c r="P32" s="1019"/>
      <c r="Q32" s="1025">
        <v>437</v>
      </c>
      <c r="R32" s="1026"/>
      <c r="S32" s="1026"/>
      <c r="T32" s="1026"/>
      <c r="U32" s="1026"/>
      <c r="V32" s="1026">
        <v>394</v>
      </c>
      <c r="W32" s="1026"/>
      <c r="X32" s="1026"/>
      <c r="Y32" s="1026"/>
      <c r="Z32" s="1026"/>
      <c r="AA32" s="1026">
        <v>40</v>
      </c>
      <c r="AB32" s="1026"/>
      <c r="AC32" s="1026"/>
      <c r="AD32" s="1026"/>
      <c r="AE32" s="1027"/>
      <c r="AF32" s="1022">
        <v>779</v>
      </c>
      <c r="AG32" s="1023"/>
      <c r="AH32" s="1023"/>
      <c r="AI32" s="1023"/>
      <c r="AJ32" s="1024"/>
      <c r="AK32" s="967">
        <v>65</v>
      </c>
      <c r="AL32" s="958"/>
      <c r="AM32" s="958"/>
      <c r="AN32" s="958"/>
      <c r="AO32" s="958"/>
      <c r="AP32" s="958">
        <v>773</v>
      </c>
      <c r="AQ32" s="958"/>
      <c r="AR32" s="958"/>
      <c r="AS32" s="958"/>
      <c r="AT32" s="958"/>
      <c r="AU32" s="958">
        <v>94</v>
      </c>
      <c r="AV32" s="958"/>
      <c r="AW32" s="958"/>
      <c r="AX32" s="958"/>
      <c r="AY32" s="958"/>
      <c r="AZ32" s="1028"/>
      <c r="BA32" s="1028"/>
      <c r="BB32" s="1028"/>
      <c r="BC32" s="1028"/>
      <c r="BD32" s="1028"/>
      <c r="BE32" s="959" t="s">
        <v>407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409</v>
      </c>
      <c r="C33" s="1018"/>
      <c r="D33" s="1018"/>
      <c r="E33" s="1018"/>
      <c r="F33" s="1018"/>
      <c r="G33" s="1018"/>
      <c r="H33" s="1018"/>
      <c r="I33" s="1018"/>
      <c r="J33" s="1018"/>
      <c r="K33" s="1018"/>
      <c r="L33" s="1018"/>
      <c r="M33" s="1018"/>
      <c r="N33" s="1018"/>
      <c r="O33" s="1018"/>
      <c r="P33" s="1019"/>
      <c r="Q33" s="1025">
        <v>250</v>
      </c>
      <c r="R33" s="1026"/>
      <c r="S33" s="1026"/>
      <c r="T33" s="1026"/>
      <c r="U33" s="1026"/>
      <c r="V33" s="1026">
        <v>269</v>
      </c>
      <c r="W33" s="1026"/>
      <c r="X33" s="1026"/>
      <c r="Y33" s="1026"/>
      <c r="Z33" s="1026"/>
      <c r="AA33" s="1026">
        <v>-19</v>
      </c>
      <c r="AB33" s="1026"/>
      <c r="AC33" s="1026"/>
      <c r="AD33" s="1026"/>
      <c r="AE33" s="1027"/>
      <c r="AF33" s="1022">
        <v>56</v>
      </c>
      <c r="AG33" s="1023"/>
      <c r="AH33" s="1023"/>
      <c r="AI33" s="1023"/>
      <c r="AJ33" s="1024"/>
      <c r="AK33" s="967">
        <v>144</v>
      </c>
      <c r="AL33" s="958"/>
      <c r="AM33" s="958"/>
      <c r="AN33" s="958"/>
      <c r="AO33" s="958"/>
      <c r="AP33" s="958">
        <v>1750</v>
      </c>
      <c r="AQ33" s="958"/>
      <c r="AR33" s="958"/>
      <c r="AS33" s="958"/>
      <c r="AT33" s="958"/>
      <c r="AU33" s="958">
        <v>1247</v>
      </c>
      <c r="AV33" s="958"/>
      <c r="AW33" s="958"/>
      <c r="AX33" s="958"/>
      <c r="AY33" s="958"/>
      <c r="AZ33" s="1028"/>
      <c r="BA33" s="1028"/>
      <c r="BB33" s="1028"/>
      <c r="BC33" s="1028"/>
      <c r="BD33" s="1028"/>
      <c r="BE33" s="959" t="s">
        <v>407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390</v>
      </c>
      <c r="B63" s="924" t="s">
        <v>411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945</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414</v>
      </c>
      <c r="B66" s="983"/>
      <c r="C66" s="983"/>
      <c r="D66" s="983"/>
      <c r="E66" s="983"/>
      <c r="F66" s="983"/>
      <c r="G66" s="983"/>
      <c r="H66" s="983"/>
      <c r="I66" s="983"/>
      <c r="J66" s="983"/>
      <c r="K66" s="983"/>
      <c r="L66" s="983"/>
      <c r="M66" s="983"/>
      <c r="N66" s="983"/>
      <c r="O66" s="983"/>
      <c r="P66" s="984"/>
      <c r="Q66" s="988" t="s">
        <v>415</v>
      </c>
      <c r="R66" s="989"/>
      <c r="S66" s="989"/>
      <c r="T66" s="989"/>
      <c r="U66" s="990"/>
      <c r="V66" s="988" t="s">
        <v>396</v>
      </c>
      <c r="W66" s="989"/>
      <c r="X66" s="989"/>
      <c r="Y66" s="989"/>
      <c r="Z66" s="990"/>
      <c r="AA66" s="988" t="s">
        <v>416</v>
      </c>
      <c r="AB66" s="989"/>
      <c r="AC66" s="989"/>
      <c r="AD66" s="989"/>
      <c r="AE66" s="990"/>
      <c r="AF66" s="994" t="s">
        <v>398</v>
      </c>
      <c r="AG66" s="995"/>
      <c r="AH66" s="995"/>
      <c r="AI66" s="995"/>
      <c r="AJ66" s="996"/>
      <c r="AK66" s="988" t="s">
        <v>399</v>
      </c>
      <c r="AL66" s="983"/>
      <c r="AM66" s="983"/>
      <c r="AN66" s="983"/>
      <c r="AO66" s="984"/>
      <c r="AP66" s="988" t="s">
        <v>417</v>
      </c>
      <c r="AQ66" s="989"/>
      <c r="AR66" s="989"/>
      <c r="AS66" s="989"/>
      <c r="AT66" s="990"/>
      <c r="AU66" s="988" t="s">
        <v>418</v>
      </c>
      <c r="AV66" s="989"/>
      <c r="AW66" s="989"/>
      <c r="AX66" s="989"/>
      <c r="AY66" s="990"/>
      <c r="AZ66" s="988" t="s">
        <v>378</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579</v>
      </c>
      <c r="C68" s="973"/>
      <c r="D68" s="973"/>
      <c r="E68" s="973"/>
      <c r="F68" s="973"/>
      <c r="G68" s="973"/>
      <c r="H68" s="973"/>
      <c r="I68" s="973"/>
      <c r="J68" s="973"/>
      <c r="K68" s="973"/>
      <c r="L68" s="973"/>
      <c r="M68" s="973"/>
      <c r="N68" s="973"/>
      <c r="O68" s="973"/>
      <c r="P68" s="974"/>
      <c r="Q68" s="975">
        <v>4944</v>
      </c>
      <c r="R68" s="969"/>
      <c r="S68" s="969"/>
      <c r="T68" s="969"/>
      <c r="U68" s="969"/>
      <c r="V68" s="969">
        <v>4796</v>
      </c>
      <c r="W68" s="969"/>
      <c r="X68" s="969"/>
      <c r="Y68" s="969"/>
      <c r="Z68" s="969"/>
      <c r="AA68" s="969">
        <v>148</v>
      </c>
      <c r="AB68" s="969"/>
      <c r="AC68" s="969"/>
      <c r="AD68" s="969"/>
      <c r="AE68" s="969"/>
      <c r="AF68" s="969">
        <v>148</v>
      </c>
      <c r="AG68" s="969"/>
      <c r="AH68" s="969"/>
      <c r="AI68" s="969"/>
      <c r="AJ68" s="969"/>
      <c r="AK68" s="969">
        <v>163</v>
      </c>
      <c r="AL68" s="969"/>
      <c r="AM68" s="969"/>
      <c r="AN68" s="969"/>
      <c r="AO68" s="969"/>
      <c r="AP68" s="969">
        <v>4334</v>
      </c>
      <c r="AQ68" s="969"/>
      <c r="AR68" s="969"/>
      <c r="AS68" s="969"/>
      <c r="AT68" s="969"/>
      <c r="AU68" s="969">
        <v>457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580</v>
      </c>
      <c r="C69" s="962"/>
      <c r="D69" s="962"/>
      <c r="E69" s="962"/>
      <c r="F69" s="962"/>
      <c r="G69" s="962"/>
      <c r="H69" s="962"/>
      <c r="I69" s="962"/>
      <c r="J69" s="962"/>
      <c r="K69" s="962"/>
      <c r="L69" s="962"/>
      <c r="M69" s="962"/>
      <c r="N69" s="962"/>
      <c r="O69" s="962"/>
      <c r="P69" s="963"/>
      <c r="Q69" s="964">
        <v>3</v>
      </c>
      <c r="R69" s="958"/>
      <c r="S69" s="958"/>
      <c r="T69" s="958"/>
      <c r="U69" s="958"/>
      <c r="V69" s="958">
        <v>2</v>
      </c>
      <c r="W69" s="958"/>
      <c r="X69" s="958"/>
      <c r="Y69" s="958"/>
      <c r="Z69" s="958"/>
      <c r="AA69" s="958">
        <v>0</v>
      </c>
      <c r="AB69" s="958"/>
      <c r="AC69" s="958"/>
      <c r="AD69" s="958"/>
      <c r="AE69" s="958"/>
      <c r="AF69" s="958">
        <v>0</v>
      </c>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581</v>
      </c>
      <c r="C70" s="962"/>
      <c r="D70" s="962"/>
      <c r="E70" s="962"/>
      <c r="F70" s="962"/>
      <c r="G70" s="962"/>
      <c r="H70" s="962"/>
      <c r="I70" s="962"/>
      <c r="J70" s="962"/>
      <c r="K70" s="962"/>
      <c r="L70" s="962"/>
      <c r="M70" s="962"/>
      <c r="N70" s="962"/>
      <c r="O70" s="962"/>
      <c r="P70" s="963"/>
      <c r="Q70" s="964">
        <v>3369</v>
      </c>
      <c r="R70" s="958"/>
      <c r="S70" s="958"/>
      <c r="T70" s="958"/>
      <c r="U70" s="958"/>
      <c r="V70" s="958">
        <v>3894</v>
      </c>
      <c r="W70" s="958"/>
      <c r="X70" s="958"/>
      <c r="Y70" s="958"/>
      <c r="Z70" s="958"/>
      <c r="AA70" s="958">
        <v>-525</v>
      </c>
      <c r="AB70" s="958"/>
      <c r="AC70" s="958"/>
      <c r="AD70" s="958"/>
      <c r="AE70" s="958"/>
      <c r="AF70" s="958">
        <v>0</v>
      </c>
      <c r="AG70" s="958"/>
      <c r="AH70" s="958"/>
      <c r="AI70" s="958"/>
      <c r="AJ70" s="958"/>
      <c r="AK70" s="958">
        <v>1935</v>
      </c>
      <c r="AL70" s="958"/>
      <c r="AM70" s="958"/>
      <c r="AN70" s="958"/>
      <c r="AO70" s="958"/>
      <c r="AP70" s="958">
        <v>7041</v>
      </c>
      <c r="AQ70" s="958"/>
      <c r="AR70" s="958"/>
      <c r="AS70" s="958"/>
      <c r="AT70" s="958"/>
      <c r="AU70" s="958">
        <v>268</v>
      </c>
      <c r="AV70" s="958"/>
      <c r="AW70" s="958"/>
      <c r="AX70" s="958"/>
      <c r="AY70" s="958"/>
      <c r="AZ70" s="959" t="s">
        <v>582</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583</v>
      </c>
      <c r="C71" s="962"/>
      <c r="D71" s="962"/>
      <c r="E71" s="962"/>
      <c r="F71" s="962"/>
      <c r="G71" s="962"/>
      <c r="H71" s="962"/>
      <c r="I71" s="962"/>
      <c r="J71" s="962"/>
      <c r="K71" s="962"/>
      <c r="L71" s="962"/>
      <c r="M71" s="962"/>
      <c r="N71" s="962"/>
      <c r="O71" s="962"/>
      <c r="P71" s="963"/>
      <c r="Q71" s="964">
        <v>12629</v>
      </c>
      <c r="R71" s="958"/>
      <c r="S71" s="958"/>
      <c r="T71" s="958"/>
      <c r="U71" s="958"/>
      <c r="V71" s="958">
        <v>12063</v>
      </c>
      <c r="W71" s="958"/>
      <c r="X71" s="958"/>
      <c r="Y71" s="958"/>
      <c r="Z71" s="958"/>
      <c r="AA71" s="958">
        <v>566</v>
      </c>
      <c r="AB71" s="958"/>
      <c r="AC71" s="958"/>
      <c r="AD71" s="958"/>
      <c r="AE71" s="958"/>
      <c r="AF71" s="958">
        <v>566</v>
      </c>
      <c r="AG71" s="958"/>
      <c r="AH71" s="958"/>
      <c r="AI71" s="958"/>
      <c r="AJ71" s="958"/>
      <c r="AK71" s="958">
        <v>2179</v>
      </c>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584</v>
      </c>
      <c r="C72" s="962"/>
      <c r="D72" s="962"/>
      <c r="E72" s="962"/>
      <c r="F72" s="962"/>
      <c r="G72" s="962"/>
      <c r="H72" s="962"/>
      <c r="I72" s="962"/>
      <c r="J72" s="962"/>
      <c r="K72" s="962"/>
      <c r="L72" s="962"/>
      <c r="M72" s="962"/>
      <c r="N72" s="962"/>
      <c r="O72" s="962"/>
      <c r="P72" s="963"/>
      <c r="Q72" s="964">
        <v>865</v>
      </c>
      <c r="R72" s="958"/>
      <c r="S72" s="958"/>
      <c r="T72" s="958"/>
      <c r="U72" s="958"/>
      <c r="V72" s="958">
        <v>863</v>
      </c>
      <c r="W72" s="958"/>
      <c r="X72" s="958"/>
      <c r="Y72" s="958"/>
      <c r="Z72" s="958"/>
      <c r="AA72" s="958">
        <v>2</v>
      </c>
      <c r="AB72" s="958"/>
      <c r="AC72" s="958"/>
      <c r="AD72" s="958"/>
      <c r="AE72" s="958"/>
      <c r="AF72" s="958">
        <v>2</v>
      </c>
      <c r="AG72" s="958"/>
      <c r="AH72" s="958"/>
      <c r="AI72" s="958"/>
      <c r="AJ72" s="958"/>
      <c r="AK72" s="958">
        <v>2</v>
      </c>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585</v>
      </c>
      <c r="C73" s="962"/>
      <c r="D73" s="962"/>
      <c r="E73" s="962"/>
      <c r="F73" s="962"/>
      <c r="G73" s="962"/>
      <c r="H73" s="962"/>
      <c r="I73" s="962"/>
      <c r="J73" s="962"/>
      <c r="K73" s="962"/>
      <c r="L73" s="962"/>
      <c r="M73" s="962"/>
      <c r="N73" s="962"/>
      <c r="O73" s="962"/>
      <c r="P73" s="963"/>
      <c r="Q73" s="964">
        <v>174</v>
      </c>
      <c r="R73" s="958"/>
      <c r="S73" s="958"/>
      <c r="T73" s="958"/>
      <c r="U73" s="958"/>
      <c r="V73" s="958">
        <v>171</v>
      </c>
      <c r="W73" s="958"/>
      <c r="X73" s="958"/>
      <c r="Y73" s="958"/>
      <c r="Z73" s="958"/>
      <c r="AA73" s="958">
        <v>3</v>
      </c>
      <c r="AB73" s="958"/>
      <c r="AC73" s="958"/>
      <c r="AD73" s="958"/>
      <c r="AE73" s="958"/>
      <c r="AF73" s="958">
        <v>3</v>
      </c>
      <c r="AG73" s="958"/>
      <c r="AH73" s="958"/>
      <c r="AI73" s="958"/>
      <c r="AJ73" s="958"/>
      <c r="AK73" s="958">
        <v>5</v>
      </c>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586</v>
      </c>
      <c r="C74" s="962"/>
      <c r="D74" s="962"/>
      <c r="E74" s="962"/>
      <c r="F74" s="962"/>
      <c r="G74" s="962"/>
      <c r="H74" s="962"/>
      <c r="I74" s="962"/>
      <c r="J74" s="962"/>
      <c r="K74" s="962"/>
      <c r="L74" s="962"/>
      <c r="M74" s="962"/>
      <c r="N74" s="962"/>
      <c r="O74" s="962"/>
      <c r="P74" s="963"/>
      <c r="Q74" s="964">
        <v>245</v>
      </c>
      <c r="R74" s="958"/>
      <c r="S74" s="958"/>
      <c r="T74" s="958"/>
      <c r="U74" s="958"/>
      <c r="V74" s="958">
        <v>185</v>
      </c>
      <c r="W74" s="958"/>
      <c r="X74" s="958"/>
      <c r="Y74" s="958"/>
      <c r="Z74" s="958"/>
      <c r="AA74" s="958">
        <v>61</v>
      </c>
      <c r="AB74" s="958"/>
      <c r="AC74" s="958"/>
      <c r="AD74" s="958"/>
      <c r="AE74" s="958"/>
      <c r="AF74" s="958">
        <v>61</v>
      </c>
      <c r="AG74" s="958"/>
      <c r="AH74" s="958"/>
      <c r="AI74" s="958"/>
      <c r="AJ74" s="958"/>
      <c r="AK74" s="958">
        <v>35</v>
      </c>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587</v>
      </c>
      <c r="C75" s="962"/>
      <c r="D75" s="962"/>
      <c r="E75" s="962"/>
      <c r="F75" s="962"/>
      <c r="G75" s="962"/>
      <c r="H75" s="962"/>
      <c r="I75" s="962"/>
      <c r="J75" s="962"/>
      <c r="K75" s="962"/>
      <c r="L75" s="962"/>
      <c r="M75" s="962"/>
      <c r="N75" s="962"/>
      <c r="O75" s="962"/>
      <c r="P75" s="963"/>
      <c r="Q75" s="965">
        <v>272540</v>
      </c>
      <c r="R75" s="966"/>
      <c r="S75" s="966"/>
      <c r="T75" s="966"/>
      <c r="U75" s="967"/>
      <c r="V75" s="968">
        <v>265731</v>
      </c>
      <c r="W75" s="966"/>
      <c r="X75" s="966"/>
      <c r="Y75" s="966"/>
      <c r="Z75" s="967"/>
      <c r="AA75" s="968">
        <v>6809</v>
      </c>
      <c r="AB75" s="966"/>
      <c r="AC75" s="966"/>
      <c r="AD75" s="966"/>
      <c r="AE75" s="967"/>
      <c r="AF75" s="968">
        <v>6809</v>
      </c>
      <c r="AG75" s="966"/>
      <c r="AH75" s="966"/>
      <c r="AI75" s="966"/>
      <c r="AJ75" s="967"/>
      <c r="AK75" s="968">
        <v>8222</v>
      </c>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390</v>
      </c>
      <c r="B88" s="924" t="s">
        <v>419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924" t="s">
        <v>420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428</v>
      </c>
      <c r="AB109" s="883"/>
      <c r="AC109" s="883"/>
      <c r="AD109" s="883"/>
      <c r="AE109" s="884"/>
      <c r="AF109" s="885" t="s">
        <v>429</v>
      </c>
      <c r="AG109" s="883"/>
      <c r="AH109" s="883"/>
      <c r="AI109" s="883"/>
      <c r="AJ109" s="884"/>
      <c r="AK109" s="885" t="s">
        <v>308</v>
      </c>
      <c r="AL109" s="883"/>
      <c r="AM109" s="883"/>
      <c r="AN109" s="883"/>
      <c r="AO109" s="884"/>
      <c r="AP109" s="885" t="s">
        <v>430</v>
      </c>
      <c r="AQ109" s="883"/>
      <c r="AR109" s="883"/>
      <c r="AS109" s="883"/>
      <c r="AT109" s="916"/>
      <c r="AU109" s="882" t="s">
        <v>427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428</v>
      </c>
      <c r="BR109" s="883"/>
      <c r="BS109" s="883"/>
      <c r="BT109" s="883"/>
      <c r="BU109" s="884"/>
      <c r="BV109" s="885" t="s">
        <v>429</v>
      </c>
      <c r="BW109" s="883"/>
      <c r="BX109" s="883"/>
      <c r="BY109" s="883"/>
      <c r="BZ109" s="884"/>
      <c r="CA109" s="885" t="s">
        <v>308</v>
      </c>
      <c r="CB109" s="883"/>
      <c r="CC109" s="883"/>
      <c r="CD109" s="883"/>
      <c r="CE109" s="884"/>
      <c r="CF109" s="923" t="s">
        <v>430</v>
      </c>
      <c r="CG109" s="923"/>
      <c r="CH109" s="923"/>
      <c r="CI109" s="923"/>
      <c r="CJ109" s="923"/>
      <c r="CK109" s="885" t="s">
        <v>431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428</v>
      </c>
      <c r="DH109" s="883"/>
      <c r="DI109" s="883"/>
      <c r="DJ109" s="883"/>
      <c r="DK109" s="884"/>
      <c r="DL109" s="885" t="s">
        <v>429</v>
      </c>
      <c r="DM109" s="883"/>
      <c r="DN109" s="883"/>
      <c r="DO109" s="883"/>
      <c r="DP109" s="884"/>
      <c r="DQ109" s="885" t="s">
        <v>308</v>
      </c>
      <c r="DR109" s="883"/>
      <c r="DS109" s="883"/>
      <c r="DT109" s="883"/>
      <c r="DU109" s="884"/>
      <c r="DV109" s="885" t="s">
        <v>430</v>
      </c>
      <c r="DW109" s="883"/>
      <c r="DX109" s="883"/>
      <c r="DY109" s="883"/>
      <c r="DZ109" s="916"/>
    </row>
    <row r="110" spans="1:131" s="224" customFormat="1" ht="26.25" customHeight="1" x14ac:dyDescent="0.15">
      <c r="A110" s="794" t="s">
        <v>432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434374</v>
      </c>
      <c r="AB110" s="876"/>
      <c r="AC110" s="876"/>
      <c r="AD110" s="876"/>
      <c r="AE110" s="877"/>
      <c r="AF110" s="878">
        <v>451269</v>
      </c>
      <c r="AG110" s="876"/>
      <c r="AH110" s="876"/>
      <c r="AI110" s="876"/>
      <c r="AJ110" s="877"/>
      <c r="AK110" s="878">
        <v>494699</v>
      </c>
      <c r="AL110" s="876"/>
      <c r="AM110" s="876"/>
      <c r="AN110" s="876"/>
      <c r="AO110" s="877"/>
      <c r="AP110" s="879">
        <v>12.5</v>
      </c>
      <c r="AQ110" s="880"/>
      <c r="AR110" s="880"/>
      <c r="AS110" s="880"/>
      <c r="AT110" s="881"/>
      <c r="AU110" s="917" t="s">
        <v>74</v>
      </c>
      <c r="AV110" s="918"/>
      <c r="AW110" s="918"/>
      <c r="AX110" s="918"/>
      <c r="AY110" s="918"/>
      <c r="AZ110" s="847" t="s">
        <v>433</v>
      </c>
      <c r="BA110" s="795"/>
      <c r="BB110" s="795"/>
      <c r="BC110" s="795"/>
      <c r="BD110" s="795"/>
      <c r="BE110" s="795"/>
      <c r="BF110" s="795"/>
      <c r="BG110" s="795"/>
      <c r="BH110" s="795"/>
      <c r="BI110" s="795"/>
      <c r="BJ110" s="795"/>
      <c r="BK110" s="795"/>
      <c r="BL110" s="795"/>
      <c r="BM110" s="795"/>
      <c r="BN110" s="795"/>
      <c r="BO110" s="795"/>
      <c r="BP110" s="796"/>
      <c r="BQ110" s="848">
        <v>4584287</v>
      </c>
      <c r="BR110" s="829"/>
      <c r="BS110" s="829"/>
      <c r="BT110" s="829"/>
      <c r="BU110" s="829"/>
      <c r="BV110" s="829">
        <v>4483943</v>
      </c>
      <c r="BW110" s="829"/>
      <c r="BX110" s="829"/>
      <c r="BY110" s="829"/>
      <c r="BZ110" s="829"/>
      <c r="CA110" s="829">
        <v>4216949</v>
      </c>
      <c r="CB110" s="829"/>
      <c r="CC110" s="829"/>
      <c r="CD110" s="829"/>
      <c r="CE110" s="829"/>
      <c r="CF110" s="853">
        <v>106.2</v>
      </c>
      <c r="CG110" s="854"/>
      <c r="CH110" s="854"/>
      <c r="CI110" s="854"/>
      <c r="CJ110" s="854"/>
      <c r="CK110" s="913" t="s">
        <v>434</v>
      </c>
      <c r="CL110" s="806"/>
      <c r="CM110" s="847" t="s">
        <v>435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436</v>
      </c>
      <c r="DH110" s="829"/>
      <c r="DI110" s="829"/>
      <c r="DJ110" s="829"/>
      <c r="DK110" s="829"/>
      <c r="DL110" s="829" t="s">
        <v>128</v>
      </c>
      <c r="DM110" s="829"/>
      <c r="DN110" s="829"/>
      <c r="DO110" s="829"/>
      <c r="DP110" s="829"/>
      <c r="DQ110" s="829" t="s">
        <v>128</v>
      </c>
      <c r="DR110" s="829"/>
      <c r="DS110" s="829"/>
      <c r="DT110" s="829"/>
      <c r="DU110" s="829"/>
      <c r="DV110" s="830" t="s">
        <v>128</v>
      </c>
      <c r="DW110" s="830"/>
      <c r="DX110" s="830"/>
      <c r="DY110" s="830"/>
      <c r="DZ110" s="831"/>
    </row>
    <row r="111" spans="1:131" s="224" customFormat="1" ht="26.25" customHeight="1" x14ac:dyDescent="0.15">
      <c r="A111" s="761" t="s">
        <v>437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436</v>
      </c>
      <c r="AB111" s="906"/>
      <c r="AC111" s="906"/>
      <c r="AD111" s="906"/>
      <c r="AE111" s="907"/>
      <c r="AF111" s="908" t="s">
        <v>436</v>
      </c>
      <c r="AG111" s="906"/>
      <c r="AH111" s="906"/>
      <c r="AI111" s="906"/>
      <c r="AJ111" s="907"/>
      <c r="AK111" s="908" t="s">
        <v>128</v>
      </c>
      <c r="AL111" s="906"/>
      <c r="AM111" s="906"/>
      <c r="AN111" s="906"/>
      <c r="AO111" s="907"/>
      <c r="AP111" s="909" t="s">
        <v>128</v>
      </c>
      <c r="AQ111" s="910"/>
      <c r="AR111" s="910"/>
      <c r="AS111" s="910"/>
      <c r="AT111" s="911"/>
      <c r="AU111" s="919"/>
      <c r="AV111" s="920"/>
      <c r="AW111" s="920"/>
      <c r="AX111" s="920"/>
      <c r="AY111" s="920"/>
      <c r="AZ111" s="802" t="s">
        <v>438</v>
      </c>
      <c r="BA111" s="739"/>
      <c r="BB111" s="739"/>
      <c r="BC111" s="739"/>
      <c r="BD111" s="739"/>
      <c r="BE111" s="739"/>
      <c r="BF111" s="739"/>
      <c r="BG111" s="739"/>
      <c r="BH111" s="739"/>
      <c r="BI111" s="739"/>
      <c r="BJ111" s="739"/>
      <c r="BK111" s="739"/>
      <c r="BL111" s="739"/>
      <c r="BM111" s="739"/>
      <c r="BN111" s="739"/>
      <c r="BO111" s="739"/>
      <c r="BP111" s="740"/>
      <c r="BQ111" s="803">
        <v>1038</v>
      </c>
      <c r="BR111" s="804"/>
      <c r="BS111" s="804"/>
      <c r="BT111" s="804"/>
      <c r="BU111" s="804"/>
      <c r="BV111" s="804">
        <v>600</v>
      </c>
      <c r="BW111" s="804"/>
      <c r="BX111" s="804"/>
      <c r="BY111" s="804"/>
      <c r="BZ111" s="804"/>
      <c r="CA111" s="804">
        <v>925</v>
      </c>
      <c r="CB111" s="804"/>
      <c r="CC111" s="804"/>
      <c r="CD111" s="804"/>
      <c r="CE111" s="804"/>
      <c r="CF111" s="862">
        <v>0</v>
      </c>
      <c r="CG111" s="863"/>
      <c r="CH111" s="863"/>
      <c r="CI111" s="863"/>
      <c r="CJ111" s="863"/>
      <c r="CK111" s="914"/>
      <c r="CL111" s="808"/>
      <c r="CM111" s="802" t="s">
        <v>439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128</v>
      </c>
      <c r="DH111" s="804"/>
      <c r="DI111" s="804"/>
      <c r="DJ111" s="804"/>
      <c r="DK111" s="804"/>
      <c r="DL111" s="804" t="s">
        <v>436</v>
      </c>
      <c r="DM111" s="804"/>
      <c r="DN111" s="804"/>
      <c r="DO111" s="804"/>
      <c r="DP111" s="804"/>
      <c r="DQ111" s="804" t="s">
        <v>436</v>
      </c>
      <c r="DR111" s="804"/>
      <c r="DS111" s="804"/>
      <c r="DT111" s="804"/>
      <c r="DU111" s="804"/>
      <c r="DV111" s="781" t="s">
        <v>392</v>
      </c>
      <c r="DW111" s="781"/>
      <c r="DX111" s="781"/>
      <c r="DY111" s="781"/>
      <c r="DZ111" s="782"/>
    </row>
    <row r="112" spans="1:131" s="224" customFormat="1" ht="26.25" customHeight="1" x14ac:dyDescent="0.15">
      <c r="A112" s="899" t="s">
        <v>440</v>
      </c>
      <c r="B112" s="900"/>
      <c r="C112" s="739" t="s">
        <v>441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128</v>
      </c>
      <c r="AB112" s="767"/>
      <c r="AC112" s="767"/>
      <c r="AD112" s="767"/>
      <c r="AE112" s="768"/>
      <c r="AF112" s="769" t="s">
        <v>442</v>
      </c>
      <c r="AG112" s="767"/>
      <c r="AH112" s="767"/>
      <c r="AI112" s="767"/>
      <c r="AJ112" s="768"/>
      <c r="AK112" s="769" t="s">
        <v>392</v>
      </c>
      <c r="AL112" s="767"/>
      <c r="AM112" s="767"/>
      <c r="AN112" s="767"/>
      <c r="AO112" s="768"/>
      <c r="AP112" s="811" t="s">
        <v>128</v>
      </c>
      <c r="AQ112" s="812"/>
      <c r="AR112" s="812"/>
      <c r="AS112" s="812"/>
      <c r="AT112" s="813"/>
      <c r="AU112" s="919"/>
      <c r="AV112" s="920"/>
      <c r="AW112" s="920"/>
      <c r="AX112" s="920"/>
      <c r="AY112" s="920"/>
      <c r="AZ112" s="802" t="s">
        <v>443</v>
      </c>
      <c r="BA112" s="739"/>
      <c r="BB112" s="739"/>
      <c r="BC112" s="739"/>
      <c r="BD112" s="739"/>
      <c r="BE112" s="739"/>
      <c r="BF112" s="739"/>
      <c r="BG112" s="739"/>
      <c r="BH112" s="739"/>
      <c r="BI112" s="739"/>
      <c r="BJ112" s="739"/>
      <c r="BK112" s="739"/>
      <c r="BL112" s="739"/>
      <c r="BM112" s="739"/>
      <c r="BN112" s="739"/>
      <c r="BO112" s="739"/>
      <c r="BP112" s="740"/>
      <c r="BQ112" s="803">
        <v>1856482</v>
      </c>
      <c r="BR112" s="804"/>
      <c r="BS112" s="804"/>
      <c r="BT112" s="804"/>
      <c r="BU112" s="804"/>
      <c r="BV112" s="804">
        <v>1534441</v>
      </c>
      <c r="BW112" s="804"/>
      <c r="BX112" s="804"/>
      <c r="BY112" s="804"/>
      <c r="BZ112" s="804"/>
      <c r="CA112" s="804">
        <v>1360381</v>
      </c>
      <c r="CB112" s="804"/>
      <c r="CC112" s="804"/>
      <c r="CD112" s="804"/>
      <c r="CE112" s="804"/>
      <c r="CF112" s="862">
        <v>34.299999999999997</v>
      </c>
      <c r="CG112" s="863"/>
      <c r="CH112" s="863"/>
      <c r="CI112" s="863"/>
      <c r="CJ112" s="863"/>
      <c r="CK112" s="914"/>
      <c r="CL112" s="808"/>
      <c r="CM112" s="802" t="s">
        <v>444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128</v>
      </c>
      <c r="DH112" s="804"/>
      <c r="DI112" s="804"/>
      <c r="DJ112" s="804"/>
      <c r="DK112" s="804"/>
      <c r="DL112" s="804" t="s">
        <v>128</v>
      </c>
      <c r="DM112" s="804"/>
      <c r="DN112" s="804"/>
      <c r="DO112" s="804"/>
      <c r="DP112" s="804"/>
      <c r="DQ112" s="804" t="s">
        <v>392</v>
      </c>
      <c r="DR112" s="804"/>
      <c r="DS112" s="804"/>
      <c r="DT112" s="804"/>
      <c r="DU112" s="804"/>
      <c r="DV112" s="781" t="s">
        <v>128</v>
      </c>
      <c r="DW112" s="781"/>
      <c r="DX112" s="781"/>
      <c r="DY112" s="781"/>
      <c r="DZ112" s="782"/>
    </row>
    <row r="113" spans="1:130" s="224" customFormat="1" ht="26.25" customHeight="1" x14ac:dyDescent="0.15">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158750</v>
      </c>
      <c r="AB113" s="906"/>
      <c r="AC113" s="906"/>
      <c r="AD113" s="906"/>
      <c r="AE113" s="907"/>
      <c r="AF113" s="908">
        <v>147873</v>
      </c>
      <c r="AG113" s="906"/>
      <c r="AH113" s="906"/>
      <c r="AI113" s="906"/>
      <c r="AJ113" s="907"/>
      <c r="AK113" s="908">
        <v>141142</v>
      </c>
      <c r="AL113" s="906"/>
      <c r="AM113" s="906"/>
      <c r="AN113" s="906"/>
      <c r="AO113" s="907"/>
      <c r="AP113" s="909">
        <v>3.6</v>
      </c>
      <c r="AQ113" s="910"/>
      <c r="AR113" s="910"/>
      <c r="AS113" s="910"/>
      <c r="AT113" s="911"/>
      <c r="AU113" s="919"/>
      <c r="AV113" s="920"/>
      <c r="AW113" s="920"/>
      <c r="AX113" s="920"/>
      <c r="AY113" s="920"/>
      <c r="AZ113" s="802" t="s">
        <v>446</v>
      </c>
      <c r="BA113" s="739"/>
      <c r="BB113" s="739"/>
      <c r="BC113" s="739"/>
      <c r="BD113" s="739"/>
      <c r="BE113" s="739"/>
      <c r="BF113" s="739"/>
      <c r="BG113" s="739"/>
      <c r="BH113" s="739"/>
      <c r="BI113" s="739"/>
      <c r="BJ113" s="739"/>
      <c r="BK113" s="739"/>
      <c r="BL113" s="739"/>
      <c r="BM113" s="739"/>
      <c r="BN113" s="739"/>
      <c r="BO113" s="739"/>
      <c r="BP113" s="740"/>
      <c r="BQ113" s="803">
        <v>831723</v>
      </c>
      <c r="BR113" s="804"/>
      <c r="BS113" s="804"/>
      <c r="BT113" s="804"/>
      <c r="BU113" s="804"/>
      <c r="BV113" s="804">
        <v>776663</v>
      </c>
      <c r="BW113" s="804"/>
      <c r="BX113" s="804"/>
      <c r="BY113" s="804"/>
      <c r="BZ113" s="804"/>
      <c r="CA113" s="804">
        <v>724176</v>
      </c>
      <c r="CB113" s="804"/>
      <c r="CC113" s="804"/>
      <c r="CD113" s="804"/>
      <c r="CE113" s="804"/>
      <c r="CF113" s="862">
        <v>18.2</v>
      </c>
      <c r="CG113" s="863"/>
      <c r="CH113" s="863"/>
      <c r="CI113" s="863"/>
      <c r="CJ113" s="863"/>
      <c r="CK113" s="914"/>
      <c r="CL113" s="808"/>
      <c r="CM113" s="802"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436</v>
      </c>
      <c r="DH113" s="767"/>
      <c r="DI113" s="767"/>
      <c r="DJ113" s="767"/>
      <c r="DK113" s="768"/>
      <c r="DL113" s="769" t="s">
        <v>128</v>
      </c>
      <c r="DM113" s="767"/>
      <c r="DN113" s="767"/>
      <c r="DO113" s="767"/>
      <c r="DP113" s="768"/>
      <c r="DQ113" s="769" t="s">
        <v>436</v>
      </c>
      <c r="DR113" s="767"/>
      <c r="DS113" s="767"/>
      <c r="DT113" s="767"/>
      <c r="DU113" s="768"/>
      <c r="DV113" s="811" t="s">
        <v>128</v>
      </c>
      <c r="DW113" s="812"/>
      <c r="DX113" s="812"/>
      <c r="DY113" s="812"/>
      <c r="DZ113" s="813"/>
    </row>
    <row r="114" spans="1:130" s="224" customFormat="1" ht="26.25" customHeight="1" x14ac:dyDescent="0.15">
      <c r="A114" s="901"/>
      <c r="B114" s="902"/>
      <c r="C114" s="739" t="s">
        <v>448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53888</v>
      </c>
      <c r="AB114" s="767"/>
      <c r="AC114" s="767"/>
      <c r="AD114" s="767"/>
      <c r="AE114" s="768"/>
      <c r="AF114" s="769">
        <v>43942</v>
      </c>
      <c r="AG114" s="767"/>
      <c r="AH114" s="767"/>
      <c r="AI114" s="767"/>
      <c r="AJ114" s="768"/>
      <c r="AK114" s="769">
        <v>52593</v>
      </c>
      <c r="AL114" s="767"/>
      <c r="AM114" s="767"/>
      <c r="AN114" s="767"/>
      <c r="AO114" s="768"/>
      <c r="AP114" s="811">
        <v>1.3</v>
      </c>
      <c r="AQ114" s="812"/>
      <c r="AR114" s="812"/>
      <c r="AS114" s="812"/>
      <c r="AT114" s="813"/>
      <c r="AU114" s="919"/>
      <c r="AV114" s="920"/>
      <c r="AW114" s="920"/>
      <c r="AX114" s="920"/>
      <c r="AY114" s="920"/>
      <c r="AZ114" s="802" t="s">
        <v>449</v>
      </c>
      <c r="BA114" s="739"/>
      <c r="BB114" s="739"/>
      <c r="BC114" s="739"/>
      <c r="BD114" s="739"/>
      <c r="BE114" s="739"/>
      <c r="BF114" s="739"/>
      <c r="BG114" s="739"/>
      <c r="BH114" s="739"/>
      <c r="BI114" s="739"/>
      <c r="BJ114" s="739"/>
      <c r="BK114" s="739"/>
      <c r="BL114" s="739"/>
      <c r="BM114" s="739"/>
      <c r="BN114" s="739"/>
      <c r="BO114" s="739"/>
      <c r="BP114" s="740"/>
      <c r="BQ114" s="803">
        <v>767725</v>
      </c>
      <c r="BR114" s="804"/>
      <c r="BS114" s="804"/>
      <c r="BT114" s="804"/>
      <c r="BU114" s="804"/>
      <c r="BV114" s="804">
        <v>768330</v>
      </c>
      <c r="BW114" s="804"/>
      <c r="BX114" s="804"/>
      <c r="BY114" s="804"/>
      <c r="BZ114" s="804"/>
      <c r="CA114" s="804">
        <v>754759</v>
      </c>
      <c r="CB114" s="804"/>
      <c r="CC114" s="804"/>
      <c r="CD114" s="804"/>
      <c r="CE114" s="804"/>
      <c r="CF114" s="862">
        <v>19</v>
      </c>
      <c r="CG114" s="863"/>
      <c r="CH114" s="863"/>
      <c r="CI114" s="863"/>
      <c r="CJ114" s="863"/>
      <c r="CK114" s="914"/>
      <c r="CL114" s="808"/>
      <c r="CM114" s="802" t="s">
        <v>450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128</v>
      </c>
      <c r="DH114" s="767"/>
      <c r="DI114" s="767"/>
      <c r="DJ114" s="767"/>
      <c r="DK114" s="768"/>
      <c r="DL114" s="769" t="s">
        <v>128</v>
      </c>
      <c r="DM114" s="767"/>
      <c r="DN114" s="767"/>
      <c r="DO114" s="767"/>
      <c r="DP114" s="768"/>
      <c r="DQ114" s="769" t="s">
        <v>436</v>
      </c>
      <c r="DR114" s="767"/>
      <c r="DS114" s="767"/>
      <c r="DT114" s="767"/>
      <c r="DU114" s="768"/>
      <c r="DV114" s="811" t="s">
        <v>128</v>
      </c>
      <c r="DW114" s="812"/>
      <c r="DX114" s="812"/>
      <c r="DY114" s="812"/>
      <c r="DZ114" s="813"/>
    </row>
    <row r="115" spans="1:130" s="224" customFormat="1" ht="26.25" customHeight="1" x14ac:dyDescent="0.15">
      <c r="A115" s="901"/>
      <c r="B115" s="902"/>
      <c r="C115" s="739" t="s">
        <v>451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867</v>
      </c>
      <c r="AB115" s="906"/>
      <c r="AC115" s="906"/>
      <c r="AD115" s="906"/>
      <c r="AE115" s="907"/>
      <c r="AF115" s="908">
        <v>2307</v>
      </c>
      <c r="AG115" s="906"/>
      <c r="AH115" s="906"/>
      <c r="AI115" s="906"/>
      <c r="AJ115" s="907"/>
      <c r="AK115" s="908">
        <v>4230</v>
      </c>
      <c r="AL115" s="906"/>
      <c r="AM115" s="906"/>
      <c r="AN115" s="906"/>
      <c r="AO115" s="907"/>
      <c r="AP115" s="909">
        <v>0.1</v>
      </c>
      <c r="AQ115" s="910"/>
      <c r="AR115" s="910"/>
      <c r="AS115" s="910"/>
      <c r="AT115" s="911"/>
      <c r="AU115" s="919"/>
      <c r="AV115" s="920"/>
      <c r="AW115" s="920"/>
      <c r="AX115" s="920"/>
      <c r="AY115" s="920"/>
      <c r="AZ115" s="802" t="s">
        <v>452</v>
      </c>
      <c r="BA115" s="739"/>
      <c r="BB115" s="739"/>
      <c r="BC115" s="739"/>
      <c r="BD115" s="739"/>
      <c r="BE115" s="739"/>
      <c r="BF115" s="739"/>
      <c r="BG115" s="739"/>
      <c r="BH115" s="739"/>
      <c r="BI115" s="739"/>
      <c r="BJ115" s="739"/>
      <c r="BK115" s="739"/>
      <c r="BL115" s="739"/>
      <c r="BM115" s="739"/>
      <c r="BN115" s="739"/>
      <c r="BO115" s="739"/>
      <c r="BP115" s="740"/>
      <c r="BQ115" s="803" t="s">
        <v>453</v>
      </c>
      <c r="BR115" s="804"/>
      <c r="BS115" s="804"/>
      <c r="BT115" s="804"/>
      <c r="BU115" s="804"/>
      <c r="BV115" s="804" t="s">
        <v>454</v>
      </c>
      <c r="BW115" s="804"/>
      <c r="BX115" s="804"/>
      <c r="BY115" s="804"/>
      <c r="BZ115" s="804"/>
      <c r="CA115" s="804">
        <v>355</v>
      </c>
      <c r="CB115" s="804"/>
      <c r="CC115" s="804"/>
      <c r="CD115" s="804"/>
      <c r="CE115" s="804"/>
      <c r="CF115" s="862">
        <v>0</v>
      </c>
      <c r="CG115" s="863"/>
      <c r="CH115" s="863"/>
      <c r="CI115" s="863"/>
      <c r="CJ115" s="863"/>
      <c r="CK115" s="914"/>
      <c r="CL115" s="808"/>
      <c r="CM115" s="802" t="s">
        <v>455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128</v>
      </c>
      <c r="DH115" s="767"/>
      <c r="DI115" s="767"/>
      <c r="DJ115" s="767"/>
      <c r="DK115" s="768"/>
      <c r="DL115" s="769" t="s">
        <v>436</v>
      </c>
      <c r="DM115" s="767"/>
      <c r="DN115" s="767"/>
      <c r="DO115" s="767"/>
      <c r="DP115" s="768"/>
      <c r="DQ115" s="769" t="s">
        <v>128</v>
      </c>
      <c r="DR115" s="767"/>
      <c r="DS115" s="767"/>
      <c r="DT115" s="767"/>
      <c r="DU115" s="768"/>
      <c r="DV115" s="811" t="s">
        <v>436</v>
      </c>
      <c r="DW115" s="812"/>
      <c r="DX115" s="812"/>
      <c r="DY115" s="812"/>
      <c r="DZ115" s="813"/>
    </row>
    <row r="116" spans="1:130" s="224" customFormat="1" ht="26.25" customHeight="1" x14ac:dyDescent="0.15">
      <c r="A116" s="903"/>
      <c r="B116" s="904"/>
      <c r="C116" s="826" t="s">
        <v>456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128</v>
      </c>
      <c r="AB116" s="767"/>
      <c r="AC116" s="767"/>
      <c r="AD116" s="767"/>
      <c r="AE116" s="768"/>
      <c r="AF116" s="769" t="s">
        <v>436</v>
      </c>
      <c r="AG116" s="767"/>
      <c r="AH116" s="767"/>
      <c r="AI116" s="767"/>
      <c r="AJ116" s="768"/>
      <c r="AK116" s="769" t="s">
        <v>436</v>
      </c>
      <c r="AL116" s="767"/>
      <c r="AM116" s="767"/>
      <c r="AN116" s="767"/>
      <c r="AO116" s="768"/>
      <c r="AP116" s="811" t="s">
        <v>457</v>
      </c>
      <c r="AQ116" s="812"/>
      <c r="AR116" s="812"/>
      <c r="AS116" s="812"/>
      <c r="AT116" s="813"/>
      <c r="AU116" s="919"/>
      <c r="AV116" s="920"/>
      <c r="AW116" s="920"/>
      <c r="AX116" s="920"/>
      <c r="AY116" s="920"/>
      <c r="AZ116" s="896" t="s">
        <v>458</v>
      </c>
      <c r="BA116" s="897"/>
      <c r="BB116" s="897"/>
      <c r="BC116" s="897"/>
      <c r="BD116" s="897"/>
      <c r="BE116" s="897"/>
      <c r="BF116" s="897"/>
      <c r="BG116" s="897"/>
      <c r="BH116" s="897"/>
      <c r="BI116" s="897"/>
      <c r="BJ116" s="897"/>
      <c r="BK116" s="897"/>
      <c r="BL116" s="897"/>
      <c r="BM116" s="897"/>
      <c r="BN116" s="897"/>
      <c r="BO116" s="897"/>
      <c r="BP116" s="898"/>
      <c r="BQ116" s="803" t="s">
        <v>392</v>
      </c>
      <c r="BR116" s="804"/>
      <c r="BS116" s="804"/>
      <c r="BT116" s="804"/>
      <c r="BU116" s="804"/>
      <c r="BV116" s="804" t="s">
        <v>128</v>
      </c>
      <c r="BW116" s="804"/>
      <c r="BX116" s="804"/>
      <c r="BY116" s="804"/>
      <c r="BZ116" s="804"/>
      <c r="CA116" s="804" t="s">
        <v>436</v>
      </c>
      <c r="CB116" s="804"/>
      <c r="CC116" s="804"/>
      <c r="CD116" s="804"/>
      <c r="CE116" s="804"/>
      <c r="CF116" s="862" t="s">
        <v>392</v>
      </c>
      <c r="CG116" s="863"/>
      <c r="CH116" s="863"/>
      <c r="CI116" s="863"/>
      <c r="CJ116" s="863"/>
      <c r="CK116" s="914"/>
      <c r="CL116" s="808"/>
      <c r="CM116" s="802" t="s">
        <v>459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460</v>
      </c>
      <c r="DH116" s="767"/>
      <c r="DI116" s="767"/>
      <c r="DJ116" s="767"/>
      <c r="DK116" s="768"/>
      <c r="DL116" s="769" t="s">
        <v>436</v>
      </c>
      <c r="DM116" s="767"/>
      <c r="DN116" s="767"/>
      <c r="DO116" s="767"/>
      <c r="DP116" s="768"/>
      <c r="DQ116" s="769" t="s">
        <v>457</v>
      </c>
      <c r="DR116" s="767"/>
      <c r="DS116" s="767"/>
      <c r="DT116" s="767"/>
      <c r="DU116" s="768"/>
      <c r="DV116" s="811" t="s">
        <v>436</v>
      </c>
      <c r="DW116" s="812"/>
      <c r="DX116" s="812"/>
      <c r="DY116" s="812"/>
      <c r="DZ116" s="813"/>
    </row>
    <row r="117" spans="1:130" s="224" customFormat="1" ht="26.25" customHeight="1" x14ac:dyDescent="0.15">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461</v>
      </c>
      <c r="Z117" s="884"/>
      <c r="AA117" s="889">
        <v>647879</v>
      </c>
      <c r="AB117" s="890"/>
      <c r="AC117" s="890"/>
      <c r="AD117" s="890"/>
      <c r="AE117" s="891"/>
      <c r="AF117" s="892">
        <v>645391</v>
      </c>
      <c r="AG117" s="890"/>
      <c r="AH117" s="890"/>
      <c r="AI117" s="890"/>
      <c r="AJ117" s="891"/>
      <c r="AK117" s="892">
        <v>692664</v>
      </c>
      <c r="AL117" s="890"/>
      <c r="AM117" s="890"/>
      <c r="AN117" s="890"/>
      <c r="AO117" s="891"/>
      <c r="AP117" s="893"/>
      <c r="AQ117" s="894"/>
      <c r="AR117" s="894"/>
      <c r="AS117" s="894"/>
      <c r="AT117" s="895"/>
      <c r="AU117" s="919"/>
      <c r="AV117" s="920"/>
      <c r="AW117" s="920"/>
      <c r="AX117" s="920"/>
      <c r="AY117" s="920"/>
      <c r="AZ117" s="850" t="s">
        <v>462</v>
      </c>
      <c r="BA117" s="851"/>
      <c r="BB117" s="851"/>
      <c r="BC117" s="851"/>
      <c r="BD117" s="851"/>
      <c r="BE117" s="851"/>
      <c r="BF117" s="851"/>
      <c r="BG117" s="851"/>
      <c r="BH117" s="851"/>
      <c r="BI117" s="851"/>
      <c r="BJ117" s="851"/>
      <c r="BK117" s="851"/>
      <c r="BL117" s="851"/>
      <c r="BM117" s="851"/>
      <c r="BN117" s="851"/>
      <c r="BO117" s="851"/>
      <c r="BP117" s="852"/>
      <c r="BQ117" s="803" t="s">
        <v>460</v>
      </c>
      <c r="BR117" s="804"/>
      <c r="BS117" s="804"/>
      <c r="BT117" s="804"/>
      <c r="BU117" s="804"/>
      <c r="BV117" s="804" t="s">
        <v>392</v>
      </c>
      <c r="BW117" s="804"/>
      <c r="BX117" s="804"/>
      <c r="BY117" s="804"/>
      <c r="BZ117" s="804"/>
      <c r="CA117" s="804" t="s">
        <v>392</v>
      </c>
      <c r="CB117" s="804"/>
      <c r="CC117" s="804"/>
      <c r="CD117" s="804"/>
      <c r="CE117" s="804"/>
      <c r="CF117" s="862" t="s">
        <v>128</v>
      </c>
      <c r="CG117" s="863"/>
      <c r="CH117" s="863"/>
      <c r="CI117" s="863"/>
      <c r="CJ117" s="863"/>
      <c r="CK117" s="914"/>
      <c r="CL117" s="808"/>
      <c r="CM117" s="802" t="s">
        <v>463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392</v>
      </c>
      <c r="DH117" s="767"/>
      <c r="DI117" s="767"/>
      <c r="DJ117" s="767"/>
      <c r="DK117" s="768"/>
      <c r="DL117" s="769" t="s">
        <v>128</v>
      </c>
      <c r="DM117" s="767"/>
      <c r="DN117" s="767"/>
      <c r="DO117" s="767"/>
      <c r="DP117" s="768"/>
      <c r="DQ117" s="769" t="s">
        <v>128</v>
      </c>
      <c r="DR117" s="767"/>
      <c r="DS117" s="767"/>
      <c r="DT117" s="767"/>
      <c r="DU117" s="768"/>
      <c r="DV117" s="811" t="s">
        <v>128</v>
      </c>
      <c r="DW117" s="812"/>
      <c r="DX117" s="812"/>
      <c r="DY117" s="812"/>
      <c r="DZ117" s="813"/>
    </row>
    <row r="118" spans="1:130" s="224" customFormat="1" ht="26.25" customHeight="1" x14ac:dyDescent="0.15">
      <c r="A118" s="882" t="s">
        <v>431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428</v>
      </c>
      <c r="AB118" s="883"/>
      <c r="AC118" s="883"/>
      <c r="AD118" s="883"/>
      <c r="AE118" s="884"/>
      <c r="AF118" s="885" t="s">
        <v>429</v>
      </c>
      <c r="AG118" s="883"/>
      <c r="AH118" s="883"/>
      <c r="AI118" s="883"/>
      <c r="AJ118" s="884"/>
      <c r="AK118" s="885" t="s">
        <v>308</v>
      </c>
      <c r="AL118" s="883"/>
      <c r="AM118" s="883"/>
      <c r="AN118" s="883"/>
      <c r="AO118" s="884"/>
      <c r="AP118" s="886" t="s">
        <v>430</v>
      </c>
      <c r="AQ118" s="887"/>
      <c r="AR118" s="887"/>
      <c r="AS118" s="887"/>
      <c r="AT118" s="888"/>
      <c r="AU118" s="919"/>
      <c r="AV118" s="920"/>
      <c r="AW118" s="920"/>
      <c r="AX118" s="920"/>
      <c r="AY118" s="920"/>
      <c r="AZ118" s="825" t="s">
        <v>464</v>
      </c>
      <c r="BA118" s="826"/>
      <c r="BB118" s="826"/>
      <c r="BC118" s="826"/>
      <c r="BD118" s="826"/>
      <c r="BE118" s="826"/>
      <c r="BF118" s="826"/>
      <c r="BG118" s="826"/>
      <c r="BH118" s="826"/>
      <c r="BI118" s="826"/>
      <c r="BJ118" s="826"/>
      <c r="BK118" s="826"/>
      <c r="BL118" s="826"/>
      <c r="BM118" s="826"/>
      <c r="BN118" s="826"/>
      <c r="BO118" s="826"/>
      <c r="BP118" s="827"/>
      <c r="BQ118" s="866">
        <v>15827</v>
      </c>
      <c r="BR118" s="832"/>
      <c r="BS118" s="832"/>
      <c r="BT118" s="832"/>
      <c r="BU118" s="832"/>
      <c r="BV118" s="832" t="s">
        <v>128</v>
      </c>
      <c r="BW118" s="832"/>
      <c r="BX118" s="832"/>
      <c r="BY118" s="832"/>
      <c r="BZ118" s="832"/>
      <c r="CA118" s="832" t="s">
        <v>457</v>
      </c>
      <c r="CB118" s="832"/>
      <c r="CC118" s="832"/>
      <c r="CD118" s="832"/>
      <c r="CE118" s="832"/>
      <c r="CF118" s="862" t="s">
        <v>128</v>
      </c>
      <c r="CG118" s="863"/>
      <c r="CH118" s="863"/>
      <c r="CI118" s="863"/>
      <c r="CJ118" s="863"/>
      <c r="CK118" s="914"/>
      <c r="CL118" s="808"/>
      <c r="CM118" s="802"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128</v>
      </c>
      <c r="DH118" s="767"/>
      <c r="DI118" s="767"/>
      <c r="DJ118" s="767"/>
      <c r="DK118" s="768"/>
      <c r="DL118" s="769" t="s">
        <v>128</v>
      </c>
      <c r="DM118" s="767"/>
      <c r="DN118" s="767"/>
      <c r="DO118" s="767"/>
      <c r="DP118" s="768"/>
      <c r="DQ118" s="769" t="s">
        <v>128</v>
      </c>
      <c r="DR118" s="767"/>
      <c r="DS118" s="767"/>
      <c r="DT118" s="767"/>
      <c r="DU118" s="768"/>
      <c r="DV118" s="811" t="s">
        <v>128</v>
      </c>
      <c r="DW118" s="812"/>
      <c r="DX118" s="812"/>
      <c r="DY118" s="812"/>
      <c r="DZ118" s="813"/>
    </row>
    <row r="119" spans="1:130" s="224" customFormat="1" ht="26.25" customHeight="1" x14ac:dyDescent="0.15">
      <c r="A119" s="805" t="s">
        <v>434</v>
      </c>
      <c r="B119" s="806"/>
      <c r="C119" s="847" t="s">
        <v>435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128</v>
      </c>
      <c r="AB119" s="876"/>
      <c r="AC119" s="876"/>
      <c r="AD119" s="876"/>
      <c r="AE119" s="877"/>
      <c r="AF119" s="878" t="s">
        <v>128</v>
      </c>
      <c r="AG119" s="876"/>
      <c r="AH119" s="876"/>
      <c r="AI119" s="876"/>
      <c r="AJ119" s="877"/>
      <c r="AK119" s="878" t="s">
        <v>454</v>
      </c>
      <c r="AL119" s="876"/>
      <c r="AM119" s="876"/>
      <c r="AN119" s="876"/>
      <c r="AO119" s="877"/>
      <c r="AP119" s="879" t="s">
        <v>128</v>
      </c>
      <c r="AQ119" s="880"/>
      <c r="AR119" s="880"/>
      <c r="AS119" s="880"/>
      <c r="AT119" s="881"/>
      <c r="AU119" s="921"/>
      <c r="AV119" s="922"/>
      <c r="AW119" s="922"/>
      <c r="AX119" s="922"/>
      <c r="AY119" s="922"/>
      <c r="AZ119" s="247" t="s">
        <v>189</v>
      </c>
      <c r="BA119" s="247"/>
      <c r="BB119" s="247"/>
      <c r="BC119" s="247"/>
      <c r="BD119" s="247"/>
      <c r="BE119" s="247"/>
      <c r="BF119" s="247"/>
      <c r="BG119" s="247"/>
      <c r="BH119" s="247"/>
      <c r="BI119" s="247"/>
      <c r="BJ119" s="247"/>
      <c r="BK119" s="247"/>
      <c r="BL119" s="247"/>
      <c r="BM119" s="247"/>
      <c r="BN119" s="247"/>
      <c r="BO119" s="864" t="s">
        <v>466</v>
      </c>
      <c r="BP119" s="865"/>
      <c r="BQ119" s="866">
        <v>8057082</v>
      </c>
      <c r="BR119" s="832"/>
      <c r="BS119" s="832"/>
      <c r="BT119" s="832"/>
      <c r="BU119" s="832"/>
      <c r="BV119" s="832">
        <v>7563977</v>
      </c>
      <c r="BW119" s="832"/>
      <c r="BX119" s="832"/>
      <c r="BY119" s="832"/>
      <c r="BZ119" s="832"/>
      <c r="CA119" s="832">
        <v>7057545</v>
      </c>
      <c r="CB119" s="832"/>
      <c r="CC119" s="832"/>
      <c r="CD119" s="832"/>
      <c r="CE119" s="832"/>
      <c r="CF119" s="735"/>
      <c r="CG119" s="736"/>
      <c r="CH119" s="736"/>
      <c r="CI119" s="736"/>
      <c r="CJ119" s="821"/>
      <c r="CK119" s="915"/>
      <c r="CL119" s="810"/>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1038</v>
      </c>
      <c r="DH119" s="751"/>
      <c r="DI119" s="751"/>
      <c r="DJ119" s="751"/>
      <c r="DK119" s="752"/>
      <c r="DL119" s="753">
        <v>600</v>
      </c>
      <c r="DM119" s="751"/>
      <c r="DN119" s="751"/>
      <c r="DO119" s="751"/>
      <c r="DP119" s="752"/>
      <c r="DQ119" s="753">
        <v>925</v>
      </c>
      <c r="DR119" s="751"/>
      <c r="DS119" s="751"/>
      <c r="DT119" s="751"/>
      <c r="DU119" s="752"/>
      <c r="DV119" s="835">
        <v>0</v>
      </c>
      <c r="DW119" s="836"/>
      <c r="DX119" s="836"/>
      <c r="DY119" s="836"/>
      <c r="DZ119" s="837"/>
    </row>
    <row r="120" spans="1:130" s="224" customFormat="1" ht="26.25" customHeight="1" x14ac:dyDescent="0.15">
      <c r="A120" s="807"/>
      <c r="B120" s="808"/>
      <c r="C120" s="802" t="s">
        <v>439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442</v>
      </c>
      <c r="AB120" s="767"/>
      <c r="AC120" s="767"/>
      <c r="AD120" s="767"/>
      <c r="AE120" s="768"/>
      <c r="AF120" s="769" t="s">
        <v>454</v>
      </c>
      <c r="AG120" s="767"/>
      <c r="AH120" s="767"/>
      <c r="AI120" s="767"/>
      <c r="AJ120" s="768"/>
      <c r="AK120" s="769" t="s">
        <v>128</v>
      </c>
      <c r="AL120" s="767"/>
      <c r="AM120" s="767"/>
      <c r="AN120" s="767"/>
      <c r="AO120" s="768"/>
      <c r="AP120" s="811" t="s">
        <v>128</v>
      </c>
      <c r="AQ120" s="812"/>
      <c r="AR120" s="812"/>
      <c r="AS120" s="812"/>
      <c r="AT120" s="813"/>
      <c r="AU120" s="867" t="s">
        <v>468</v>
      </c>
      <c r="AV120" s="868"/>
      <c r="AW120" s="868"/>
      <c r="AX120" s="868"/>
      <c r="AY120" s="869"/>
      <c r="AZ120" s="847" t="s">
        <v>469</v>
      </c>
      <c r="BA120" s="795"/>
      <c r="BB120" s="795"/>
      <c r="BC120" s="795"/>
      <c r="BD120" s="795"/>
      <c r="BE120" s="795"/>
      <c r="BF120" s="795"/>
      <c r="BG120" s="795"/>
      <c r="BH120" s="795"/>
      <c r="BI120" s="795"/>
      <c r="BJ120" s="795"/>
      <c r="BK120" s="795"/>
      <c r="BL120" s="795"/>
      <c r="BM120" s="795"/>
      <c r="BN120" s="795"/>
      <c r="BO120" s="795"/>
      <c r="BP120" s="796"/>
      <c r="BQ120" s="848">
        <v>2538192</v>
      </c>
      <c r="BR120" s="829"/>
      <c r="BS120" s="829"/>
      <c r="BT120" s="829"/>
      <c r="BU120" s="829"/>
      <c r="BV120" s="829">
        <v>3103956</v>
      </c>
      <c r="BW120" s="829"/>
      <c r="BX120" s="829"/>
      <c r="BY120" s="829"/>
      <c r="BZ120" s="829"/>
      <c r="CA120" s="829">
        <v>2939237</v>
      </c>
      <c r="CB120" s="829"/>
      <c r="CC120" s="829"/>
      <c r="CD120" s="829"/>
      <c r="CE120" s="829"/>
      <c r="CF120" s="853">
        <v>74</v>
      </c>
      <c r="CG120" s="854"/>
      <c r="CH120" s="854"/>
      <c r="CI120" s="854"/>
      <c r="CJ120" s="854"/>
      <c r="CK120" s="855" t="s">
        <v>470</v>
      </c>
      <c r="CL120" s="839"/>
      <c r="CM120" s="839"/>
      <c r="CN120" s="839"/>
      <c r="CO120" s="840"/>
      <c r="CP120" s="859" t="s">
        <v>409</v>
      </c>
      <c r="CQ120" s="860"/>
      <c r="CR120" s="860"/>
      <c r="CS120" s="860"/>
      <c r="CT120" s="860"/>
      <c r="CU120" s="860"/>
      <c r="CV120" s="860"/>
      <c r="CW120" s="860"/>
      <c r="CX120" s="860"/>
      <c r="CY120" s="860"/>
      <c r="CZ120" s="860"/>
      <c r="DA120" s="860"/>
      <c r="DB120" s="860"/>
      <c r="DC120" s="860"/>
      <c r="DD120" s="860"/>
      <c r="DE120" s="860"/>
      <c r="DF120" s="861"/>
      <c r="DG120" s="848">
        <v>1712144</v>
      </c>
      <c r="DH120" s="829"/>
      <c r="DI120" s="829"/>
      <c r="DJ120" s="829"/>
      <c r="DK120" s="829"/>
      <c r="DL120" s="829">
        <v>1392802</v>
      </c>
      <c r="DM120" s="829"/>
      <c r="DN120" s="829"/>
      <c r="DO120" s="829"/>
      <c r="DP120" s="829"/>
      <c r="DQ120" s="829">
        <v>1246541</v>
      </c>
      <c r="DR120" s="829"/>
      <c r="DS120" s="829"/>
      <c r="DT120" s="829"/>
      <c r="DU120" s="829"/>
      <c r="DV120" s="830">
        <v>31.4</v>
      </c>
      <c r="DW120" s="830"/>
      <c r="DX120" s="830"/>
      <c r="DY120" s="830"/>
      <c r="DZ120" s="831"/>
    </row>
    <row r="121" spans="1:130" s="224" customFormat="1" ht="26.25" customHeight="1" x14ac:dyDescent="0.15">
      <c r="A121" s="807"/>
      <c r="B121" s="808"/>
      <c r="C121" s="850" t="s">
        <v>471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460</v>
      </c>
      <c r="AB121" s="767"/>
      <c r="AC121" s="767"/>
      <c r="AD121" s="767"/>
      <c r="AE121" s="768"/>
      <c r="AF121" s="769" t="s">
        <v>128</v>
      </c>
      <c r="AG121" s="767"/>
      <c r="AH121" s="767"/>
      <c r="AI121" s="767"/>
      <c r="AJ121" s="768"/>
      <c r="AK121" s="769" t="s">
        <v>457</v>
      </c>
      <c r="AL121" s="767"/>
      <c r="AM121" s="767"/>
      <c r="AN121" s="767"/>
      <c r="AO121" s="768"/>
      <c r="AP121" s="811" t="s">
        <v>128</v>
      </c>
      <c r="AQ121" s="812"/>
      <c r="AR121" s="812"/>
      <c r="AS121" s="812"/>
      <c r="AT121" s="813"/>
      <c r="AU121" s="870"/>
      <c r="AV121" s="871"/>
      <c r="AW121" s="871"/>
      <c r="AX121" s="871"/>
      <c r="AY121" s="872"/>
      <c r="AZ121" s="802" t="s">
        <v>472</v>
      </c>
      <c r="BA121" s="739"/>
      <c r="BB121" s="739"/>
      <c r="BC121" s="739"/>
      <c r="BD121" s="739"/>
      <c r="BE121" s="739"/>
      <c r="BF121" s="739"/>
      <c r="BG121" s="739"/>
      <c r="BH121" s="739"/>
      <c r="BI121" s="739"/>
      <c r="BJ121" s="739"/>
      <c r="BK121" s="739"/>
      <c r="BL121" s="739"/>
      <c r="BM121" s="739"/>
      <c r="BN121" s="739"/>
      <c r="BO121" s="739"/>
      <c r="BP121" s="740"/>
      <c r="BQ121" s="803">
        <v>18963</v>
      </c>
      <c r="BR121" s="804"/>
      <c r="BS121" s="804"/>
      <c r="BT121" s="804"/>
      <c r="BU121" s="804"/>
      <c r="BV121" s="804">
        <v>12338</v>
      </c>
      <c r="BW121" s="804"/>
      <c r="BX121" s="804"/>
      <c r="BY121" s="804"/>
      <c r="BZ121" s="804"/>
      <c r="CA121" s="804">
        <v>7737</v>
      </c>
      <c r="CB121" s="804"/>
      <c r="CC121" s="804"/>
      <c r="CD121" s="804"/>
      <c r="CE121" s="804"/>
      <c r="CF121" s="862">
        <v>0.2</v>
      </c>
      <c r="CG121" s="863"/>
      <c r="CH121" s="863"/>
      <c r="CI121" s="863"/>
      <c r="CJ121" s="863"/>
      <c r="CK121" s="856"/>
      <c r="CL121" s="842"/>
      <c r="CM121" s="842"/>
      <c r="CN121" s="842"/>
      <c r="CO121" s="843"/>
      <c r="CP121" s="822" t="s">
        <v>473</v>
      </c>
      <c r="CQ121" s="823"/>
      <c r="CR121" s="823"/>
      <c r="CS121" s="823"/>
      <c r="CT121" s="823"/>
      <c r="CU121" s="823"/>
      <c r="CV121" s="823"/>
      <c r="CW121" s="823"/>
      <c r="CX121" s="823"/>
      <c r="CY121" s="823"/>
      <c r="CZ121" s="823"/>
      <c r="DA121" s="823"/>
      <c r="DB121" s="823"/>
      <c r="DC121" s="823"/>
      <c r="DD121" s="823"/>
      <c r="DE121" s="823"/>
      <c r="DF121" s="824"/>
      <c r="DG121" s="803">
        <v>132038</v>
      </c>
      <c r="DH121" s="804"/>
      <c r="DI121" s="804"/>
      <c r="DJ121" s="804"/>
      <c r="DK121" s="804"/>
      <c r="DL121" s="804">
        <v>129194</v>
      </c>
      <c r="DM121" s="804"/>
      <c r="DN121" s="804"/>
      <c r="DO121" s="804"/>
      <c r="DP121" s="804"/>
      <c r="DQ121" s="804">
        <v>94356</v>
      </c>
      <c r="DR121" s="804"/>
      <c r="DS121" s="804"/>
      <c r="DT121" s="804"/>
      <c r="DU121" s="804"/>
      <c r="DV121" s="781">
        <v>2.4</v>
      </c>
      <c r="DW121" s="781"/>
      <c r="DX121" s="781"/>
      <c r="DY121" s="781"/>
      <c r="DZ121" s="782"/>
    </row>
    <row r="122" spans="1:130" s="224" customFormat="1" ht="26.25" customHeight="1" x14ac:dyDescent="0.15">
      <c r="A122" s="807"/>
      <c r="B122" s="808"/>
      <c r="C122" s="802" t="s">
        <v>450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392</v>
      </c>
      <c r="AB122" s="767"/>
      <c r="AC122" s="767"/>
      <c r="AD122" s="767"/>
      <c r="AE122" s="768"/>
      <c r="AF122" s="769" t="s">
        <v>128</v>
      </c>
      <c r="AG122" s="767"/>
      <c r="AH122" s="767"/>
      <c r="AI122" s="767"/>
      <c r="AJ122" s="768"/>
      <c r="AK122" s="769" t="s">
        <v>128</v>
      </c>
      <c r="AL122" s="767"/>
      <c r="AM122" s="767"/>
      <c r="AN122" s="767"/>
      <c r="AO122" s="768"/>
      <c r="AP122" s="811" t="s">
        <v>460</v>
      </c>
      <c r="AQ122" s="812"/>
      <c r="AR122" s="812"/>
      <c r="AS122" s="812"/>
      <c r="AT122" s="813"/>
      <c r="AU122" s="870"/>
      <c r="AV122" s="871"/>
      <c r="AW122" s="871"/>
      <c r="AX122" s="871"/>
      <c r="AY122" s="872"/>
      <c r="AZ122" s="825" t="s">
        <v>474</v>
      </c>
      <c r="BA122" s="826"/>
      <c r="BB122" s="826"/>
      <c r="BC122" s="826"/>
      <c r="BD122" s="826"/>
      <c r="BE122" s="826"/>
      <c r="BF122" s="826"/>
      <c r="BG122" s="826"/>
      <c r="BH122" s="826"/>
      <c r="BI122" s="826"/>
      <c r="BJ122" s="826"/>
      <c r="BK122" s="826"/>
      <c r="BL122" s="826"/>
      <c r="BM122" s="826"/>
      <c r="BN122" s="826"/>
      <c r="BO122" s="826"/>
      <c r="BP122" s="827"/>
      <c r="BQ122" s="866">
        <v>5243996</v>
      </c>
      <c r="BR122" s="832"/>
      <c r="BS122" s="832"/>
      <c r="BT122" s="832"/>
      <c r="BU122" s="832"/>
      <c r="BV122" s="832">
        <v>5027289</v>
      </c>
      <c r="BW122" s="832"/>
      <c r="BX122" s="832"/>
      <c r="BY122" s="832"/>
      <c r="BZ122" s="832"/>
      <c r="CA122" s="832">
        <v>4676099</v>
      </c>
      <c r="CB122" s="832"/>
      <c r="CC122" s="832"/>
      <c r="CD122" s="832"/>
      <c r="CE122" s="832"/>
      <c r="CF122" s="833">
        <v>117.8</v>
      </c>
      <c r="CG122" s="834"/>
      <c r="CH122" s="834"/>
      <c r="CI122" s="834"/>
      <c r="CJ122" s="834"/>
      <c r="CK122" s="856"/>
      <c r="CL122" s="842"/>
      <c r="CM122" s="842"/>
      <c r="CN122" s="842"/>
      <c r="CO122" s="843"/>
      <c r="CP122" s="822" t="s">
        <v>475</v>
      </c>
      <c r="CQ122" s="823"/>
      <c r="CR122" s="823"/>
      <c r="CS122" s="823"/>
      <c r="CT122" s="823"/>
      <c r="CU122" s="823"/>
      <c r="CV122" s="823"/>
      <c r="CW122" s="823"/>
      <c r="CX122" s="823"/>
      <c r="CY122" s="823"/>
      <c r="CZ122" s="823"/>
      <c r="DA122" s="823"/>
      <c r="DB122" s="823"/>
      <c r="DC122" s="823"/>
      <c r="DD122" s="823"/>
      <c r="DE122" s="823"/>
      <c r="DF122" s="824"/>
      <c r="DG122" s="803">
        <v>12300</v>
      </c>
      <c r="DH122" s="804"/>
      <c r="DI122" s="804"/>
      <c r="DJ122" s="804"/>
      <c r="DK122" s="804"/>
      <c r="DL122" s="804">
        <v>12445</v>
      </c>
      <c r="DM122" s="804"/>
      <c r="DN122" s="804"/>
      <c r="DO122" s="804"/>
      <c r="DP122" s="804"/>
      <c r="DQ122" s="804">
        <v>19484</v>
      </c>
      <c r="DR122" s="804"/>
      <c r="DS122" s="804"/>
      <c r="DT122" s="804"/>
      <c r="DU122" s="804"/>
      <c r="DV122" s="781">
        <v>0.5</v>
      </c>
      <c r="DW122" s="781"/>
      <c r="DX122" s="781"/>
      <c r="DY122" s="781"/>
      <c r="DZ122" s="782"/>
    </row>
    <row r="123" spans="1:130" s="224" customFormat="1" ht="26.25" customHeight="1" x14ac:dyDescent="0.15">
      <c r="A123" s="807"/>
      <c r="B123" s="808"/>
      <c r="C123" s="802" t="s">
        <v>459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128</v>
      </c>
      <c r="AB123" s="767"/>
      <c r="AC123" s="767"/>
      <c r="AD123" s="767"/>
      <c r="AE123" s="768"/>
      <c r="AF123" s="769" t="s">
        <v>128</v>
      </c>
      <c r="AG123" s="767"/>
      <c r="AH123" s="767"/>
      <c r="AI123" s="767"/>
      <c r="AJ123" s="768"/>
      <c r="AK123" s="769" t="s">
        <v>128</v>
      </c>
      <c r="AL123" s="767"/>
      <c r="AM123" s="767"/>
      <c r="AN123" s="767"/>
      <c r="AO123" s="768"/>
      <c r="AP123" s="811" t="s">
        <v>128</v>
      </c>
      <c r="AQ123" s="812"/>
      <c r="AR123" s="812"/>
      <c r="AS123" s="812"/>
      <c r="AT123" s="813"/>
      <c r="AU123" s="873"/>
      <c r="AV123" s="874"/>
      <c r="AW123" s="874"/>
      <c r="AX123" s="874"/>
      <c r="AY123" s="874"/>
      <c r="AZ123" s="247" t="s">
        <v>189</v>
      </c>
      <c r="BA123" s="247"/>
      <c r="BB123" s="247"/>
      <c r="BC123" s="247"/>
      <c r="BD123" s="247"/>
      <c r="BE123" s="247"/>
      <c r="BF123" s="247"/>
      <c r="BG123" s="247"/>
      <c r="BH123" s="247"/>
      <c r="BI123" s="247"/>
      <c r="BJ123" s="247"/>
      <c r="BK123" s="247"/>
      <c r="BL123" s="247"/>
      <c r="BM123" s="247"/>
      <c r="BN123" s="247"/>
      <c r="BO123" s="864" t="s">
        <v>476</v>
      </c>
      <c r="BP123" s="865"/>
      <c r="BQ123" s="819">
        <v>7801151</v>
      </c>
      <c r="BR123" s="820"/>
      <c r="BS123" s="820"/>
      <c r="BT123" s="820"/>
      <c r="BU123" s="820"/>
      <c r="BV123" s="820">
        <v>8143583</v>
      </c>
      <c r="BW123" s="820"/>
      <c r="BX123" s="820"/>
      <c r="BY123" s="820"/>
      <c r="BZ123" s="820"/>
      <c r="CA123" s="820">
        <v>7623073</v>
      </c>
      <c r="CB123" s="820"/>
      <c r="CC123" s="820"/>
      <c r="CD123" s="820"/>
      <c r="CE123" s="820"/>
      <c r="CF123" s="735"/>
      <c r="CG123" s="736"/>
      <c r="CH123" s="736"/>
      <c r="CI123" s="736"/>
      <c r="CJ123" s="821"/>
      <c r="CK123" s="856"/>
      <c r="CL123" s="842"/>
      <c r="CM123" s="842"/>
      <c r="CN123" s="842"/>
      <c r="CO123" s="843"/>
      <c r="CP123" s="822" t="s">
        <v>404</v>
      </c>
      <c r="CQ123" s="823"/>
      <c r="CR123" s="823"/>
      <c r="CS123" s="823"/>
      <c r="CT123" s="823"/>
      <c r="CU123" s="823"/>
      <c r="CV123" s="823"/>
      <c r="CW123" s="823"/>
      <c r="CX123" s="823"/>
      <c r="CY123" s="823"/>
      <c r="CZ123" s="823"/>
      <c r="DA123" s="823"/>
      <c r="DB123" s="823"/>
      <c r="DC123" s="823"/>
      <c r="DD123" s="823"/>
      <c r="DE123" s="823"/>
      <c r="DF123" s="824"/>
      <c r="DG123" s="766" t="s">
        <v>436</v>
      </c>
      <c r="DH123" s="767"/>
      <c r="DI123" s="767"/>
      <c r="DJ123" s="767"/>
      <c r="DK123" s="768"/>
      <c r="DL123" s="769" t="s">
        <v>392</v>
      </c>
      <c r="DM123" s="767"/>
      <c r="DN123" s="767"/>
      <c r="DO123" s="767"/>
      <c r="DP123" s="768"/>
      <c r="DQ123" s="769" t="s">
        <v>128</v>
      </c>
      <c r="DR123" s="767"/>
      <c r="DS123" s="767"/>
      <c r="DT123" s="767"/>
      <c r="DU123" s="768"/>
      <c r="DV123" s="811" t="s">
        <v>128</v>
      </c>
      <c r="DW123" s="812"/>
      <c r="DX123" s="812"/>
      <c r="DY123" s="812"/>
      <c r="DZ123" s="813"/>
    </row>
    <row r="124" spans="1:130" s="224" customFormat="1" ht="26.25" customHeight="1" thickBot="1" x14ac:dyDescent="0.2">
      <c r="A124" s="807"/>
      <c r="B124" s="808"/>
      <c r="C124" s="802" t="s">
        <v>463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128</v>
      </c>
      <c r="AB124" s="767"/>
      <c r="AC124" s="767"/>
      <c r="AD124" s="767"/>
      <c r="AE124" s="768"/>
      <c r="AF124" s="769" t="s">
        <v>128</v>
      </c>
      <c r="AG124" s="767"/>
      <c r="AH124" s="767"/>
      <c r="AI124" s="767"/>
      <c r="AJ124" s="768"/>
      <c r="AK124" s="769">
        <v>154</v>
      </c>
      <c r="AL124" s="767"/>
      <c r="AM124" s="767"/>
      <c r="AN124" s="767"/>
      <c r="AO124" s="768"/>
      <c r="AP124" s="811">
        <v>0</v>
      </c>
      <c r="AQ124" s="812"/>
      <c r="AR124" s="812"/>
      <c r="AS124" s="812"/>
      <c r="AT124" s="813"/>
      <c r="AU124" s="814" t="s">
        <v>477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6.7</v>
      </c>
      <c r="BR124" s="818"/>
      <c r="BS124" s="818"/>
      <c r="BT124" s="818"/>
      <c r="BU124" s="818"/>
      <c r="BV124" s="818" t="s">
        <v>457</v>
      </c>
      <c r="BW124" s="818"/>
      <c r="BX124" s="818"/>
      <c r="BY124" s="818"/>
      <c r="BZ124" s="818"/>
      <c r="CA124" s="818" t="s">
        <v>457</v>
      </c>
      <c r="CB124" s="818"/>
      <c r="CC124" s="818"/>
      <c r="CD124" s="818"/>
      <c r="CE124" s="818"/>
      <c r="CF124" s="713"/>
      <c r="CG124" s="714"/>
      <c r="CH124" s="714"/>
      <c r="CI124" s="714"/>
      <c r="CJ124" s="849"/>
      <c r="CK124" s="857"/>
      <c r="CL124" s="857"/>
      <c r="CM124" s="857"/>
      <c r="CN124" s="857"/>
      <c r="CO124" s="858"/>
      <c r="CP124" s="822" t="s">
        <v>478</v>
      </c>
      <c r="CQ124" s="823"/>
      <c r="CR124" s="823"/>
      <c r="CS124" s="823"/>
      <c r="CT124" s="823"/>
      <c r="CU124" s="823"/>
      <c r="CV124" s="823"/>
      <c r="CW124" s="823"/>
      <c r="CX124" s="823"/>
      <c r="CY124" s="823"/>
      <c r="CZ124" s="823"/>
      <c r="DA124" s="823"/>
      <c r="DB124" s="823"/>
      <c r="DC124" s="823"/>
      <c r="DD124" s="823"/>
      <c r="DE124" s="823"/>
      <c r="DF124" s="824"/>
      <c r="DG124" s="750" t="s">
        <v>128</v>
      </c>
      <c r="DH124" s="751"/>
      <c r="DI124" s="751"/>
      <c r="DJ124" s="751"/>
      <c r="DK124" s="752"/>
      <c r="DL124" s="753" t="s">
        <v>442</v>
      </c>
      <c r="DM124" s="751"/>
      <c r="DN124" s="751"/>
      <c r="DO124" s="751"/>
      <c r="DP124" s="752"/>
      <c r="DQ124" s="753" t="s">
        <v>128</v>
      </c>
      <c r="DR124" s="751"/>
      <c r="DS124" s="751"/>
      <c r="DT124" s="751"/>
      <c r="DU124" s="752"/>
      <c r="DV124" s="835" t="s">
        <v>128</v>
      </c>
      <c r="DW124" s="836"/>
      <c r="DX124" s="836"/>
      <c r="DY124" s="836"/>
      <c r="DZ124" s="837"/>
    </row>
    <row r="125" spans="1:130" s="224" customFormat="1" ht="26.25" customHeight="1" x14ac:dyDescent="0.15">
      <c r="A125" s="807"/>
      <c r="B125" s="808"/>
      <c r="C125" s="802"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436</v>
      </c>
      <c r="AB125" s="767"/>
      <c r="AC125" s="767"/>
      <c r="AD125" s="767"/>
      <c r="AE125" s="768"/>
      <c r="AF125" s="769" t="s">
        <v>128</v>
      </c>
      <c r="AG125" s="767"/>
      <c r="AH125" s="767"/>
      <c r="AI125" s="767"/>
      <c r="AJ125" s="768"/>
      <c r="AK125" s="769" t="s">
        <v>128</v>
      </c>
      <c r="AL125" s="767"/>
      <c r="AM125" s="767"/>
      <c r="AN125" s="767"/>
      <c r="AO125" s="768"/>
      <c r="AP125" s="811" t="s">
        <v>128</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479</v>
      </c>
      <c r="CL125" s="839"/>
      <c r="CM125" s="839"/>
      <c r="CN125" s="839"/>
      <c r="CO125" s="840"/>
      <c r="CP125" s="847" t="s">
        <v>480</v>
      </c>
      <c r="CQ125" s="795"/>
      <c r="CR125" s="795"/>
      <c r="CS125" s="795"/>
      <c r="CT125" s="795"/>
      <c r="CU125" s="795"/>
      <c r="CV125" s="795"/>
      <c r="CW125" s="795"/>
      <c r="CX125" s="795"/>
      <c r="CY125" s="795"/>
      <c r="CZ125" s="795"/>
      <c r="DA125" s="795"/>
      <c r="DB125" s="795"/>
      <c r="DC125" s="795"/>
      <c r="DD125" s="795"/>
      <c r="DE125" s="795"/>
      <c r="DF125" s="796"/>
      <c r="DG125" s="848" t="s">
        <v>128</v>
      </c>
      <c r="DH125" s="829"/>
      <c r="DI125" s="829"/>
      <c r="DJ125" s="829"/>
      <c r="DK125" s="829"/>
      <c r="DL125" s="829" t="s">
        <v>454</v>
      </c>
      <c r="DM125" s="829"/>
      <c r="DN125" s="829"/>
      <c r="DO125" s="829"/>
      <c r="DP125" s="829"/>
      <c r="DQ125" s="829" t="s">
        <v>128</v>
      </c>
      <c r="DR125" s="829"/>
      <c r="DS125" s="829"/>
      <c r="DT125" s="829"/>
      <c r="DU125" s="829"/>
      <c r="DV125" s="830" t="s">
        <v>128</v>
      </c>
      <c r="DW125" s="830"/>
      <c r="DX125" s="830"/>
      <c r="DY125" s="830"/>
      <c r="DZ125" s="831"/>
    </row>
    <row r="126" spans="1:130" s="224" customFormat="1" ht="26.25" customHeight="1" thickBot="1" x14ac:dyDescent="0.2">
      <c r="A126" s="807"/>
      <c r="B126" s="808"/>
      <c r="C126" s="802" t="s">
        <v>467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128</v>
      </c>
      <c r="AB126" s="767"/>
      <c r="AC126" s="767"/>
      <c r="AD126" s="767"/>
      <c r="AE126" s="768"/>
      <c r="AF126" s="769" t="s">
        <v>128</v>
      </c>
      <c r="AG126" s="767"/>
      <c r="AH126" s="767"/>
      <c r="AI126" s="767"/>
      <c r="AJ126" s="768"/>
      <c r="AK126" s="769" t="s">
        <v>128</v>
      </c>
      <c r="AL126" s="767"/>
      <c r="AM126" s="767"/>
      <c r="AN126" s="767"/>
      <c r="AO126" s="768"/>
      <c r="AP126" s="811" t="s">
        <v>442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481</v>
      </c>
      <c r="CQ126" s="739"/>
      <c r="CR126" s="739"/>
      <c r="CS126" s="739"/>
      <c r="CT126" s="739"/>
      <c r="CU126" s="739"/>
      <c r="CV126" s="739"/>
      <c r="CW126" s="739"/>
      <c r="CX126" s="739"/>
      <c r="CY126" s="739"/>
      <c r="CZ126" s="739"/>
      <c r="DA126" s="739"/>
      <c r="DB126" s="739"/>
      <c r="DC126" s="739"/>
      <c r="DD126" s="739"/>
      <c r="DE126" s="739"/>
      <c r="DF126" s="740"/>
      <c r="DG126" s="803" t="s">
        <v>128</v>
      </c>
      <c r="DH126" s="804"/>
      <c r="DI126" s="804"/>
      <c r="DJ126" s="804"/>
      <c r="DK126" s="804"/>
      <c r="DL126" s="804" t="s">
        <v>128</v>
      </c>
      <c r="DM126" s="804"/>
      <c r="DN126" s="804"/>
      <c r="DO126" s="804"/>
      <c r="DP126" s="804"/>
      <c r="DQ126" s="804" t="s">
        <v>128</v>
      </c>
      <c r="DR126" s="804"/>
      <c r="DS126" s="804"/>
      <c r="DT126" s="804"/>
      <c r="DU126" s="804"/>
      <c r="DV126" s="781" t="s">
        <v>128</v>
      </c>
      <c r="DW126" s="781"/>
      <c r="DX126" s="781"/>
      <c r="DY126" s="781"/>
      <c r="DZ126" s="782"/>
    </row>
    <row r="127" spans="1:130" s="224" customFormat="1" ht="26.25" customHeight="1" x14ac:dyDescent="0.15">
      <c r="A127" s="809"/>
      <c r="B127" s="810"/>
      <c r="C127" s="825" t="s">
        <v>482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867</v>
      </c>
      <c r="AB127" s="767"/>
      <c r="AC127" s="767"/>
      <c r="AD127" s="767"/>
      <c r="AE127" s="768"/>
      <c r="AF127" s="769">
        <v>2307</v>
      </c>
      <c r="AG127" s="767"/>
      <c r="AH127" s="767"/>
      <c r="AI127" s="767"/>
      <c r="AJ127" s="768"/>
      <c r="AK127" s="769">
        <v>4076</v>
      </c>
      <c r="AL127" s="767"/>
      <c r="AM127" s="767"/>
      <c r="AN127" s="767"/>
      <c r="AO127" s="768"/>
      <c r="AP127" s="811">
        <v>0.1</v>
      </c>
      <c r="AQ127" s="812"/>
      <c r="AR127" s="812"/>
      <c r="AS127" s="812"/>
      <c r="AT127" s="813"/>
      <c r="AU127" s="226"/>
      <c r="AV127" s="226"/>
      <c r="AW127" s="226"/>
      <c r="AX127" s="828" t="s">
        <v>483</v>
      </c>
      <c r="AY127" s="799"/>
      <c r="AZ127" s="799"/>
      <c r="BA127" s="799"/>
      <c r="BB127" s="799"/>
      <c r="BC127" s="799"/>
      <c r="BD127" s="799"/>
      <c r="BE127" s="800"/>
      <c r="BF127" s="798" t="s">
        <v>484</v>
      </c>
      <c r="BG127" s="799"/>
      <c r="BH127" s="799"/>
      <c r="BI127" s="799"/>
      <c r="BJ127" s="799"/>
      <c r="BK127" s="799"/>
      <c r="BL127" s="800"/>
      <c r="BM127" s="798" t="s">
        <v>485</v>
      </c>
      <c r="BN127" s="799"/>
      <c r="BO127" s="799"/>
      <c r="BP127" s="799"/>
      <c r="BQ127" s="799"/>
      <c r="BR127" s="799"/>
      <c r="BS127" s="800"/>
      <c r="BT127" s="798" t="s">
        <v>486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487</v>
      </c>
      <c r="CQ127" s="739"/>
      <c r="CR127" s="739"/>
      <c r="CS127" s="739"/>
      <c r="CT127" s="739"/>
      <c r="CU127" s="739"/>
      <c r="CV127" s="739"/>
      <c r="CW127" s="739"/>
      <c r="CX127" s="739"/>
      <c r="CY127" s="739"/>
      <c r="CZ127" s="739"/>
      <c r="DA127" s="739"/>
      <c r="DB127" s="739"/>
      <c r="DC127" s="739"/>
      <c r="DD127" s="739"/>
      <c r="DE127" s="739"/>
      <c r="DF127" s="740"/>
      <c r="DG127" s="803" t="s">
        <v>392</v>
      </c>
      <c r="DH127" s="804"/>
      <c r="DI127" s="804"/>
      <c r="DJ127" s="804"/>
      <c r="DK127" s="804"/>
      <c r="DL127" s="804" t="s">
        <v>128</v>
      </c>
      <c r="DM127" s="804"/>
      <c r="DN127" s="804"/>
      <c r="DO127" s="804"/>
      <c r="DP127" s="804"/>
      <c r="DQ127" s="804" t="s">
        <v>128</v>
      </c>
      <c r="DR127" s="804"/>
      <c r="DS127" s="804"/>
      <c r="DT127" s="804"/>
      <c r="DU127" s="804"/>
      <c r="DV127" s="781" t="s">
        <v>392</v>
      </c>
      <c r="DW127" s="781"/>
      <c r="DX127" s="781"/>
      <c r="DY127" s="781"/>
      <c r="DZ127" s="782"/>
    </row>
    <row r="128" spans="1:130" s="224" customFormat="1" ht="26.25" customHeight="1" thickBot="1" x14ac:dyDescent="0.2">
      <c r="A128" s="783" t="s">
        <v>488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489</v>
      </c>
      <c r="X128" s="785"/>
      <c r="Y128" s="785"/>
      <c r="Z128" s="786"/>
      <c r="AA128" s="787">
        <v>5921</v>
      </c>
      <c r="AB128" s="788"/>
      <c r="AC128" s="788"/>
      <c r="AD128" s="788"/>
      <c r="AE128" s="789"/>
      <c r="AF128" s="790">
        <v>6905</v>
      </c>
      <c r="AG128" s="788"/>
      <c r="AH128" s="788"/>
      <c r="AI128" s="788"/>
      <c r="AJ128" s="789"/>
      <c r="AK128" s="790">
        <v>8204</v>
      </c>
      <c r="AL128" s="788"/>
      <c r="AM128" s="788"/>
      <c r="AN128" s="788"/>
      <c r="AO128" s="789"/>
      <c r="AP128" s="791"/>
      <c r="AQ128" s="792"/>
      <c r="AR128" s="792"/>
      <c r="AS128" s="792"/>
      <c r="AT128" s="793"/>
      <c r="AU128" s="226"/>
      <c r="AV128" s="226"/>
      <c r="AW128" s="226"/>
      <c r="AX128" s="794" t="s">
        <v>490</v>
      </c>
      <c r="AY128" s="795"/>
      <c r="AZ128" s="795"/>
      <c r="BA128" s="795"/>
      <c r="BB128" s="795"/>
      <c r="BC128" s="795"/>
      <c r="BD128" s="795"/>
      <c r="BE128" s="796"/>
      <c r="BF128" s="773" t="s">
        <v>453</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491</v>
      </c>
      <c r="CQ128" s="717"/>
      <c r="CR128" s="717"/>
      <c r="CS128" s="717"/>
      <c r="CT128" s="717"/>
      <c r="CU128" s="717"/>
      <c r="CV128" s="717"/>
      <c r="CW128" s="717"/>
      <c r="CX128" s="717"/>
      <c r="CY128" s="717"/>
      <c r="CZ128" s="717"/>
      <c r="DA128" s="717"/>
      <c r="DB128" s="717"/>
      <c r="DC128" s="717"/>
      <c r="DD128" s="717"/>
      <c r="DE128" s="717"/>
      <c r="DF128" s="718"/>
      <c r="DG128" s="777" t="s">
        <v>392</v>
      </c>
      <c r="DH128" s="778"/>
      <c r="DI128" s="778"/>
      <c r="DJ128" s="778"/>
      <c r="DK128" s="778"/>
      <c r="DL128" s="778" t="s">
        <v>128</v>
      </c>
      <c r="DM128" s="778"/>
      <c r="DN128" s="778"/>
      <c r="DO128" s="778"/>
      <c r="DP128" s="778"/>
      <c r="DQ128" s="778">
        <v>355</v>
      </c>
      <c r="DR128" s="778"/>
      <c r="DS128" s="778"/>
      <c r="DT128" s="778"/>
      <c r="DU128" s="778"/>
      <c r="DV128" s="779">
        <v>0</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492</v>
      </c>
      <c r="X129" s="764"/>
      <c r="Y129" s="764"/>
      <c r="Z129" s="765"/>
      <c r="AA129" s="766">
        <v>4293499</v>
      </c>
      <c r="AB129" s="767"/>
      <c r="AC129" s="767"/>
      <c r="AD129" s="767"/>
      <c r="AE129" s="768"/>
      <c r="AF129" s="769">
        <v>4590899</v>
      </c>
      <c r="AG129" s="767"/>
      <c r="AH129" s="767"/>
      <c r="AI129" s="767"/>
      <c r="AJ129" s="768"/>
      <c r="AK129" s="769">
        <v>4463177</v>
      </c>
      <c r="AL129" s="767"/>
      <c r="AM129" s="767"/>
      <c r="AN129" s="767"/>
      <c r="AO129" s="768"/>
      <c r="AP129" s="770"/>
      <c r="AQ129" s="771"/>
      <c r="AR129" s="771"/>
      <c r="AS129" s="771"/>
      <c r="AT129" s="772"/>
      <c r="AU129" s="227"/>
      <c r="AV129" s="227"/>
      <c r="AW129" s="227"/>
      <c r="AX129" s="738" t="s">
        <v>493</v>
      </c>
      <c r="AY129" s="739"/>
      <c r="AZ129" s="739"/>
      <c r="BA129" s="739"/>
      <c r="BB129" s="739"/>
      <c r="BC129" s="739"/>
      <c r="BD129" s="739"/>
      <c r="BE129" s="740"/>
      <c r="BF129" s="757" t="s">
        <v>494</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496</v>
      </c>
      <c r="X130" s="764"/>
      <c r="Y130" s="764"/>
      <c r="Z130" s="765"/>
      <c r="AA130" s="766">
        <v>497166</v>
      </c>
      <c r="AB130" s="767"/>
      <c r="AC130" s="767"/>
      <c r="AD130" s="767"/>
      <c r="AE130" s="768"/>
      <c r="AF130" s="769">
        <v>492157</v>
      </c>
      <c r="AG130" s="767"/>
      <c r="AH130" s="767"/>
      <c r="AI130" s="767"/>
      <c r="AJ130" s="768"/>
      <c r="AK130" s="769">
        <v>492506</v>
      </c>
      <c r="AL130" s="767"/>
      <c r="AM130" s="767"/>
      <c r="AN130" s="767"/>
      <c r="AO130" s="768"/>
      <c r="AP130" s="770"/>
      <c r="AQ130" s="771"/>
      <c r="AR130" s="771"/>
      <c r="AS130" s="771"/>
      <c r="AT130" s="772"/>
      <c r="AU130" s="227"/>
      <c r="AV130" s="227"/>
      <c r="AW130" s="227"/>
      <c r="AX130" s="738" t="s">
        <v>497</v>
      </c>
      <c r="AY130" s="739"/>
      <c r="AZ130" s="739"/>
      <c r="BA130" s="739"/>
      <c r="BB130" s="739"/>
      <c r="BC130" s="739"/>
      <c r="BD130" s="739"/>
      <c r="BE130" s="740"/>
      <c r="BF130" s="741">
        <v>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498</v>
      </c>
      <c r="X131" s="748"/>
      <c r="Y131" s="748"/>
      <c r="Z131" s="749"/>
      <c r="AA131" s="750">
        <v>3796333</v>
      </c>
      <c r="AB131" s="751"/>
      <c r="AC131" s="751"/>
      <c r="AD131" s="751"/>
      <c r="AE131" s="752"/>
      <c r="AF131" s="753">
        <v>4098742</v>
      </c>
      <c r="AG131" s="751"/>
      <c r="AH131" s="751"/>
      <c r="AI131" s="751"/>
      <c r="AJ131" s="752"/>
      <c r="AK131" s="753">
        <v>3970671</v>
      </c>
      <c r="AL131" s="751"/>
      <c r="AM131" s="751"/>
      <c r="AN131" s="751"/>
      <c r="AO131" s="752"/>
      <c r="AP131" s="754"/>
      <c r="AQ131" s="755"/>
      <c r="AR131" s="755"/>
      <c r="AS131" s="755"/>
      <c r="AT131" s="756"/>
      <c r="AU131" s="227"/>
      <c r="AV131" s="227"/>
      <c r="AW131" s="227"/>
      <c r="AX131" s="716" t="s">
        <v>499</v>
      </c>
      <c r="AY131" s="717"/>
      <c r="AZ131" s="717"/>
      <c r="BA131" s="717"/>
      <c r="BB131" s="717"/>
      <c r="BC131" s="717"/>
      <c r="BD131" s="717"/>
      <c r="BE131" s="718"/>
      <c r="BF131" s="719" t="s">
        <v>128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501</v>
      </c>
      <c r="W132" s="729"/>
      <c r="X132" s="729"/>
      <c r="Y132" s="729"/>
      <c r="Z132" s="730"/>
      <c r="AA132" s="731">
        <v>3.813996296</v>
      </c>
      <c r="AB132" s="732"/>
      <c r="AC132" s="732"/>
      <c r="AD132" s="732"/>
      <c r="AE132" s="733"/>
      <c r="AF132" s="734">
        <v>3.57009541</v>
      </c>
      <c r="AG132" s="732"/>
      <c r="AH132" s="732"/>
      <c r="AI132" s="732"/>
      <c r="AJ132" s="733"/>
      <c r="AK132" s="734">
        <v>4.8342962690000002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502</v>
      </c>
      <c r="W133" s="708"/>
      <c r="X133" s="708"/>
      <c r="Y133" s="708"/>
      <c r="Z133" s="709"/>
      <c r="AA133" s="710">
        <v>4.5999999999999996</v>
      </c>
      <c r="AB133" s="711"/>
      <c r="AC133" s="711"/>
      <c r="AD133" s="711"/>
      <c r="AE133" s="712"/>
      <c r="AF133" s="710">
        <v>4.2</v>
      </c>
      <c r="AG133" s="711"/>
      <c r="AH133" s="711"/>
      <c r="AI133" s="711"/>
      <c r="AJ133" s="712"/>
      <c r="AK133" s="710">
        <v>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JZ4INhgYbJAptcZtva9Yl0IhscDk6ggmHnYGrbej5dq2FZaceWfmFBt6CeSg/s+9Ktojue+yMAi6l99sjla/g==" saltValue="3dsCGfGp5N6RFJuUiyrB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AIqgwhv8d7B7ZXzFkXIkIzrJRyACe10tXma9qzaZWJK7I1IhUhUfjDIBIpy0fvul1uN1j52rI/GSCIBdKhI6w==" saltValue="bUKZHckuYcJUIPeORWdU1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lohbRTJGg+ly2WD0u5RT7FaqLiUNHYzXvj+WY0CfKBdcHQEaZZmHgJsBFMakRAH16bNyC1/2MpwAdei7G1Y3g==" saltValue="WkGJQxCxN/bopca8pBdM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505</v>
      </c>
      <c r="AL6" s="260"/>
      <c r="AM6" s="260"/>
      <c r="AN6" s="260"/>
    </row>
    <row r="7" spans="1:46" ht="13.5" customHeight="1" x14ac:dyDescent="0.15">
      <c r="A7" s="259"/>
      <c r="AK7" s="262"/>
      <c r="AL7" s="263"/>
      <c r="AM7" s="263"/>
      <c r="AN7" s="264"/>
      <c r="AO7" s="1105" t="s">
        <v>506</v>
      </c>
      <c r="AP7" s="265"/>
      <c r="AQ7" s="266" t="s">
        <v>507</v>
      </c>
      <c r="AR7" s="267"/>
    </row>
    <row r="8" spans="1:46" x14ac:dyDescent="0.15">
      <c r="A8" s="259"/>
      <c r="AK8" s="268"/>
      <c r="AL8" s="269"/>
      <c r="AM8" s="269"/>
      <c r="AN8" s="270"/>
      <c r="AO8" s="1106"/>
      <c r="AP8" s="271" t="s">
        <v>508</v>
      </c>
      <c r="AQ8" s="272" t="s">
        <v>509</v>
      </c>
      <c r="AR8" s="273" t="s">
        <v>510</v>
      </c>
    </row>
    <row r="9" spans="1:46" x14ac:dyDescent="0.15">
      <c r="A9" s="259"/>
      <c r="AK9" s="1117" t="s">
        <v>511</v>
      </c>
      <c r="AL9" s="1118"/>
      <c r="AM9" s="1118"/>
      <c r="AN9" s="1119"/>
      <c r="AO9" s="274">
        <v>1626430</v>
      </c>
      <c r="AP9" s="274">
        <v>144392</v>
      </c>
      <c r="AQ9" s="275">
        <v>104296</v>
      </c>
      <c r="AR9" s="276">
        <v>38.4</v>
      </c>
    </row>
    <row r="10" spans="1:46" ht="13.5" customHeight="1" x14ac:dyDescent="0.15">
      <c r="A10" s="259"/>
      <c r="AK10" s="1117" t="s">
        <v>512</v>
      </c>
      <c r="AL10" s="1118"/>
      <c r="AM10" s="1118"/>
      <c r="AN10" s="1119"/>
      <c r="AO10" s="277">
        <v>178225</v>
      </c>
      <c r="AP10" s="277">
        <v>15823</v>
      </c>
      <c r="AQ10" s="278">
        <v>16614</v>
      </c>
      <c r="AR10" s="279">
        <v>-4.8</v>
      </c>
    </row>
    <row r="11" spans="1:46" ht="13.5" customHeight="1" x14ac:dyDescent="0.15">
      <c r="A11" s="259"/>
      <c r="AK11" s="1117" t="s">
        <v>513</v>
      </c>
      <c r="AL11" s="1118"/>
      <c r="AM11" s="1118"/>
      <c r="AN11" s="1119"/>
      <c r="AO11" s="277">
        <v>79574</v>
      </c>
      <c r="AP11" s="277">
        <v>7064</v>
      </c>
      <c r="AQ11" s="278">
        <v>799</v>
      </c>
      <c r="AR11" s="279">
        <v>784.1</v>
      </c>
    </row>
    <row r="12" spans="1:46" ht="13.5" customHeight="1" x14ac:dyDescent="0.15">
      <c r="A12" s="259"/>
      <c r="AK12" s="1117" t="s">
        <v>514</v>
      </c>
      <c r="AL12" s="1118"/>
      <c r="AM12" s="1118"/>
      <c r="AN12" s="1119"/>
      <c r="AO12" s="277" t="s">
        <v>515</v>
      </c>
      <c r="AP12" s="277" t="s">
        <v>515</v>
      </c>
      <c r="AQ12" s="278" t="s">
        <v>515</v>
      </c>
      <c r="AR12" s="279" t="s">
        <v>515</v>
      </c>
    </row>
    <row r="13" spans="1:46" ht="13.5" customHeight="1" x14ac:dyDescent="0.15">
      <c r="A13" s="259"/>
      <c r="AK13" s="1117" t="s">
        <v>516</v>
      </c>
      <c r="AL13" s="1118"/>
      <c r="AM13" s="1118"/>
      <c r="AN13" s="1119"/>
      <c r="AO13" s="277">
        <v>52563</v>
      </c>
      <c r="AP13" s="277">
        <v>4666</v>
      </c>
      <c r="AQ13" s="278">
        <v>4504</v>
      </c>
      <c r="AR13" s="279">
        <v>3.6</v>
      </c>
    </row>
    <row r="14" spans="1:46" ht="13.5" customHeight="1" x14ac:dyDescent="0.15">
      <c r="A14" s="259"/>
      <c r="AK14" s="1117" t="s">
        <v>517</v>
      </c>
      <c r="AL14" s="1118"/>
      <c r="AM14" s="1118"/>
      <c r="AN14" s="1119"/>
      <c r="AO14" s="277">
        <v>12816</v>
      </c>
      <c r="AP14" s="277">
        <v>1138</v>
      </c>
      <c r="AQ14" s="278">
        <v>2125</v>
      </c>
      <c r="AR14" s="279">
        <v>-46.4</v>
      </c>
    </row>
    <row r="15" spans="1:46" ht="13.5" customHeight="1" x14ac:dyDescent="0.15">
      <c r="A15" s="259"/>
      <c r="AK15" s="1120" t="s">
        <v>518</v>
      </c>
      <c r="AL15" s="1121"/>
      <c r="AM15" s="1121"/>
      <c r="AN15" s="1122"/>
      <c r="AO15" s="277">
        <v>-102803</v>
      </c>
      <c r="AP15" s="277">
        <v>-9127</v>
      </c>
      <c r="AQ15" s="278">
        <v>-7352</v>
      </c>
      <c r="AR15" s="279">
        <v>24.1</v>
      </c>
    </row>
    <row r="16" spans="1:46" x14ac:dyDescent="0.15">
      <c r="A16" s="259"/>
      <c r="AK16" s="1120" t="s">
        <v>189</v>
      </c>
      <c r="AL16" s="1121"/>
      <c r="AM16" s="1121"/>
      <c r="AN16" s="1122"/>
      <c r="AO16" s="277">
        <v>1846805</v>
      </c>
      <c r="AP16" s="277">
        <v>163956</v>
      </c>
      <c r="AQ16" s="278">
        <v>120986</v>
      </c>
      <c r="AR16" s="279">
        <v>35.5</v>
      </c>
    </row>
    <row r="17" spans="1:46" x14ac:dyDescent="0.15">
      <c r="A17" s="259"/>
    </row>
    <row r="18" spans="1:46" x14ac:dyDescent="0.15">
      <c r="A18" s="259"/>
      <c r="AQ18" s="280"/>
      <c r="AR18" s="280"/>
    </row>
    <row r="19" spans="1:46" x14ac:dyDescent="0.15">
      <c r="A19" s="259"/>
      <c r="AK19" s="255" t="s">
        <v>519</v>
      </c>
    </row>
    <row r="20" spans="1:46" x14ac:dyDescent="0.15">
      <c r="A20" s="259"/>
      <c r="AK20" s="281"/>
      <c r="AL20" s="282"/>
      <c r="AM20" s="282"/>
      <c r="AN20" s="283"/>
      <c r="AO20" s="284" t="s">
        <v>520</v>
      </c>
      <c r="AP20" s="285" t="s">
        <v>521</v>
      </c>
      <c r="AQ20" s="286" t="s">
        <v>522</v>
      </c>
      <c r="AR20" s="287"/>
    </row>
    <row r="21" spans="1:46" s="260" customFormat="1" x14ac:dyDescent="0.15">
      <c r="A21" s="288"/>
      <c r="AK21" s="1123" t="s">
        <v>523</v>
      </c>
      <c r="AL21" s="1124"/>
      <c r="AM21" s="1124"/>
      <c r="AN21" s="1125"/>
      <c r="AO21" s="289">
        <v>14.65</v>
      </c>
      <c r="AP21" s="290">
        <v>10.56</v>
      </c>
      <c r="AQ21" s="291">
        <v>4.09</v>
      </c>
      <c r="AS21" s="292"/>
      <c r="AT21" s="288"/>
    </row>
    <row r="22" spans="1:46" s="260" customFormat="1" x14ac:dyDescent="0.15">
      <c r="A22" s="288"/>
      <c r="AK22" s="1123" t="s">
        <v>524</v>
      </c>
      <c r="AL22" s="1124"/>
      <c r="AM22" s="1124"/>
      <c r="AN22" s="1125"/>
      <c r="AO22" s="293">
        <v>98</v>
      </c>
      <c r="AP22" s="294">
        <v>96.8</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527</v>
      </c>
      <c r="AL29" s="260"/>
      <c r="AM29" s="260"/>
      <c r="AN29" s="260"/>
      <c r="AS29" s="302"/>
    </row>
    <row r="30" spans="1:46" ht="13.5" customHeight="1" x14ac:dyDescent="0.15">
      <c r="A30" s="259"/>
      <c r="AK30" s="262"/>
      <c r="AL30" s="263"/>
      <c r="AM30" s="263"/>
      <c r="AN30" s="264"/>
      <c r="AO30" s="1105" t="s">
        <v>506</v>
      </c>
      <c r="AP30" s="265"/>
      <c r="AQ30" s="266" t="s">
        <v>507</v>
      </c>
      <c r="AR30" s="267"/>
    </row>
    <row r="31" spans="1:46" x14ac:dyDescent="0.15">
      <c r="A31" s="259"/>
      <c r="AK31" s="268"/>
      <c r="AL31" s="269"/>
      <c r="AM31" s="269"/>
      <c r="AN31" s="270"/>
      <c r="AO31" s="1106"/>
      <c r="AP31" s="271" t="s">
        <v>508</v>
      </c>
      <c r="AQ31" s="272" t="s">
        <v>509</v>
      </c>
      <c r="AR31" s="273" t="s">
        <v>510</v>
      </c>
    </row>
    <row r="32" spans="1:46" ht="27" customHeight="1" x14ac:dyDescent="0.15">
      <c r="A32" s="259"/>
      <c r="AK32" s="1107" t="s">
        <v>528</v>
      </c>
      <c r="AL32" s="1108"/>
      <c r="AM32" s="1108"/>
      <c r="AN32" s="1109"/>
      <c r="AO32" s="303">
        <v>494699</v>
      </c>
      <c r="AP32" s="303">
        <v>43919</v>
      </c>
      <c r="AQ32" s="304">
        <v>60627</v>
      </c>
      <c r="AR32" s="305">
        <v>-27.6</v>
      </c>
    </row>
    <row r="33" spans="1:46" ht="13.5" customHeight="1" x14ac:dyDescent="0.15">
      <c r="A33" s="259"/>
      <c r="AK33" s="1107" t="s">
        <v>529</v>
      </c>
      <c r="AL33" s="1108"/>
      <c r="AM33" s="1108"/>
      <c r="AN33" s="1109"/>
      <c r="AO33" s="303" t="s">
        <v>515</v>
      </c>
      <c r="AP33" s="303" t="s">
        <v>515</v>
      </c>
      <c r="AQ33" s="304" t="s">
        <v>515</v>
      </c>
      <c r="AR33" s="305" t="s">
        <v>515</v>
      </c>
    </row>
    <row r="34" spans="1:46" ht="27" customHeight="1" x14ac:dyDescent="0.15">
      <c r="A34" s="259"/>
      <c r="AK34" s="1107" t="s">
        <v>530</v>
      </c>
      <c r="AL34" s="1108"/>
      <c r="AM34" s="1108"/>
      <c r="AN34" s="1109"/>
      <c r="AO34" s="303" t="s">
        <v>515</v>
      </c>
      <c r="AP34" s="303" t="s">
        <v>515</v>
      </c>
      <c r="AQ34" s="304" t="s">
        <v>515</v>
      </c>
      <c r="AR34" s="305" t="s">
        <v>515</v>
      </c>
    </row>
    <row r="35" spans="1:46" ht="27" customHeight="1" x14ac:dyDescent="0.15">
      <c r="A35" s="259"/>
      <c r="AK35" s="1107" t="s">
        <v>531</v>
      </c>
      <c r="AL35" s="1108"/>
      <c r="AM35" s="1108"/>
      <c r="AN35" s="1109"/>
      <c r="AO35" s="303">
        <v>141142</v>
      </c>
      <c r="AP35" s="303">
        <v>12530</v>
      </c>
      <c r="AQ35" s="304">
        <v>21887</v>
      </c>
      <c r="AR35" s="305">
        <v>-42.8</v>
      </c>
    </row>
    <row r="36" spans="1:46" ht="27" customHeight="1" x14ac:dyDescent="0.15">
      <c r="A36" s="259"/>
      <c r="AK36" s="1107" t="s">
        <v>532</v>
      </c>
      <c r="AL36" s="1108"/>
      <c r="AM36" s="1108"/>
      <c r="AN36" s="1109"/>
      <c r="AO36" s="303">
        <v>52593</v>
      </c>
      <c r="AP36" s="303">
        <v>4669</v>
      </c>
      <c r="AQ36" s="304">
        <v>5351</v>
      </c>
      <c r="AR36" s="305">
        <v>-12.7</v>
      </c>
    </row>
    <row r="37" spans="1:46" ht="13.5" customHeight="1" x14ac:dyDescent="0.15">
      <c r="A37" s="259"/>
      <c r="AK37" s="1107" t="s">
        <v>533</v>
      </c>
      <c r="AL37" s="1108"/>
      <c r="AM37" s="1108"/>
      <c r="AN37" s="1109"/>
      <c r="AO37" s="303">
        <v>4230</v>
      </c>
      <c r="AP37" s="303">
        <v>376</v>
      </c>
      <c r="AQ37" s="304">
        <v>569</v>
      </c>
      <c r="AR37" s="305">
        <v>-33.9</v>
      </c>
    </row>
    <row r="38" spans="1:46" ht="27" customHeight="1" x14ac:dyDescent="0.15">
      <c r="A38" s="259"/>
      <c r="AK38" s="1110" t="s">
        <v>534</v>
      </c>
      <c r="AL38" s="1111"/>
      <c r="AM38" s="1111"/>
      <c r="AN38" s="1112"/>
      <c r="AO38" s="306" t="s">
        <v>515</v>
      </c>
      <c r="AP38" s="306" t="s">
        <v>515</v>
      </c>
      <c r="AQ38" s="307">
        <v>12</v>
      </c>
      <c r="AR38" s="295" t="s">
        <v>515</v>
      </c>
      <c r="AS38" s="302"/>
    </row>
    <row r="39" spans="1:46" x14ac:dyDescent="0.15">
      <c r="A39" s="259"/>
      <c r="AK39" s="1110" t="s">
        <v>535</v>
      </c>
      <c r="AL39" s="1111"/>
      <c r="AM39" s="1111"/>
      <c r="AN39" s="1112"/>
      <c r="AO39" s="303">
        <v>-8204</v>
      </c>
      <c r="AP39" s="303">
        <v>-728</v>
      </c>
      <c r="AQ39" s="304">
        <v>-1532</v>
      </c>
      <c r="AR39" s="305">
        <v>-52.5</v>
      </c>
      <c r="AS39" s="302"/>
    </row>
    <row r="40" spans="1:46" ht="27" customHeight="1" x14ac:dyDescent="0.15">
      <c r="A40" s="259"/>
      <c r="AK40" s="1107" t="s">
        <v>536</v>
      </c>
      <c r="AL40" s="1108"/>
      <c r="AM40" s="1108"/>
      <c r="AN40" s="1109"/>
      <c r="AO40" s="303">
        <v>-492506</v>
      </c>
      <c r="AP40" s="303">
        <v>-43724</v>
      </c>
      <c r="AQ40" s="304">
        <v>-57744</v>
      </c>
      <c r="AR40" s="305">
        <v>-24.3</v>
      </c>
      <c r="AS40" s="302"/>
    </row>
    <row r="41" spans="1:46" x14ac:dyDescent="0.15">
      <c r="A41" s="259"/>
      <c r="AK41" s="1113" t="s">
        <v>301</v>
      </c>
      <c r="AL41" s="1114"/>
      <c r="AM41" s="1114"/>
      <c r="AN41" s="1115"/>
      <c r="AO41" s="303">
        <v>191954</v>
      </c>
      <c r="AP41" s="303">
        <v>17041</v>
      </c>
      <c r="AQ41" s="304">
        <v>29170</v>
      </c>
      <c r="AR41" s="305">
        <v>-41.6</v>
      </c>
      <c r="AS41" s="302"/>
    </row>
    <row r="42" spans="1:46" x14ac:dyDescent="0.15">
      <c r="A42" s="259"/>
      <c r="AK42" s="308" t="s">
        <v>537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538</v>
      </c>
    </row>
    <row r="48" spans="1:46" x14ac:dyDescent="0.15">
      <c r="A48" s="259"/>
      <c r="AK48" s="313" t="s">
        <v>539</v>
      </c>
      <c r="AL48" s="313"/>
      <c r="AM48" s="313"/>
      <c r="AN48" s="313"/>
      <c r="AO48" s="313"/>
      <c r="AP48" s="313"/>
      <c r="AQ48" s="314"/>
      <c r="AR48" s="313"/>
    </row>
    <row r="49" spans="1:44" ht="13.5" customHeight="1" x14ac:dyDescent="0.15">
      <c r="A49" s="259"/>
      <c r="AK49" s="315"/>
      <c r="AL49" s="316"/>
      <c r="AM49" s="1100" t="s">
        <v>506</v>
      </c>
      <c r="AN49" s="1102" t="s">
        <v>540</v>
      </c>
      <c r="AO49" s="1103"/>
      <c r="AP49" s="1103"/>
      <c r="AQ49" s="1103"/>
      <c r="AR49" s="1104"/>
    </row>
    <row r="50" spans="1:44" x14ac:dyDescent="0.15">
      <c r="A50" s="259"/>
      <c r="AK50" s="317"/>
      <c r="AL50" s="318"/>
      <c r="AM50" s="1101"/>
      <c r="AN50" s="319" t="s">
        <v>541</v>
      </c>
      <c r="AO50" s="320" t="s">
        <v>542</v>
      </c>
      <c r="AP50" s="321" t="s">
        <v>543</v>
      </c>
      <c r="AQ50" s="322" t="s">
        <v>544</v>
      </c>
      <c r="AR50" s="323" t="s">
        <v>545</v>
      </c>
    </row>
    <row r="51" spans="1:44" x14ac:dyDescent="0.15">
      <c r="A51" s="259"/>
      <c r="AK51" s="315" t="s">
        <v>546</v>
      </c>
      <c r="AL51" s="316"/>
      <c r="AM51" s="324">
        <v>358952</v>
      </c>
      <c r="AN51" s="325">
        <v>29648</v>
      </c>
      <c r="AO51" s="326">
        <v>-32.4</v>
      </c>
      <c r="AP51" s="327">
        <v>108252</v>
      </c>
      <c r="AQ51" s="328">
        <v>30.4</v>
      </c>
      <c r="AR51" s="329">
        <v>-62.8</v>
      </c>
    </row>
    <row r="52" spans="1:44" x14ac:dyDescent="0.15">
      <c r="A52" s="259"/>
      <c r="AK52" s="330"/>
      <c r="AL52" s="331" t="s">
        <v>547</v>
      </c>
      <c r="AM52" s="332">
        <v>202690</v>
      </c>
      <c r="AN52" s="333">
        <v>16742</v>
      </c>
      <c r="AO52" s="334">
        <v>-4.0999999999999996</v>
      </c>
      <c r="AP52" s="335">
        <v>50321</v>
      </c>
      <c r="AQ52" s="336">
        <v>7.6</v>
      </c>
      <c r="AR52" s="337">
        <v>-11.7</v>
      </c>
    </row>
    <row r="53" spans="1:44" x14ac:dyDescent="0.15">
      <c r="A53" s="259"/>
      <c r="AK53" s="315" t="s">
        <v>548</v>
      </c>
      <c r="AL53" s="316"/>
      <c r="AM53" s="324">
        <v>888402</v>
      </c>
      <c r="AN53" s="325">
        <v>75009</v>
      </c>
      <c r="AO53" s="326">
        <v>153</v>
      </c>
      <c r="AP53" s="327">
        <v>93492</v>
      </c>
      <c r="AQ53" s="328">
        <v>-13.6</v>
      </c>
      <c r="AR53" s="329">
        <v>166.6</v>
      </c>
    </row>
    <row r="54" spans="1:44" x14ac:dyDescent="0.15">
      <c r="A54" s="259"/>
      <c r="AK54" s="330"/>
      <c r="AL54" s="331" t="s">
        <v>547</v>
      </c>
      <c r="AM54" s="332">
        <v>464581</v>
      </c>
      <c r="AN54" s="333">
        <v>39225</v>
      </c>
      <c r="AO54" s="334">
        <v>134.30000000000001</v>
      </c>
      <c r="AP54" s="335">
        <v>53316</v>
      </c>
      <c r="AQ54" s="336">
        <v>6</v>
      </c>
      <c r="AR54" s="337">
        <v>128.30000000000001</v>
      </c>
    </row>
    <row r="55" spans="1:44" x14ac:dyDescent="0.15">
      <c r="A55" s="259"/>
      <c r="AK55" s="315" t="s">
        <v>549</v>
      </c>
      <c r="AL55" s="316"/>
      <c r="AM55" s="324">
        <v>470730</v>
      </c>
      <c r="AN55" s="325">
        <v>40213</v>
      </c>
      <c r="AO55" s="326">
        <v>-46.4</v>
      </c>
      <c r="AP55" s="327">
        <v>94796</v>
      </c>
      <c r="AQ55" s="328">
        <v>1.4</v>
      </c>
      <c r="AR55" s="329">
        <v>-47.8</v>
      </c>
    </row>
    <row r="56" spans="1:44" x14ac:dyDescent="0.15">
      <c r="A56" s="259"/>
      <c r="AK56" s="330"/>
      <c r="AL56" s="331" t="s">
        <v>547</v>
      </c>
      <c r="AM56" s="332">
        <v>250673</v>
      </c>
      <c r="AN56" s="333">
        <v>21414</v>
      </c>
      <c r="AO56" s="334">
        <v>-45.4</v>
      </c>
      <c r="AP56" s="335">
        <v>55781</v>
      </c>
      <c r="AQ56" s="336">
        <v>4.5999999999999996</v>
      </c>
      <c r="AR56" s="337">
        <v>-50</v>
      </c>
    </row>
    <row r="57" spans="1:44" x14ac:dyDescent="0.15">
      <c r="A57" s="259"/>
      <c r="AK57" s="315" t="s">
        <v>550</v>
      </c>
      <c r="AL57" s="316"/>
      <c r="AM57" s="324">
        <v>300320</v>
      </c>
      <c r="AN57" s="325">
        <v>26138</v>
      </c>
      <c r="AO57" s="326">
        <v>-35</v>
      </c>
      <c r="AP57" s="327">
        <v>85942</v>
      </c>
      <c r="AQ57" s="328">
        <v>-9.3000000000000007</v>
      </c>
      <c r="AR57" s="329">
        <v>-25.7</v>
      </c>
    </row>
    <row r="58" spans="1:44" x14ac:dyDescent="0.15">
      <c r="A58" s="259"/>
      <c r="AK58" s="330"/>
      <c r="AL58" s="331" t="s">
        <v>547</v>
      </c>
      <c r="AM58" s="332">
        <v>229414</v>
      </c>
      <c r="AN58" s="333">
        <v>19966</v>
      </c>
      <c r="AO58" s="334">
        <v>-6.8</v>
      </c>
      <c r="AP58" s="335">
        <v>48630</v>
      </c>
      <c r="AQ58" s="336">
        <v>-12.8</v>
      </c>
      <c r="AR58" s="337">
        <v>6</v>
      </c>
    </row>
    <row r="59" spans="1:44" x14ac:dyDescent="0.15">
      <c r="A59" s="259"/>
      <c r="AK59" s="315" t="s">
        <v>551</v>
      </c>
      <c r="AL59" s="316"/>
      <c r="AM59" s="324">
        <v>445800</v>
      </c>
      <c r="AN59" s="325">
        <v>39577</v>
      </c>
      <c r="AO59" s="326">
        <v>51.4</v>
      </c>
      <c r="AP59" s="327">
        <v>95007</v>
      </c>
      <c r="AQ59" s="328">
        <v>10.5</v>
      </c>
      <c r="AR59" s="329">
        <v>40.9</v>
      </c>
    </row>
    <row r="60" spans="1:44" x14ac:dyDescent="0.15">
      <c r="A60" s="259"/>
      <c r="AK60" s="330"/>
      <c r="AL60" s="331" t="s">
        <v>547</v>
      </c>
      <c r="AM60" s="332">
        <v>296433</v>
      </c>
      <c r="AN60" s="333">
        <v>26317</v>
      </c>
      <c r="AO60" s="334">
        <v>31.8</v>
      </c>
      <c r="AP60" s="335">
        <v>48509</v>
      </c>
      <c r="AQ60" s="336">
        <v>-0.2</v>
      </c>
      <c r="AR60" s="337">
        <v>32</v>
      </c>
    </row>
    <row r="61" spans="1:44" x14ac:dyDescent="0.15">
      <c r="A61" s="259"/>
      <c r="AK61" s="315" t="s">
        <v>552</v>
      </c>
      <c r="AL61" s="338"/>
      <c r="AM61" s="324">
        <v>492841</v>
      </c>
      <c r="AN61" s="325">
        <v>42117</v>
      </c>
      <c r="AO61" s="326">
        <v>18.100000000000001</v>
      </c>
      <c r="AP61" s="327">
        <v>95498</v>
      </c>
      <c r="AQ61" s="339">
        <v>3.9</v>
      </c>
      <c r="AR61" s="329">
        <v>14.2</v>
      </c>
    </row>
    <row r="62" spans="1:44" x14ac:dyDescent="0.15">
      <c r="A62" s="259"/>
      <c r="AK62" s="330"/>
      <c r="AL62" s="331" t="s">
        <v>547</v>
      </c>
      <c r="AM62" s="332">
        <v>288758</v>
      </c>
      <c r="AN62" s="333">
        <v>24733</v>
      </c>
      <c r="AO62" s="334">
        <v>22</v>
      </c>
      <c r="AP62" s="335">
        <v>51311</v>
      </c>
      <c r="AQ62" s="336">
        <v>1</v>
      </c>
      <c r="AR62" s="337">
        <v>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E9U/lixKhRwxwsY9ozEC6d8v49CFeU/GIxepHbFS6T9Dl5SMo+POuYCvkgFsoub3q1OC7fqA4bSevrI78NUmGA==" saltValue="Z5x0nduj8nKP74pdcqFj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554</v>
      </c>
    </row>
    <row r="121" spans="125:125" ht="13.5" hidden="1" customHeight="1" x14ac:dyDescent="0.15">
      <c r="DU121" s="253"/>
    </row>
  </sheetData>
  <sheetProtection algorithmName="SHA-512" hashValue="gwzHOUaXpOH/qbQ9h7ThYYbuPvIoWN9/68RY5awv5VGeb+vCbJFBnyUT13SI4/A9u6UlAVfLr4WiWheh51aCbQ==" saltValue="eq+hCjxcW06axo/Kj050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555</v>
      </c>
    </row>
  </sheetData>
  <sheetProtection algorithmName="SHA-512" hashValue="bTq/VA/KAlXi9hDp2GCyuEk35Lm/bY/UB/yEIQGkNtv6VejGXpRkJNogiRkP/iy6JAAbrk6DeMbv9JuIec6PiA==" saltValue="NbiI8zuslXCQ9I9Ws1iI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26" t="s">
        <v>3</v>
      </c>
      <c r="D47" s="1126"/>
      <c r="E47" s="1127"/>
      <c r="F47" s="11">
        <v>16</v>
      </c>
      <c r="G47" s="12">
        <v>7.42</v>
      </c>
      <c r="H47" s="12">
        <v>12.06</v>
      </c>
      <c r="I47" s="12">
        <v>17.84</v>
      </c>
      <c r="J47" s="13">
        <v>13.48</v>
      </c>
    </row>
    <row r="48" spans="2:10" ht="57.75" customHeight="1" x14ac:dyDescent="0.15">
      <c r="B48" s="14"/>
      <c r="C48" s="1128" t="s">
        <v>4</v>
      </c>
      <c r="D48" s="1128"/>
      <c r="E48" s="1129"/>
      <c r="F48" s="15">
        <v>3.72</v>
      </c>
      <c r="G48" s="16">
        <v>4.0199999999999996</v>
      </c>
      <c r="H48" s="16">
        <v>4.59</v>
      </c>
      <c r="I48" s="16">
        <v>4.2300000000000004</v>
      </c>
      <c r="J48" s="17">
        <v>3.54</v>
      </c>
    </row>
    <row r="49" spans="2:10" ht="57.75" customHeight="1" thickBot="1" x14ac:dyDescent="0.2">
      <c r="B49" s="18"/>
      <c r="C49" s="1130" t="s">
        <v>5</v>
      </c>
      <c r="D49" s="1130"/>
      <c r="E49" s="1131"/>
      <c r="F49" s="19" t="s">
        <v>561</v>
      </c>
      <c r="G49" s="20" t="s">
        <v>562</v>
      </c>
      <c r="H49" s="20">
        <v>3.91</v>
      </c>
      <c r="I49" s="20">
        <v>4.32</v>
      </c>
      <c r="J49" s="21" t="s">
        <v>563</v>
      </c>
    </row>
    <row r="50" spans="2:10" x14ac:dyDescent="0.15"/>
  </sheetData>
  <sheetProtection algorithmName="SHA-512" hashValue="CMD7H7fJUAoute4W5re1luBTFs7nTbiAHHo5xppQrGoQ2BjrOIec2j0waRSgfZhmTZqc9vem5Q8Rk0V+7h47JQ==" saltValue="fzlczui7Vzn9cs8kPL2P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36" t="s">
        <v>564</v>
      </c>
      <c r="D34" s="1136"/>
      <c r="E34" s="1137"/>
      <c r="F34" s="32">
        <v>15.71</v>
      </c>
      <c r="G34" s="33">
        <v>16.559999999999999</v>
      </c>
      <c r="H34" s="33">
        <v>16.059999999999999</v>
      </c>
      <c r="I34" s="33">
        <v>16.170000000000002</v>
      </c>
      <c r="J34" s="34">
        <v>17.45</v>
      </c>
      <c r="K34" s="22"/>
      <c r="L34" s="22"/>
      <c r="M34" s="22"/>
      <c r="N34" s="22"/>
      <c r="O34" s="22"/>
      <c r="P34" s="22"/>
    </row>
    <row r="35" spans="1:16" ht="39" customHeight="1" x14ac:dyDescent="0.15">
      <c r="A35" s="22"/>
      <c r="B35" s="35"/>
      <c r="C35" s="1132" t="s">
        <v>565</v>
      </c>
      <c r="D35" s="1132"/>
      <c r="E35" s="1133"/>
      <c r="F35" s="36">
        <v>3.72</v>
      </c>
      <c r="G35" s="37">
        <v>4.0199999999999996</v>
      </c>
      <c r="H35" s="37">
        <v>4.58</v>
      </c>
      <c r="I35" s="37">
        <v>4.22</v>
      </c>
      <c r="J35" s="38">
        <v>3.53</v>
      </c>
      <c r="K35" s="22"/>
      <c r="L35" s="22"/>
      <c r="M35" s="22"/>
      <c r="N35" s="22"/>
      <c r="O35" s="22"/>
      <c r="P35" s="22"/>
    </row>
    <row r="36" spans="1:16" ht="39" customHeight="1" x14ac:dyDescent="0.15">
      <c r="A36" s="22"/>
      <c r="B36" s="35"/>
      <c r="C36" s="1132" t="s">
        <v>566</v>
      </c>
      <c r="D36" s="1132"/>
      <c r="E36" s="1133"/>
      <c r="F36" s="36">
        <v>0.71</v>
      </c>
      <c r="G36" s="37">
        <v>0.48</v>
      </c>
      <c r="H36" s="37">
        <v>0.84</v>
      </c>
      <c r="I36" s="37">
        <v>1.4</v>
      </c>
      <c r="J36" s="38">
        <v>1.54</v>
      </c>
      <c r="K36" s="22"/>
      <c r="L36" s="22"/>
      <c r="M36" s="22"/>
      <c r="N36" s="22"/>
      <c r="O36" s="22"/>
      <c r="P36" s="22"/>
    </row>
    <row r="37" spans="1:16" ht="39" customHeight="1" x14ac:dyDescent="0.15">
      <c r="A37" s="22"/>
      <c r="B37" s="35"/>
      <c r="C37" s="1132" t="s">
        <v>567</v>
      </c>
      <c r="D37" s="1132"/>
      <c r="E37" s="1133"/>
      <c r="F37" s="36" t="s">
        <v>515</v>
      </c>
      <c r="G37" s="37" t="s">
        <v>515</v>
      </c>
      <c r="H37" s="37">
        <v>4</v>
      </c>
      <c r="I37" s="37">
        <v>2.34</v>
      </c>
      <c r="J37" s="38">
        <v>1.25</v>
      </c>
      <c r="K37" s="22"/>
      <c r="L37" s="22"/>
      <c r="M37" s="22"/>
      <c r="N37" s="22"/>
      <c r="O37" s="22"/>
      <c r="P37" s="22"/>
    </row>
    <row r="38" spans="1:16" ht="39" customHeight="1" x14ac:dyDescent="0.15">
      <c r="A38" s="22"/>
      <c r="B38" s="35"/>
      <c r="C38" s="1132" t="s">
        <v>568</v>
      </c>
      <c r="D38" s="1132"/>
      <c r="E38" s="1133"/>
      <c r="F38" s="36">
        <v>6.1</v>
      </c>
      <c r="G38" s="37">
        <v>4.8600000000000003</v>
      </c>
      <c r="H38" s="37">
        <v>2.08</v>
      </c>
      <c r="I38" s="37">
        <v>1.57</v>
      </c>
      <c r="J38" s="38">
        <v>0.6</v>
      </c>
      <c r="K38" s="22"/>
      <c r="L38" s="22"/>
      <c r="M38" s="22"/>
      <c r="N38" s="22"/>
      <c r="O38" s="22"/>
      <c r="P38" s="22"/>
    </row>
    <row r="39" spans="1:16" ht="39" customHeight="1" x14ac:dyDescent="0.15">
      <c r="A39" s="22"/>
      <c r="B39" s="35"/>
      <c r="C39" s="1132" t="s">
        <v>569</v>
      </c>
      <c r="D39" s="1132"/>
      <c r="E39" s="1133"/>
      <c r="F39" s="36">
        <v>2.61</v>
      </c>
      <c r="G39" s="37">
        <v>2.2200000000000002</v>
      </c>
      <c r="H39" s="37">
        <v>0.98</v>
      </c>
      <c r="I39" s="37">
        <v>0.46</v>
      </c>
      <c r="J39" s="38">
        <v>0.3</v>
      </c>
      <c r="K39" s="22"/>
      <c r="L39" s="22"/>
      <c r="M39" s="22"/>
      <c r="N39" s="22"/>
      <c r="O39" s="22"/>
      <c r="P39" s="22"/>
    </row>
    <row r="40" spans="1:16" ht="39" customHeight="1" x14ac:dyDescent="0.15">
      <c r="A40" s="22"/>
      <c r="B40" s="35"/>
      <c r="C40" s="1132" t="s">
        <v>570</v>
      </c>
      <c r="D40" s="1132"/>
      <c r="E40" s="1133"/>
      <c r="F40" s="36">
        <v>0</v>
      </c>
      <c r="G40" s="37">
        <v>0</v>
      </c>
      <c r="H40" s="37">
        <v>0</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571</v>
      </c>
      <c r="D42" s="1132"/>
      <c r="E42" s="1133"/>
      <c r="F42" s="36" t="s">
        <v>515</v>
      </c>
      <c r="G42" s="37" t="s">
        <v>515</v>
      </c>
      <c r="H42" s="37" t="s">
        <v>515</v>
      </c>
      <c r="I42" s="37" t="s">
        <v>515</v>
      </c>
      <c r="J42" s="38" t="s">
        <v>515</v>
      </c>
      <c r="K42" s="22"/>
      <c r="L42" s="22"/>
      <c r="M42" s="22"/>
      <c r="N42" s="22"/>
      <c r="O42" s="22"/>
      <c r="P42" s="22"/>
    </row>
    <row r="43" spans="1:16" ht="39" customHeight="1" thickBot="1" x14ac:dyDescent="0.2">
      <c r="A43" s="22"/>
      <c r="B43" s="40"/>
      <c r="C43" s="1134" t="s">
        <v>572</v>
      </c>
      <c r="D43" s="1134"/>
      <c r="E43" s="1135"/>
      <c r="F43" s="41">
        <v>0.18</v>
      </c>
      <c r="G43" s="42">
        <v>5.1100000000000003</v>
      </c>
      <c r="H43" s="42" t="s">
        <v>515</v>
      </c>
      <c r="I43" s="42" t="s">
        <v>515</v>
      </c>
      <c r="J43" s="43" t="s">
        <v>515</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gL4z5WSuSClVZ83FdVODuEkr/VKnA/WE8HTDElbFwNgn+YPetZqm67SFvDjBMjXGWLmyOFgQL4mDgz3a52pxg==" saltValue="GRoUTtP+K2ommYSQuAjk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450</v>
      </c>
      <c r="L45" s="58">
        <v>425</v>
      </c>
      <c r="M45" s="58">
        <v>434</v>
      </c>
      <c r="N45" s="58">
        <v>451</v>
      </c>
      <c r="O45" s="59">
        <v>495</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515</v>
      </c>
      <c r="L46" s="62" t="s">
        <v>515</v>
      </c>
      <c r="M46" s="62" t="s">
        <v>515</v>
      </c>
      <c r="N46" s="62" t="s">
        <v>515</v>
      </c>
      <c r="O46" s="63" t="s">
        <v>515</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515</v>
      </c>
      <c r="L47" s="62" t="s">
        <v>515</v>
      </c>
      <c r="M47" s="62" t="s">
        <v>515</v>
      </c>
      <c r="N47" s="62" t="s">
        <v>515</v>
      </c>
      <c r="O47" s="63" t="s">
        <v>515</v>
      </c>
      <c r="P47" s="46"/>
      <c r="Q47" s="46"/>
      <c r="R47" s="46"/>
      <c r="S47" s="46"/>
      <c r="T47" s="46"/>
      <c r="U47" s="46"/>
    </row>
    <row r="48" spans="1:21" ht="30.75" customHeight="1" x14ac:dyDescent="0.15">
      <c r="A48" s="46"/>
      <c r="B48" s="1163"/>
      <c r="C48" s="1164"/>
      <c r="D48" s="60"/>
      <c r="E48" s="1140" t="s">
        <v>14</v>
      </c>
      <c r="F48" s="1140"/>
      <c r="G48" s="1140"/>
      <c r="H48" s="1140"/>
      <c r="I48" s="1140"/>
      <c r="J48" s="1141"/>
      <c r="K48" s="61">
        <v>207</v>
      </c>
      <c r="L48" s="62">
        <v>245</v>
      </c>
      <c r="M48" s="62">
        <v>159</v>
      </c>
      <c r="N48" s="62">
        <v>148</v>
      </c>
      <c r="O48" s="63">
        <v>141</v>
      </c>
      <c r="P48" s="46"/>
      <c r="Q48" s="46"/>
      <c r="R48" s="46"/>
      <c r="S48" s="46"/>
      <c r="T48" s="46"/>
      <c r="U48" s="46"/>
    </row>
    <row r="49" spans="1:21" ht="30.75" customHeight="1" x14ac:dyDescent="0.15">
      <c r="A49" s="46"/>
      <c r="B49" s="1163"/>
      <c r="C49" s="1164"/>
      <c r="D49" s="60"/>
      <c r="E49" s="1140" t="s">
        <v>15</v>
      </c>
      <c r="F49" s="1140"/>
      <c r="G49" s="1140"/>
      <c r="H49" s="1140"/>
      <c r="I49" s="1140"/>
      <c r="J49" s="1141"/>
      <c r="K49" s="61">
        <v>56</v>
      </c>
      <c r="L49" s="62">
        <v>44</v>
      </c>
      <c r="M49" s="62">
        <v>54</v>
      </c>
      <c r="N49" s="62">
        <v>44</v>
      </c>
      <c r="O49" s="63">
        <v>53</v>
      </c>
      <c r="P49" s="46"/>
      <c r="Q49" s="46"/>
      <c r="R49" s="46"/>
      <c r="S49" s="46"/>
      <c r="T49" s="46"/>
      <c r="U49" s="46"/>
    </row>
    <row r="50" spans="1:21" ht="30.75" customHeight="1" x14ac:dyDescent="0.15">
      <c r="A50" s="46"/>
      <c r="B50" s="1163"/>
      <c r="C50" s="1164"/>
      <c r="D50" s="60"/>
      <c r="E50" s="1140" t="s">
        <v>16</v>
      </c>
      <c r="F50" s="1140"/>
      <c r="G50" s="1140"/>
      <c r="H50" s="1140"/>
      <c r="I50" s="1140"/>
      <c r="J50" s="1141"/>
      <c r="K50" s="61">
        <v>2</v>
      </c>
      <c r="L50" s="62">
        <v>2</v>
      </c>
      <c r="M50" s="62">
        <v>1</v>
      </c>
      <c r="N50" s="62">
        <v>2</v>
      </c>
      <c r="O50" s="63">
        <v>4</v>
      </c>
      <c r="P50" s="46"/>
      <c r="Q50" s="46"/>
      <c r="R50" s="46"/>
      <c r="S50" s="46"/>
      <c r="T50" s="46"/>
      <c r="U50" s="46"/>
    </row>
    <row r="51" spans="1:21" ht="30.75" customHeight="1" x14ac:dyDescent="0.15">
      <c r="A51" s="46"/>
      <c r="B51" s="1165"/>
      <c r="C51" s="1166"/>
      <c r="D51" s="64"/>
      <c r="E51" s="1140" t="s">
        <v>17</v>
      </c>
      <c r="F51" s="1140"/>
      <c r="G51" s="1140"/>
      <c r="H51" s="1140"/>
      <c r="I51" s="1140"/>
      <c r="J51" s="1141"/>
      <c r="K51" s="61" t="s">
        <v>515</v>
      </c>
      <c r="L51" s="62" t="s">
        <v>515</v>
      </c>
      <c r="M51" s="62" t="s">
        <v>515</v>
      </c>
      <c r="N51" s="62" t="s">
        <v>515</v>
      </c>
      <c r="O51" s="63" t="s">
        <v>515</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553</v>
      </c>
      <c r="L52" s="62">
        <v>523</v>
      </c>
      <c r="M52" s="62">
        <v>504</v>
      </c>
      <c r="N52" s="62">
        <v>499</v>
      </c>
      <c r="O52" s="63">
        <v>501</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162</v>
      </c>
      <c r="L53" s="67">
        <v>193</v>
      </c>
      <c r="M53" s="67">
        <v>144</v>
      </c>
      <c r="N53" s="67">
        <v>146</v>
      </c>
      <c r="O53" s="68">
        <v>192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voIUXD19/dI+CGGhGXPgNyfXz4rd3+Zfbo1SmMTkCsr1xbNdII+8pLNb5asK4tNdt/LZul+zMFmWHatzFIiGg==" saltValue="ZPy+2PNh/qA+zx3adfET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556</v>
      </c>
      <c r="J40" s="101" t="s">
        <v>557</v>
      </c>
      <c r="K40" s="101" t="s">
        <v>558</v>
      </c>
      <c r="L40" s="101" t="s">
        <v>559</v>
      </c>
      <c r="M40" s="102" t="s">
        <v>560</v>
      </c>
    </row>
    <row r="41" spans="2:13" ht="27.75" customHeight="1" x14ac:dyDescent="0.15">
      <c r="B41" s="1181" t="s">
        <v>31</v>
      </c>
      <c r="C41" s="1182"/>
      <c r="D41" s="103"/>
      <c r="E41" s="1183" t="s">
        <v>32</v>
      </c>
      <c r="F41" s="1183"/>
      <c r="G41" s="1183"/>
      <c r="H41" s="1184"/>
      <c r="I41" s="342">
        <v>4256</v>
      </c>
      <c r="J41" s="343">
        <v>4519</v>
      </c>
      <c r="K41" s="343">
        <v>4584</v>
      </c>
      <c r="L41" s="343">
        <v>4484</v>
      </c>
      <c r="M41" s="344">
        <v>4217</v>
      </c>
    </row>
    <row r="42" spans="2:13" ht="27.75" customHeight="1" x14ac:dyDescent="0.15">
      <c r="B42" s="1171"/>
      <c r="C42" s="1172"/>
      <c r="D42" s="104"/>
      <c r="E42" s="1175" t="s">
        <v>33</v>
      </c>
      <c r="F42" s="1175"/>
      <c r="G42" s="1175"/>
      <c r="H42" s="1176"/>
      <c r="I42" s="345">
        <v>1</v>
      </c>
      <c r="J42" s="346">
        <v>1</v>
      </c>
      <c r="K42" s="346">
        <v>1</v>
      </c>
      <c r="L42" s="346">
        <v>1</v>
      </c>
      <c r="M42" s="347">
        <v>1</v>
      </c>
    </row>
    <row r="43" spans="2:13" ht="27.75" customHeight="1" x14ac:dyDescent="0.15">
      <c r="B43" s="1171"/>
      <c r="C43" s="1172"/>
      <c r="D43" s="104"/>
      <c r="E43" s="1175" t="s">
        <v>34</v>
      </c>
      <c r="F43" s="1175"/>
      <c r="G43" s="1175"/>
      <c r="H43" s="1176"/>
      <c r="I43" s="345">
        <v>2195</v>
      </c>
      <c r="J43" s="346">
        <v>2176</v>
      </c>
      <c r="K43" s="346">
        <v>1856</v>
      </c>
      <c r="L43" s="346">
        <v>1534</v>
      </c>
      <c r="M43" s="347">
        <v>1360</v>
      </c>
    </row>
    <row r="44" spans="2:13" ht="27.75" customHeight="1" x14ac:dyDescent="0.15">
      <c r="B44" s="1171"/>
      <c r="C44" s="1172"/>
      <c r="D44" s="104"/>
      <c r="E44" s="1175" t="s">
        <v>35</v>
      </c>
      <c r="F44" s="1175"/>
      <c r="G44" s="1175"/>
      <c r="H44" s="1176"/>
      <c r="I44" s="345">
        <v>798</v>
      </c>
      <c r="J44" s="346">
        <v>862</v>
      </c>
      <c r="K44" s="346">
        <v>832</v>
      </c>
      <c r="L44" s="346">
        <v>777</v>
      </c>
      <c r="M44" s="347">
        <v>724</v>
      </c>
    </row>
    <row r="45" spans="2:13" ht="27.75" customHeight="1" x14ac:dyDescent="0.15">
      <c r="B45" s="1171"/>
      <c r="C45" s="1172"/>
      <c r="D45" s="104"/>
      <c r="E45" s="1175" t="s">
        <v>36</v>
      </c>
      <c r="F45" s="1175"/>
      <c r="G45" s="1175"/>
      <c r="H45" s="1176"/>
      <c r="I45" s="345">
        <v>733</v>
      </c>
      <c r="J45" s="346">
        <v>756</v>
      </c>
      <c r="K45" s="346">
        <v>768</v>
      </c>
      <c r="L45" s="346">
        <v>768</v>
      </c>
      <c r="M45" s="347">
        <v>755</v>
      </c>
    </row>
    <row r="46" spans="2:13" ht="27.75" customHeight="1" x14ac:dyDescent="0.15">
      <c r="B46" s="1171"/>
      <c r="C46" s="1172"/>
      <c r="D46" s="105"/>
      <c r="E46" s="1175" t="s">
        <v>37</v>
      </c>
      <c r="F46" s="1175"/>
      <c r="G46" s="1175"/>
      <c r="H46" s="1176"/>
      <c r="I46" s="345">
        <v>1</v>
      </c>
      <c r="J46" s="346">
        <v>0</v>
      </c>
      <c r="K46" s="346" t="s">
        <v>515</v>
      </c>
      <c r="L46" s="346" t="s">
        <v>515</v>
      </c>
      <c r="M46" s="347">
        <v>0</v>
      </c>
    </row>
    <row r="47" spans="2:13" ht="27.75" customHeight="1" x14ac:dyDescent="0.15">
      <c r="B47" s="1171"/>
      <c r="C47" s="1172"/>
      <c r="D47" s="106"/>
      <c r="E47" s="1185" t="s">
        <v>38</v>
      </c>
      <c r="F47" s="1186"/>
      <c r="G47" s="1186"/>
      <c r="H47" s="1187"/>
      <c r="I47" s="345" t="s">
        <v>515</v>
      </c>
      <c r="J47" s="346" t="s">
        <v>515</v>
      </c>
      <c r="K47" s="346" t="s">
        <v>515</v>
      </c>
      <c r="L47" s="346" t="s">
        <v>515</v>
      </c>
      <c r="M47" s="347" t="s">
        <v>515</v>
      </c>
    </row>
    <row r="48" spans="2:13" ht="27.75" customHeight="1" x14ac:dyDescent="0.15">
      <c r="B48" s="1171"/>
      <c r="C48" s="1172"/>
      <c r="D48" s="104"/>
      <c r="E48" s="1175" t="s">
        <v>39</v>
      </c>
      <c r="F48" s="1175"/>
      <c r="G48" s="1175"/>
      <c r="H48" s="1176"/>
      <c r="I48" s="345" t="s">
        <v>515</v>
      </c>
      <c r="J48" s="346" t="s">
        <v>515</v>
      </c>
      <c r="K48" s="346" t="s">
        <v>515</v>
      </c>
      <c r="L48" s="346" t="s">
        <v>515</v>
      </c>
      <c r="M48" s="347" t="s">
        <v>515</v>
      </c>
    </row>
    <row r="49" spans="2:13" ht="27.75" customHeight="1" x14ac:dyDescent="0.15">
      <c r="B49" s="1173"/>
      <c r="C49" s="1174"/>
      <c r="D49" s="104"/>
      <c r="E49" s="1175" t="s">
        <v>40</v>
      </c>
      <c r="F49" s="1175"/>
      <c r="G49" s="1175"/>
      <c r="H49" s="1176"/>
      <c r="I49" s="345" t="s">
        <v>515</v>
      </c>
      <c r="J49" s="346" t="s">
        <v>515</v>
      </c>
      <c r="K49" s="346">
        <v>16</v>
      </c>
      <c r="L49" s="346" t="s">
        <v>515</v>
      </c>
      <c r="M49" s="347" t="s">
        <v>515</v>
      </c>
    </row>
    <row r="50" spans="2:13" ht="27.75" customHeight="1" x14ac:dyDescent="0.15">
      <c r="B50" s="1169" t="s">
        <v>41</v>
      </c>
      <c r="C50" s="1170"/>
      <c r="D50" s="107"/>
      <c r="E50" s="1175" t="s">
        <v>42</v>
      </c>
      <c r="F50" s="1175"/>
      <c r="G50" s="1175"/>
      <c r="H50" s="1176"/>
      <c r="I50" s="345">
        <v>2546</v>
      </c>
      <c r="J50" s="346">
        <v>2155</v>
      </c>
      <c r="K50" s="346">
        <v>2538</v>
      </c>
      <c r="L50" s="346">
        <v>3104</v>
      </c>
      <c r="M50" s="347">
        <v>2939</v>
      </c>
    </row>
    <row r="51" spans="2:13" ht="27.75" customHeight="1" x14ac:dyDescent="0.15">
      <c r="B51" s="1171"/>
      <c r="C51" s="1172"/>
      <c r="D51" s="104"/>
      <c r="E51" s="1175" t="s">
        <v>43</v>
      </c>
      <c r="F51" s="1175"/>
      <c r="G51" s="1175"/>
      <c r="H51" s="1176"/>
      <c r="I51" s="345">
        <v>39</v>
      </c>
      <c r="J51" s="346">
        <v>28</v>
      </c>
      <c r="K51" s="346">
        <v>19</v>
      </c>
      <c r="L51" s="346">
        <v>12</v>
      </c>
      <c r="M51" s="347">
        <v>8</v>
      </c>
    </row>
    <row r="52" spans="2:13" ht="27.75" customHeight="1" x14ac:dyDescent="0.15">
      <c r="B52" s="1173"/>
      <c r="C52" s="1174"/>
      <c r="D52" s="104"/>
      <c r="E52" s="1175" t="s">
        <v>44</v>
      </c>
      <c r="F52" s="1175"/>
      <c r="G52" s="1175"/>
      <c r="H52" s="1176"/>
      <c r="I52" s="345">
        <v>5514</v>
      </c>
      <c r="J52" s="346">
        <v>5363</v>
      </c>
      <c r="K52" s="346">
        <v>5244</v>
      </c>
      <c r="L52" s="346">
        <v>5027</v>
      </c>
      <c r="M52" s="347">
        <v>4676</v>
      </c>
    </row>
    <row r="53" spans="2:13" ht="27.75" customHeight="1" thickBot="1" x14ac:dyDescent="0.2">
      <c r="B53" s="1177" t="s">
        <v>45</v>
      </c>
      <c r="C53" s="1178"/>
      <c r="D53" s="108"/>
      <c r="E53" s="1179" t="s">
        <v>46</v>
      </c>
      <c r="F53" s="1179"/>
      <c r="G53" s="1179"/>
      <c r="H53" s="1180"/>
      <c r="I53" s="348">
        <v>-115</v>
      </c>
      <c r="J53" s="349">
        <v>768</v>
      </c>
      <c r="K53" s="349">
        <v>256</v>
      </c>
      <c r="L53" s="349">
        <v>-580</v>
      </c>
      <c r="M53" s="350">
        <v>-566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S95rXMnCDb1PXoWllmVFvN0vpMYQDR8SXBHcBGMUvlAytl9E1jgfONW+3NJcFIOJBpylLtc9/mlB9iEkZdL8Kw==" saltValue="05yApzbDzjpIWXMLrOsH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558</v>
      </c>
      <c r="G54" s="117" t="s">
        <v>559</v>
      </c>
      <c r="H54" s="118" t="s">
        <v>560</v>
      </c>
    </row>
    <row r="55" spans="2:8" ht="52.5" customHeight="1" x14ac:dyDescent="0.15">
      <c r="B55" s="119"/>
      <c r="C55" s="1196" t="s">
        <v>49</v>
      </c>
      <c r="D55" s="1196"/>
      <c r="E55" s="1197"/>
      <c r="F55" s="120">
        <v>518</v>
      </c>
      <c r="G55" s="120">
        <v>819</v>
      </c>
      <c r="H55" s="121">
        <v>602</v>
      </c>
    </row>
    <row r="56" spans="2:8" ht="52.5" customHeight="1" x14ac:dyDescent="0.15">
      <c r="B56" s="122"/>
      <c r="C56" s="1198" t="s">
        <v>50</v>
      </c>
      <c r="D56" s="1198"/>
      <c r="E56" s="1199"/>
      <c r="F56" s="123">
        <v>522</v>
      </c>
      <c r="G56" s="123">
        <v>522</v>
      </c>
      <c r="H56" s="124">
        <v>522</v>
      </c>
    </row>
    <row r="57" spans="2:8" ht="53.25" customHeight="1" x14ac:dyDescent="0.15">
      <c r="B57" s="122"/>
      <c r="C57" s="1200" t="s">
        <v>51</v>
      </c>
      <c r="D57" s="1200"/>
      <c r="E57" s="1201"/>
      <c r="F57" s="125">
        <v>707</v>
      </c>
      <c r="G57" s="125">
        <v>969</v>
      </c>
      <c r="H57" s="126">
        <v>1120</v>
      </c>
    </row>
    <row r="58" spans="2:8" ht="45.75" customHeight="1" x14ac:dyDescent="0.15">
      <c r="B58" s="127"/>
      <c r="C58" s="1188" t="s">
        <v>588</v>
      </c>
      <c r="D58" s="1189"/>
      <c r="E58" s="1190"/>
      <c r="F58" s="128">
        <v>345</v>
      </c>
      <c r="G58" s="128">
        <v>428</v>
      </c>
      <c r="H58" s="129">
        <v>522</v>
      </c>
    </row>
    <row r="59" spans="2:8" ht="45.75" customHeight="1" x14ac:dyDescent="0.15">
      <c r="B59" s="127"/>
      <c r="C59" s="1188" t="s">
        <v>589</v>
      </c>
      <c r="D59" s="1189"/>
      <c r="E59" s="1190"/>
      <c r="F59" s="128">
        <v>182</v>
      </c>
      <c r="G59" s="128">
        <v>269</v>
      </c>
      <c r="H59" s="129">
        <v>302</v>
      </c>
    </row>
    <row r="60" spans="2:8" ht="45.75" customHeight="1" x14ac:dyDescent="0.15">
      <c r="B60" s="127"/>
      <c r="C60" s="1188" t="s">
        <v>590</v>
      </c>
      <c r="D60" s="1189"/>
      <c r="E60" s="1190"/>
      <c r="F60" s="128">
        <v>141</v>
      </c>
      <c r="G60" s="128">
        <v>226</v>
      </c>
      <c r="H60" s="129">
        <v>244</v>
      </c>
    </row>
    <row r="61" spans="2:8" ht="45.75" customHeight="1" x14ac:dyDescent="0.15">
      <c r="B61" s="127"/>
      <c r="C61" s="1188" t="s">
        <v>591</v>
      </c>
      <c r="D61" s="1189"/>
      <c r="E61" s="1190"/>
      <c r="F61" s="128">
        <v>7</v>
      </c>
      <c r="G61" s="128">
        <v>14</v>
      </c>
      <c r="H61" s="129">
        <v>19</v>
      </c>
    </row>
    <row r="62" spans="2:8" ht="45.75" customHeight="1" thickBot="1" x14ac:dyDescent="0.2">
      <c r="B62" s="130"/>
      <c r="C62" s="1191" t="s">
        <v>592</v>
      </c>
      <c r="D62" s="1192"/>
      <c r="E62" s="1193"/>
      <c r="F62" s="131">
        <v>10</v>
      </c>
      <c r="G62" s="131">
        <v>10</v>
      </c>
      <c r="H62" s="132">
        <v>10</v>
      </c>
    </row>
    <row r="63" spans="2:8" ht="52.5" customHeight="1" thickBot="1" x14ac:dyDescent="0.2">
      <c r="B63" s="133"/>
      <c r="C63" s="1194" t="s">
        <v>52</v>
      </c>
      <c r="D63" s="1194"/>
      <c r="E63" s="1195"/>
      <c r="F63" s="134">
        <v>1747</v>
      </c>
      <c r="G63" s="134">
        <v>2310</v>
      </c>
      <c r="H63" s="135">
        <v>2244</v>
      </c>
    </row>
    <row r="64" spans="2:8" x14ac:dyDescent="0.15"/>
  </sheetData>
  <sheetProtection algorithmName="SHA-512" hashValue="LhzWd+2g/0auCmi0I+4IOTArL0HFyVx/6mxgrXuRzrne7wHOECKFXLtPb+tohGzaaPZeTV/SorFkWV2ohdt+9Q==" saltValue="vieropVyypMXY1LkZH/Y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50"/>
      <c r="B1" s="1249"/>
      <c r="DD1" s="255"/>
      <c r="DE1" s="255"/>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255"/>
      <c r="DE2" s="255"/>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255"/>
      <c r="DE3" s="255"/>
    </row>
    <row r="4" spans="1:109" s="253"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3"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3"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3"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3"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3"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3"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3"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3"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3"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3"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3" customFormat="1" ht="13.5" x14ac:dyDescent="0.15">
      <c r="A15" s="255"/>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3" customFormat="1" ht="13.5" x14ac:dyDescent="0.15">
      <c r="A16" s="255"/>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3" customFormat="1" ht="13.5" x14ac:dyDescent="0.15">
      <c r="A17" s="255"/>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3" customFormat="1" ht="13.5" x14ac:dyDescent="0.15">
      <c r="A18" s="255"/>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255"/>
      <c r="DE19" s="255"/>
    </row>
    <row r="20" spans="1:109" ht="13.5" x14ac:dyDescent="0.15">
      <c r="DD20" s="255"/>
      <c r="DE20" s="255"/>
    </row>
    <row r="21" spans="1:109" ht="17.25" customHeight="1" x14ac:dyDescent="0.15">
      <c r="B21" s="1247"/>
      <c r="C21" s="257"/>
      <c r="D21" s="257"/>
      <c r="E21" s="257"/>
      <c r="F21" s="257"/>
      <c r="G21" s="257"/>
      <c r="H21" s="257"/>
      <c r="I21" s="257"/>
      <c r="J21" s="257"/>
      <c r="K21" s="257"/>
      <c r="L21" s="257"/>
      <c r="M21" s="257"/>
      <c r="N21" s="124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6"/>
      <c r="AU21" s="257"/>
      <c r="AV21" s="257"/>
      <c r="AW21" s="257"/>
      <c r="AX21" s="257"/>
      <c r="AY21" s="257"/>
      <c r="AZ21" s="257"/>
      <c r="BA21" s="257"/>
      <c r="BB21" s="257"/>
      <c r="BC21" s="257"/>
      <c r="BD21" s="257"/>
      <c r="BE21" s="257"/>
      <c r="BF21" s="1246"/>
      <c r="BG21" s="257"/>
      <c r="BH21" s="257"/>
      <c r="BI21" s="257"/>
      <c r="BJ21" s="257"/>
      <c r="BK21" s="257"/>
      <c r="BL21" s="257"/>
      <c r="BM21" s="257"/>
      <c r="BN21" s="257"/>
      <c r="BO21" s="257"/>
      <c r="BP21" s="257"/>
      <c r="BQ21" s="257"/>
      <c r="BR21" s="1246"/>
      <c r="BS21" s="257"/>
      <c r="BT21" s="257"/>
      <c r="BU21" s="257"/>
      <c r="BV21" s="257"/>
      <c r="BW21" s="257"/>
      <c r="BX21" s="257"/>
      <c r="BY21" s="257"/>
      <c r="BZ21" s="257"/>
      <c r="CA21" s="257"/>
      <c r="CB21" s="257"/>
      <c r="CC21" s="257"/>
      <c r="CD21" s="1246"/>
      <c r="CE21" s="257"/>
      <c r="CF21" s="257"/>
      <c r="CG21" s="257"/>
      <c r="CH21" s="257"/>
      <c r="CI21" s="257"/>
      <c r="CJ21" s="257"/>
      <c r="CK21" s="257"/>
      <c r="CL21" s="257"/>
      <c r="CM21" s="257"/>
      <c r="CN21" s="257"/>
      <c r="CO21" s="257"/>
      <c r="CP21" s="1246"/>
      <c r="CQ21" s="257"/>
      <c r="CR21" s="257"/>
      <c r="CS21" s="257"/>
      <c r="CT21" s="257"/>
      <c r="CU21" s="257"/>
      <c r="CV21" s="257"/>
      <c r="CW21" s="257"/>
      <c r="CX21" s="257"/>
      <c r="CY21" s="257"/>
      <c r="CZ21" s="257"/>
      <c r="DA21" s="257"/>
      <c r="DB21" s="1246"/>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599</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45" t="s">
        <v>602</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597</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556</v>
      </c>
      <c r="BQ50" s="1205"/>
      <c r="BR50" s="1205"/>
      <c r="BS50" s="1205"/>
      <c r="BT50" s="1205"/>
      <c r="BU50" s="1205"/>
      <c r="BV50" s="1205"/>
      <c r="BW50" s="1205"/>
      <c r="BX50" s="1205" t="s">
        <v>557</v>
      </c>
      <c r="BY50" s="1205"/>
      <c r="BZ50" s="1205"/>
      <c r="CA50" s="1205"/>
      <c r="CB50" s="1205"/>
      <c r="CC50" s="1205"/>
      <c r="CD50" s="1205"/>
      <c r="CE50" s="1205"/>
      <c r="CF50" s="1205" t="s">
        <v>558</v>
      </c>
      <c r="CG50" s="1205"/>
      <c r="CH50" s="1205"/>
      <c r="CI50" s="1205"/>
      <c r="CJ50" s="1205"/>
      <c r="CK50" s="1205"/>
      <c r="CL50" s="1205"/>
      <c r="CM50" s="1205"/>
      <c r="CN50" s="1205" t="s">
        <v>559</v>
      </c>
      <c r="CO50" s="1205"/>
      <c r="CP50" s="1205"/>
      <c r="CQ50" s="1205"/>
      <c r="CR50" s="1205"/>
      <c r="CS50" s="1205"/>
      <c r="CT50" s="1205"/>
      <c r="CU50" s="1205"/>
      <c r="CV50" s="1205" t="s">
        <v>560</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596</v>
      </c>
      <c r="AO51" s="1204"/>
      <c r="AP51" s="1204"/>
      <c r="AQ51" s="1204"/>
      <c r="AR51" s="1204"/>
      <c r="AS51" s="1204"/>
      <c r="AT51" s="1204"/>
      <c r="AU51" s="1204"/>
      <c r="AV51" s="1204"/>
      <c r="AW51" s="1204"/>
      <c r="AX51" s="1204"/>
      <c r="AY51" s="1204"/>
      <c r="AZ51" s="1204"/>
      <c r="BA51" s="1204"/>
      <c r="BB51" s="1204" t="s">
        <v>594</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v>22.1</v>
      </c>
      <c r="BY51" s="1203"/>
      <c r="BZ51" s="1203"/>
      <c r="CA51" s="1203"/>
      <c r="CB51" s="1203"/>
      <c r="CC51" s="1203"/>
      <c r="CD51" s="1203"/>
      <c r="CE51" s="1203"/>
      <c r="CF51" s="1203">
        <v>6.7</v>
      </c>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601</v>
      </c>
      <c r="BC53" s="1204"/>
      <c r="BD53" s="1204"/>
      <c r="BE53" s="1204"/>
      <c r="BF53" s="1204"/>
      <c r="BG53" s="1204"/>
      <c r="BH53" s="1204"/>
      <c r="BI53" s="1204"/>
      <c r="BJ53" s="1204"/>
      <c r="BK53" s="1204"/>
      <c r="BL53" s="1204"/>
      <c r="BM53" s="1204"/>
      <c r="BN53" s="1204"/>
      <c r="BO53" s="1204"/>
      <c r="BP53" s="1203">
        <v>60.8</v>
      </c>
      <c r="BQ53" s="1203"/>
      <c r="BR53" s="1203"/>
      <c r="BS53" s="1203"/>
      <c r="BT53" s="1203"/>
      <c r="BU53" s="1203"/>
      <c r="BV53" s="1203"/>
      <c r="BW53" s="1203"/>
      <c r="BX53" s="1203">
        <v>63.1</v>
      </c>
      <c r="BY53" s="1203"/>
      <c r="BZ53" s="1203"/>
      <c r="CA53" s="1203"/>
      <c r="CB53" s="1203"/>
      <c r="CC53" s="1203"/>
      <c r="CD53" s="1203"/>
      <c r="CE53" s="1203"/>
      <c r="CF53" s="1203">
        <v>64.900000000000006</v>
      </c>
      <c r="CG53" s="1203"/>
      <c r="CH53" s="1203"/>
      <c r="CI53" s="1203"/>
      <c r="CJ53" s="1203"/>
      <c r="CK53" s="1203"/>
      <c r="CL53" s="1203"/>
      <c r="CM53" s="1203"/>
      <c r="CN53" s="1203">
        <v>66.599999999999994</v>
      </c>
      <c r="CO53" s="1203"/>
      <c r="CP53" s="1203"/>
      <c r="CQ53" s="1203"/>
      <c r="CR53" s="1203"/>
      <c r="CS53" s="1203"/>
      <c r="CT53" s="1203"/>
      <c r="CU53" s="1203"/>
      <c r="CV53" s="1203">
        <v>68.099999999999994</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595</v>
      </c>
      <c r="AO55" s="1205"/>
      <c r="AP55" s="1205"/>
      <c r="AQ55" s="1205"/>
      <c r="AR55" s="1205"/>
      <c r="AS55" s="1205"/>
      <c r="AT55" s="1205"/>
      <c r="AU55" s="1205"/>
      <c r="AV55" s="1205"/>
      <c r="AW55" s="1205"/>
      <c r="AX55" s="1205"/>
      <c r="AY55" s="1205"/>
      <c r="AZ55" s="1205"/>
      <c r="BA55" s="1205"/>
      <c r="BB55" s="1204" t="s">
        <v>594</v>
      </c>
      <c r="BC55" s="1204"/>
      <c r="BD55" s="1204"/>
      <c r="BE55" s="1204"/>
      <c r="BF55" s="1204"/>
      <c r="BG55" s="1204"/>
      <c r="BH55" s="1204"/>
      <c r="BI55" s="1204"/>
      <c r="BJ55" s="1204"/>
      <c r="BK55" s="1204"/>
      <c r="BL55" s="1204"/>
      <c r="BM55" s="1204"/>
      <c r="BN55" s="1204"/>
      <c r="BO55" s="1204"/>
      <c r="BP55" s="1203">
        <v>20.9</v>
      </c>
      <c r="BQ55" s="1203"/>
      <c r="BR55" s="1203"/>
      <c r="BS55" s="1203"/>
      <c r="BT55" s="1203"/>
      <c r="BU55" s="1203"/>
      <c r="BV55" s="1203"/>
      <c r="BW55" s="1203"/>
      <c r="BX55" s="1203">
        <v>21</v>
      </c>
      <c r="BY55" s="1203"/>
      <c r="BZ55" s="1203"/>
      <c r="CA55" s="1203"/>
      <c r="CB55" s="1203"/>
      <c r="CC55" s="1203"/>
      <c r="CD55" s="1203"/>
      <c r="CE55" s="1203"/>
      <c r="CF55" s="1203">
        <v>23.5</v>
      </c>
      <c r="CG55" s="1203"/>
      <c r="CH55" s="1203"/>
      <c r="CI55" s="1203"/>
      <c r="CJ55" s="1203"/>
      <c r="CK55" s="1203"/>
      <c r="CL55" s="1203"/>
      <c r="CM55" s="1203"/>
      <c r="CN55" s="1203">
        <v>8.5</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601</v>
      </c>
      <c r="BC57" s="1204"/>
      <c r="BD57" s="1204"/>
      <c r="BE57" s="1204"/>
      <c r="BF57" s="1204"/>
      <c r="BG57" s="1204"/>
      <c r="BH57" s="1204"/>
      <c r="BI57" s="1204"/>
      <c r="BJ57" s="1204"/>
      <c r="BK57" s="1204"/>
      <c r="BL57" s="1204"/>
      <c r="BM57" s="1204"/>
      <c r="BN57" s="1204"/>
      <c r="BO57" s="1204"/>
      <c r="BP57" s="1203">
        <v>60.5</v>
      </c>
      <c r="BQ57" s="1203"/>
      <c r="BR57" s="1203"/>
      <c r="BS57" s="1203"/>
      <c r="BT57" s="1203"/>
      <c r="BU57" s="1203"/>
      <c r="BV57" s="1203"/>
      <c r="BW57" s="1203"/>
      <c r="BX57" s="1203">
        <v>61.4</v>
      </c>
      <c r="BY57" s="1203"/>
      <c r="BZ57" s="1203"/>
      <c r="CA57" s="1203"/>
      <c r="CB57" s="1203"/>
      <c r="CC57" s="1203"/>
      <c r="CD57" s="1203"/>
      <c r="CE57" s="1203"/>
      <c r="CF57" s="1203">
        <v>62</v>
      </c>
      <c r="CG57" s="1203"/>
      <c r="CH57" s="1203"/>
      <c r="CI57" s="1203"/>
      <c r="CJ57" s="1203"/>
      <c r="CK57" s="1203"/>
      <c r="CL57" s="1203"/>
      <c r="CM57" s="1203"/>
      <c r="CN57" s="1203">
        <v>62</v>
      </c>
      <c r="CO57" s="1203"/>
      <c r="CP57" s="1203"/>
      <c r="CQ57" s="1203"/>
      <c r="CR57" s="1203"/>
      <c r="CS57" s="1203"/>
      <c r="CT57" s="1203"/>
      <c r="CU57" s="1203"/>
      <c r="CV57" s="1203">
        <v>63.1</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600</v>
      </c>
    </row>
    <row r="64" spans="1:109" ht="13.5" x14ac:dyDescent="0.15">
      <c r="B64" s="259"/>
      <c r="G64" s="1233"/>
      <c r="I64" s="1235"/>
      <c r="J64" s="1235"/>
      <c r="K64" s="1235"/>
      <c r="L64" s="1235"/>
      <c r="M64" s="1235"/>
      <c r="N64" s="1234"/>
      <c r="AM64" s="1233"/>
      <c r="AN64" s="1233" t="s">
        <v>599</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598</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597</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556</v>
      </c>
      <c r="BQ72" s="1205"/>
      <c r="BR72" s="1205"/>
      <c r="BS72" s="1205"/>
      <c r="BT72" s="1205"/>
      <c r="BU72" s="1205"/>
      <c r="BV72" s="1205"/>
      <c r="BW72" s="1205"/>
      <c r="BX72" s="1205" t="s">
        <v>557</v>
      </c>
      <c r="BY72" s="1205"/>
      <c r="BZ72" s="1205"/>
      <c r="CA72" s="1205"/>
      <c r="CB72" s="1205"/>
      <c r="CC72" s="1205"/>
      <c r="CD72" s="1205"/>
      <c r="CE72" s="1205"/>
      <c r="CF72" s="1205" t="s">
        <v>558</v>
      </c>
      <c r="CG72" s="1205"/>
      <c r="CH72" s="1205"/>
      <c r="CI72" s="1205"/>
      <c r="CJ72" s="1205"/>
      <c r="CK72" s="1205"/>
      <c r="CL72" s="1205"/>
      <c r="CM72" s="1205"/>
      <c r="CN72" s="1205" t="s">
        <v>559</v>
      </c>
      <c r="CO72" s="1205"/>
      <c r="CP72" s="1205"/>
      <c r="CQ72" s="1205"/>
      <c r="CR72" s="1205"/>
      <c r="CS72" s="1205"/>
      <c r="CT72" s="1205"/>
      <c r="CU72" s="1205"/>
      <c r="CV72" s="1205" t="s">
        <v>560</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596</v>
      </c>
      <c r="AO73" s="1204"/>
      <c r="AP73" s="1204"/>
      <c r="AQ73" s="1204"/>
      <c r="AR73" s="1204"/>
      <c r="AS73" s="1204"/>
      <c r="AT73" s="1204"/>
      <c r="AU73" s="1204"/>
      <c r="AV73" s="1204"/>
      <c r="AW73" s="1204"/>
      <c r="AX73" s="1204"/>
      <c r="AY73" s="1204"/>
      <c r="AZ73" s="1204"/>
      <c r="BA73" s="1204"/>
      <c r="BB73" s="1204" t="s">
        <v>594</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v>22.1</v>
      </c>
      <c r="BY73" s="1203"/>
      <c r="BZ73" s="1203"/>
      <c r="CA73" s="1203"/>
      <c r="CB73" s="1203"/>
      <c r="CC73" s="1203"/>
      <c r="CD73" s="1203"/>
      <c r="CE73" s="1203"/>
      <c r="CF73" s="1203">
        <v>6.7</v>
      </c>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593</v>
      </c>
      <c r="BC75" s="1204"/>
      <c r="BD75" s="1204"/>
      <c r="BE75" s="1204"/>
      <c r="BF75" s="1204"/>
      <c r="BG75" s="1204"/>
      <c r="BH75" s="1204"/>
      <c r="BI75" s="1204"/>
      <c r="BJ75" s="1204"/>
      <c r="BK75" s="1204"/>
      <c r="BL75" s="1204"/>
      <c r="BM75" s="1204"/>
      <c r="BN75" s="1204"/>
      <c r="BO75" s="1204"/>
      <c r="BP75" s="1203">
        <v>5.0999999999999996</v>
      </c>
      <c r="BQ75" s="1203"/>
      <c r="BR75" s="1203"/>
      <c r="BS75" s="1203"/>
      <c r="BT75" s="1203"/>
      <c r="BU75" s="1203"/>
      <c r="BV75" s="1203"/>
      <c r="BW75" s="1203"/>
      <c r="BX75" s="1203">
        <v>5.0999999999999996</v>
      </c>
      <c r="BY75" s="1203"/>
      <c r="BZ75" s="1203"/>
      <c r="CA75" s="1203"/>
      <c r="CB75" s="1203"/>
      <c r="CC75" s="1203"/>
      <c r="CD75" s="1203"/>
      <c r="CE75" s="1203"/>
      <c r="CF75" s="1203">
        <v>4.5999999999999996</v>
      </c>
      <c r="CG75" s="1203"/>
      <c r="CH75" s="1203"/>
      <c r="CI75" s="1203"/>
      <c r="CJ75" s="1203"/>
      <c r="CK75" s="1203"/>
      <c r="CL75" s="1203"/>
      <c r="CM75" s="1203"/>
      <c r="CN75" s="1203">
        <v>4.2</v>
      </c>
      <c r="CO75" s="1203"/>
      <c r="CP75" s="1203"/>
      <c r="CQ75" s="1203"/>
      <c r="CR75" s="1203"/>
      <c r="CS75" s="1203"/>
      <c r="CT75" s="1203"/>
      <c r="CU75" s="1203"/>
      <c r="CV75" s="1203">
        <v>4</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595</v>
      </c>
      <c r="AO77" s="1205"/>
      <c r="AP77" s="1205"/>
      <c r="AQ77" s="1205"/>
      <c r="AR77" s="1205"/>
      <c r="AS77" s="1205"/>
      <c r="AT77" s="1205"/>
      <c r="AU77" s="1205"/>
      <c r="AV77" s="1205"/>
      <c r="AW77" s="1205"/>
      <c r="AX77" s="1205"/>
      <c r="AY77" s="1205"/>
      <c r="AZ77" s="1205"/>
      <c r="BA77" s="1205"/>
      <c r="BB77" s="1204" t="s">
        <v>594</v>
      </c>
      <c r="BC77" s="1204"/>
      <c r="BD77" s="1204"/>
      <c r="BE77" s="1204"/>
      <c r="BF77" s="1204"/>
      <c r="BG77" s="1204"/>
      <c r="BH77" s="1204"/>
      <c r="BI77" s="1204"/>
      <c r="BJ77" s="1204"/>
      <c r="BK77" s="1204"/>
      <c r="BL77" s="1204"/>
      <c r="BM77" s="1204"/>
      <c r="BN77" s="1204"/>
      <c r="BO77" s="1204"/>
      <c r="BP77" s="1203">
        <v>20.9</v>
      </c>
      <c r="BQ77" s="1203"/>
      <c r="BR77" s="1203"/>
      <c r="BS77" s="1203"/>
      <c r="BT77" s="1203"/>
      <c r="BU77" s="1203"/>
      <c r="BV77" s="1203"/>
      <c r="BW77" s="1203"/>
      <c r="BX77" s="1203">
        <v>21</v>
      </c>
      <c r="BY77" s="1203"/>
      <c r="BZ77" s="1203"/>
      <c r="CA77" s="1203"/>
      <c r="CB77" s="1203"/>
      <c r="CC77" s="1203"/>
      <c r="CD77" s="1203"/>
      <c r="CE77" s="1203"/>
      <c r="CF77" s="1203">
        <v>23.5</v>
      </c>
      <c r="CG77" s="1203"/>
      <c r="CH77" s="1203"/>
      <c r="CI77" s="1203"/>
      <c r="CJ77" s="1203"/>
      <c r="CK77" s="1203"/>
      <c r="CL77" s="1203"/>
      <c r="CM77" s="1203"/>
      <c r="CN77" s="1203">
        <v>8.5</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593</v>
      </c>
      <c r="BC79" s="1204"/>
      <c r="BD79" s="1204"/>
      <c r="BE79" s="1204"/>
      <c r="BF79" s="1204"/>
      <c r="BG79" s="1204"/>
      <c r="BH79" s="1204"/>
      <c r="BI79" s="1204"/>
      <c r="BJ79" s="1204"/>
      <c r="BK79" s="1204"/>
      <c r="BL79" s="1204"/>
      <c r="BM79" s="1204"/>
      <c r="BN79" s="1204"/>
      <c r="BO79" s="1204"/>
      <c r="BP79" s="1203">
        <v>9.1</v>
      </c>
      <c r="BQ79" s="1203"/>
      <c r="BR79" s="1203"/>
      <c r="BS79" s="1203"/>
      <c r="BT79" s="1203"/>
      <c r="BU79" s="1203"/>
      <c r="BV79" s="1203"/>
      <c r="BW79" s="1203"/>
      <c r="BX79" s="1203">
        <v>9.1999999999999993</v>
      </c>
      <c r="BY79" s="1203"/>
      <c r="BZ79" s="1203"/>
      <c r="CA79" s="1203"/>
      <c r="CB79" s="1203"/>
      <c r="CC79" s="1203"/>
      <c r="CD79" s="1203"/>
      <c r="CE79" s="1203"/>
      <c r="CF79" s="1203">
        <v>8.6</v>
      </c>
      <c r="CG79" s="1203"/>
      <c r="CH79" s="1203"/>
      <c r="CI79" s="1203"/>
      <c r="CJ79" s="1203"/>
      <c r="CK79" s="1203"/>
      <c r="CL79" s="1203"/>
      <c r="CM79" s="1203"/>
      <c r="CN79" s="1203">
        <v>8.1999999999999993</v>
      </c>
      <c r="CO79" s="1203"/>
      <c r="CP79" s="1203"/>
      <c r="CQ79" s="1203"/>
      <c r="CR79" s="1203"/>
      <c r="CS79" s="1203"/>
      <c r="CT79" s="1203"/>
      <c r="CU79" s="1203"/>
      <c r="CV79" s="1203">
        <v>8.4</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iNpFpESF98Ic4t5QNXSN75bfOBBZsF/OvZNNclHBu2qdIYeS0vdEu6ouPTVktNiUc7ypF080urK1QUJxHzdXlw==" saltValue="8FVnmdQHLBlfch3mqig5s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503</v>
      </c>
    </row>
  </sheetData>
  <sheetProtection algorithmName="SHA-512" hashValue="L2kyDecncEsQMHcP8Gu5+gZznhpqWXh1u8sAUlVrWZ4fbYMhkvaeYyryo/jACRILFMNNR9m0XY0E89QiKddogQ==" saltValue="SQniEnsmI8OPdSlEv0Dza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503</v>
      </c>
    </row>
  </sheetData>
  <sheetProtection algorithmName="SHA-512" hashValue="bMEzEn+BdIa+IcgrzOEhqRwAWDtyCflMJpF5Uh2OxC5BW/wu+Nd8T+3G2ftoJ07Dsa9v3pWbXI3lj7iSFoXN8w==" saltValue="NIsTCady2dxJFVogI/rU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553</v>
      </c>
      <c r="G2" s="149"/>
      <c r="H2" s="150"/>
    </row>
    <row r="3" spans="1:8" x14ac:dyDescent="0.15">
      <c r="A3" s="146" t="s">
        <v>546</v>
      </c>
      <c r="B3" s="151"/>
      <c r="C3" s="152"/>
      <c r="D3" s="153">
        <v>29648</v>
      </c>
      <c r="E3" s="154"/>
      <c r="F3" s="155">
        <v>108252</v>
      </c>
      <c r="G3" s="156"/>
      <c r="H3" s="157"/>
    </row>
    <row r="4" spans="1:8" x14ac:dyDescent="0.15">
      <c r="A4" s="158"/>
      <c r="B4" s="159"/>
      <c r="C4" s="160"/>
      <c r="D4" s="161">
        <v>16742</v>
      </c>
      <c r="E4" s="162"/>
      <c r="F4" s="163">
        <v>50321</v>
      </c>
      <c r="G4" s="164"/>
      <c r="H4" s="165"/>
    </row>
    <row r="5" spans="1:8" x14ac:dyDescent="0.15">
      <c r="A5" s="146" t="s">
        <v>548</v>
      </c>
      <c r="B5" s="151"/>
      <c r="C5" s="152"/>
      <c r="D5" s="153">
        <v>75009</v>
      </c>
      <c r="E5" s="154"/>
      <c r="F5" s="155">
        <v>93492</v>
      </c>
      <c r="G5" s="156"/>
      <c r="H5" s="157"/>
    </row>
    <row r="6" spans="1:8" x14ac:dyDescent="0.15">
      <c r="A6" s="158"/>
      <c r="B6" s="159"/>
      <c r="C6" s="160"/>
      <c r="D6" s="161">
        <v>39225</v>
      </c>
      <c r="E6" s="162"/>
      <c r="F6" s="163">
        <v>53316</v>
      </c>
      <c r="G6" s="164"/>
      <c r="H6" s="165"/>
    </row>
    <row r="7" spans="1:8" x14ac:dyDescent="0.15">
      <c r="A7" s="146" t="s">
        <v>549</v>
      </c>
      <c r="B7" s="151"/>
      <c r="C7" s="152"/>
      <c r="D7" s="153">
        <v>40213</v>
      </c>
      <c r="E7" s="154"/>
      <c r="F7" s="155">
        <v>94796</v>
      </c>
      <c r="G7" s="156"/>
      <c r="H7" s="157"/>
    </row>
    <row r="8" spans="1:8" x14ac:dyDescent="0.15">
      <c r="A8" s="158"/>
      <c r="B8" s="159"/>
      <c r="C8" s="160"/>
      <c r="D8" s="161">
        <v>21414</v>
      </c>
      <c r="E8" s="162"/>
      <c r="F8" s="163">
        <v>55781</v>
      </c>
      <c r="G8" s="164"/>
      <c r="H8" s="165"/>
    </row>
    <row r="9" spans="1:8" x14ac:dyDescent="0.15">
      <c r="A9" s="146" t="s">
        <v>550</v>
      </c>
      <c r="B9" s="151"/>
      <c r="C9" s="152"/>
      <c r="D9" s="153">
        <v>26138</v>
      </c>
      <c r="E9" s="154"/>
      <c r="F9" s="155">
        <v>85942</v>
      </c>
      <c r="G9" s="156"/>
      <c r="H9" s="157"/>
    </row>
    <row r="10" spans="1:8" x14ac:dyDescent="0.15">
      <c r="A10" s="158"/>
      <c r="B10" s="159"/>
      <c r="C10" s="160"/>
      <c r="D10" s="161">
        <v>19966</v>
      </c>
      <c r="E10" s="162"/>
      <c r="F10" s="163">
        <v>48630</v>
      </c>
      <c r="G10" s="164"/>
      <c r="H10" s="165"/>
    </row>
    <row r="11" spans="1:8" x14ac:dyDescent="0.15">
      <c r="A11" s="146" t="s">
        <v>551</v>
      </c>
      <c r="B11" s="151"/>
      <c r="C11" s="152"/>
      <c r="D11" s="153">
        <v>39577</v>
      </c>
      <c r="E11" s="154"/>
      <c r="F11" s="155">
        <v>95007</v>
      </c>
      <c r="G11" s="156"/>
      <c r="H11" s="157"/>
    </row>
    <row r="12" spans="1:8" x14ac:dyDescent="0.15">
      <c r="A12" s="158"/>
      <c r="B12" s="159"/>
      <c r="C12" s="166"/>
      <c r="D12" s="161">
        <v>26317</v>
      </c>
      <c r="E12" s="162"/>
      <c r="F12" s="163">
        <v>48509</v>
      </c>
      <c r="G12" s="164"/>
      <c r="H12" s="165"/>
    </row>
    <row r="13" spans="1:8" x14ac:dyDescent="0.15">
      <c r="A13" s="146"/>
      <c r="B13" s="151"/>
      <c r="C13" s="152"/>
      <c r="D13" s="153">
        <v>42117</v>
      </c>
      <c r="E13" s="154"/>
      <c r="F13" s="155">
        <v>95498</v>
      </c>
      <c r="G13" s="167"/>
      <c r="H13" s="157"/>
    </row>
    <row r="14" spans="1:8" x14ac:dyDescent="0.15">
      <c r="A14" s="158"/>
      <c r="B14" s="159"/>
      <c r="C14" s="160"/>
      <c r="D14" s="161">
        <v>24733</v>
      </c>
      <c r="E14" s="162"/>
      <c r="F14" s="163">
        <v>51311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3.72</v>
      </c>
      <c r="C19" s="168">
        <f>ROUND(VALUE(SUBSTITUTE(実質収支比率等に係る経年分析!G$48,"▲","-")),2)</f>
        <v>4.0199999999999996</v>
      </c>
      <c r="D19" s="168">
        <f>ROUND(VALUE(SUBSTITUTE(実質収支比率等に係る経年分析!H$48,"▲","-")),2)</f>
        <v>4.59</v>
      </c>
      <c r="E19" s="168">
        <f>ROUND(VALUE(SUBSTITUTE(実質収支比率等に係る経年分析!I$48,"▲","-")),2)</f>
        <v>4.2300000000000004</v>
      </c>
      <c r="F19" s="168">
        <f>ROUND(VALUE(SUBSTITUTE(実質収支比率等に係る経年分析!J$48,"▲","-")),2)</f>
        <v>3.54</v>
      </c>
    </row>
    <row r="20" spans="1:11" x14ac:dyDescent="0.15">
      <c r="A20" s="168" t="s">
        <v>56</v>
      </c>
      <c r="B20" s="168">
        <f>ROUND(VALUE(SUBSTITUTE(実質収支比率等に係る経年分析!F$47,"▲","-")),2)</f>
        <v>16</v>
      </c>
      <c r="C20" s="168">
        <f>ROUND(VALUE(SUBSTITUTE(実質収支比率等に係る経年分析!G$47,"▲","-")),2)</f>
        <v>7.42</v>
      </c>
      <c r="D20" s="168">
        <f>ROUND(VALUE(SUBSTITUTE(実質収支比率等に係る経年分析!H$47,"▲","-")),2)</f>
        <v>12.06</v>
      </c>
      <c r="E20" s="168">
        <f>ROUND(VALUE(SUBSTITUTE(実質収支比率等に係る経年分析!I$47,"▲","-")),2)</f>
        <v>17.84</v>
      </c>
      <c r="F20" s="168">
        <f>ROUND(VALUE(SUBSTITUTE(実質収支比率等に係る経年分析!J$47,"▲","-")),2)</f>
        <v>13.48</v>
      </c>
    </row>
    <row r="21" spans="1:11" x14ac:dyDescent="0.15">
      <c r="A21" s="168" t="s">
        <v>57</v>
      </c>
      <c r="B21" s="168">
        <f>IF(ISNUMBER(VALUE(SUBSTITUTE(実質収支比率等に係る経年分析!F$49,"▲","-"))),ROUND(VALUE(SUBSTITUTE(実質収支比率等に係る経年分析!F$49,"▲","-")),2),NA())</f>
        <v>-2.23</v>
      </c>
      <c r="C21" s="168">
        <f>IF(ISNUMBER(VALUE(SUBSTITUTE(実質収支比率等に係る経年分析!G$49,"▲","-"))),ROUND(VALUE(SUBSTITUTE(実質収支比率等に係る経年分析!G$49,"▲","-")),2),NA())</f>
        <v>-10.17</v>
      </c>
      <c r="D21" s="168">
        <f>IF(ISNUMBER(VALUE(SUBSTITUTE(実質収支比率等に係る経年分析!H$49,"▲","-"))),ROUND(VALUE(SUBSTITUTE(実質収支比率等に係る経年分析!H$49,"▲","-")),2),NA())</f>
        <v>3.91</v>
      </c>
      <c r="E21" s="168">
        <f>IF(ISNUMBER(VALUE(SUBSTITUTE(実質収支比率等に係る経年分析!I$49,"▲","-"))),ROUND(VALUE(SUBSTITUTE(実質収支比率等に係る経年分析!I$49,"▲","-")),2),NA())</f>
        <v>4.32</v>
      </c>
      <c r="F21" s="168">
        <f>IF(ISNUMBER(VALUE(SUBSTITUTE(実質収支比率等に係る経年分析!J$49,"▲","-"))),ROUND(VALUE(SUBSTITUTE(実質収支比率等に係る経年分析!J$49,"▲","-")),2),NA())</f>
        <v>-7.92</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5.1100000000000003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2.61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2.2200000000000002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x14ac:dyDescent="0.15">
      <c r="A32" s="169" t="str">
        <f>IF(連結実質赤字比率に係る赤字・黒字の構成分析!C$38="",NA(),連結実質赤字比率に係る赤字・黒字の構成分析!C$38)</f>
        <v>国民健康保険蔵王病院事業会計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4.8600000000000003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1.25</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4.0199999999999996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4.58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16.559999999999999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16.059999999999999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16.170000000000002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17.45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553</v>
      </c>
      <c r="E42" s="170"/>
      <c r="F42" s="170"/>
      <c r="G42" s="170">
        <f>'実質公債費比率（分子）の構造'!L$52</f>
        <v>523</v>
      </c>
      <c r="H42" s="170"/>
      <c r="I42" s="170"/>
      <c r="J42" s="170">
        <f>'実質公債費比率（分子）の構造'!M$52</f>
        <v>504</v>
      </c>
      <c r="K42" s="170"/>
      <c r="L42" s="170"/>
      <c r="M42" s="170">
        <f>'実質公債費比率（分子）の構造'!N$52</f>
        <v>499</v>
      </c>
      <c r="N42" s="170"/>
      <c r="O42" s="170"/>
      <c r="P42" s="170">
        <f>'実質公債費比率（分子）の構造'!O$52</f>
        <v>501</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2</v>
      </c>
      <c r="C44" s="170"/>
      <c r="D44" s="170"/>
      <c r="E44" s="170">
        <f>'実質公債費比率（分子）の構造'!L$50</f>
        <v>2</v>
      </c>
      <c r="F44" s="170"/>
      <c r="G44" s="170"/>
      <c r="H44" s="170">
        <f>'実質公債費比率（分子）の構造'!M$50</f>
        <v>1</v>
      </c>
      <c r="I44" s="170"/>
      <c r="J44" s="170"/>
      <c r="K44" s="170">
        <f>'実質公債費比率（分子）の構造'!N$50</f>
        <v>2</v>
      </c>
      <c r="L44" s="170"/>
      <c r="M44" s="170"/>
      <c r="N44" s="170">
        <f>'実質公債費比率（分子）の構造'!O$50</f>
        <v>4</v>
      </c>
      <c r="O44" s="170"/>
      <c r="P44" s="170"/>
    </row>
    <row r="45" spans="1:16" x14ac:dyDescent="0.15">
      <c r="A45" s="170" t="s">
        <v>67</v>
      </c>
      <c r="B45" s="170">
        <f>'実質公債費比率（分子）の構造'!K$49</f>
        <v>56</v>
      </c>
      <c r="C45" s="170"/>
      <c r="D45" s="170"/>
      <c r="E45" s="170">
        <f>'実質公債費比率（分子）の構造'!L$49</f>
        <v>44</v>
      </c>
      <c r="F45" s="170"/>
      <c r="G45" s="170"/>
      <c r="H45" s="170">
        <f>'実質公債費比率（分子）の構造'!M$49</f>
        <v>54</v>
      </c>
      <c r="I45" s="170"/>
      <c r="J45" s="170"/>
      <c r="K45" s="170">
        <f>'実質公債費比率（分子）の構造'!N$49</f>
        <v>44</v>
      </c>
      <c r="L45" s="170"/>
      <c r="M45" s="170"/>
      <c r="N45" s="170">
        <f>'実質公債費比率（分子）の構造'!O$49</f>
        <v>53</v>
      </c>
      <c r="O45" s="170"/>
      <c r="P45" s="170"/>
    </row>
    <row r="46" spans="1:16" x14ac:dyDescent="0.15">
      <c r="A46" s="170" t="s">
        <v>68</v>
      </c>
      <c r="B46" s="170">
        <f>'実質公債費比率（分子）の構造'!K$48</f>
        <v>207</v>
      </c>
      <c r="C46" s="170"/>
      <c r="D46" s="170"/>
      <c r="E46" s="170">
        <f>'実質公債費比率（分子）の構造'!L$48</f>
        <v>245</v>
      </c>
      <c r="F46" s="170"/>
      <c r="G46" s="170"/>
      <c r="H46" s="170">
        <f>'実質公債費比率（分子）の構造'!M$48</f>
        <v>159</v>
      </c>
      <c r="I46" s="170"/>
      <c r="J46" s="170"/>
      <c r="K46" s="170">
        <f>'実質公債費比率（分子）の構造'!N$48</f>
        <v>148</v>
      </c>
      <c r="L46" s="170"/>
      <c r="M46" s="170"/>
      <c r="N46" s="170">
        <f>'実質公債費比率（分子）の構造'!O$48</f>
        <v>141</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450</v>
      </c>
      <c r="C49" s="170"/>
      <c r="D49" s="170"/>
      <c r="E49" s="170">
        <f>'実質公債費比率（分子）の構造'!L$45</f>
        <v>425</v>
      </c>
      <c r="F49" s="170"/>
      <c r="G49" s="170"/>
      <c r="H49" s="170">
        <f>'実質公債費比率（分子）の構造'!M$45</f>
        <v>434</v>
      </c>
      <c r="I49" s="170"/>
      <c r="J49" s="170"/>
      <c r="K49" s="170">
        <f>'実質公債費比率（分子）の構造'!N$45</f>
        <v>451</v>
      </c>
      <c r="L49" s="170"/>
      <c r="M49" s="170"/>
      <c r="N49" s="170">
        <f>'実質公債費比率（分子）の構造'!O$45</f>
        <v>495</v>
      </c>
      <c r="O49" s="170"/>
      <c r="P49" s="170"/>
    </row>
    <row r="50" spans="1:16" x14ac:dyDescent="0.15">
      <c r="A50" s="170" t="s">
        <v>72</v>
      </c>
      <c r="B50" s="170" t="e">
        <f>NA()</f>
        <v>#N/A</v>
      </c>
      <c r="C50" s="170">
        <f>IF(ISNUMBER('実質公債費比率（分子）の構造'!K$53),'実質公債費比率（分子）の構造'!K$53,NA())</f>
        <v>162</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144</v>
      </c>
      <c r="J50" s="170" t="e">
        <f>NA()</f>
        <v>#N/A</v>
      </c>
      <c r="K50" s="170" t="e">
        <f>NA()</f>
        <v>#N/A</v>
      </c>
      <c r="L50" s="170">
        <f>IF(ISNUMBER('実質公債費比率（分子）の構造'!N$53),'実質公債費比率（分子）の構造'!N$53,NA())</f>
        <v>146</v>
      </c>
      <c r="M50" s="170" t="e">
        <f>NA()</f>
        <v>#N/A</v>
      </c>
      <c r="N50" s="170" t="e">
        <f>NA()</f>
        <v>#N/A</v>
      </c>
      <c r="O50" s="170">
        <f>IF(ISNUMBER('実質公債費比率（分子）の構造'!O$53),'実質公債費比率（分子）の構造'!O$53,NA())</f>
        <v>192</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5514</v>
      </c>
      <c r="E56" s="169"/>
      <c r="F56" s="169"/>
      <c r="G56" s="169">
        <f>'将来負担比率（分子）の構造'!J$52</f>
        <v>5363</v>
      </c>
      <c r="H56" s="169"/>
      <c r="I56" s="169"/>
      <c r="J56" s="169">
        <f>'将来負担比率（分子）の構造'!K$52</f>
        <v>5244</v>
      </c>
      <c r="K56" s="169"/>
      <c r="L56" s="169"/>
      <c r="M56" s="169">
        <f>'将来負担比率（分子）の構造'!L$52</f>
        <v>5027</v>
      </c>
      <c r="N56" s="169"/>
      <c r="O56" s="169"/>
      <c r="P56" s="169">
        <f>'将来負担比率（分子）の構造'!M$52</f>
        <v>4676</v>
      </c>
    </row>
    <row r="57" spans="1:16" x14ac:dyDescent="0.15">
      <c r="A57" s="169" t="s">
        <v>43</v>
      </c>
      <c r="B57" s="169"/>
      <c r="C57" s="169"/>
      <c r="D57" s="169">
        <f>'将来負担比率（分子）の構造'!I$51</f>
        <v>39</v>
      </c>
      <c r="E57" s="169"/>
      <c r="F57" s="169"/>
      <c r="G57" s="169">
        <f>'将来負担比率（分子）の構造'!J$51</f>
        <v>28</v>
      </c>
      <c r="H57" s="169"/>
      <c r="I57" s="169"/>
      <c r="J57" s="169">
        <f>'将来負担比率（分子）の構造'!K$51</f>
        <v>19</v>
      </c>
      <c r="K57" s="169"/>
      <c r="L57" s="169"/>
      <c r="M57" s="169">
        <f>'将来負担比率（分子）の構造'!L$51</f>
        <v>12</v>
      </c>
      <c r="N57" s="169"/>
      <c r="O57" s="169"/>
      <c r="P57" s="169">
        <f>'将来負担比率（分子）の構造'!M$51</f>
        <v>8</v>
      </c>
    </row>
    <row r="58" spans="1:16" x14ac:dyDescent="0.15">
      <c r="A58" s="169" t="s">
        <v>42</v>
      </c>
      <c r="B58" s="169"/>
      <c r="C58" s="169"/>
      <c r="D58" s="169">
        <f>'将来負担比率（分子）の構造'!I$50</f>
        <v>2546</v>
      </c>
      <c r="E58" s="169"/>
      <c r="F58" s="169"/>
      <c r="G58" s="169">
        <f>'将来負担比率（分子）の構造'!J$50</f>
        <v>2155</v>
      </c>
      <c r="H58" s="169"/>
      <c r="I58" s="169"/>
      <c r="J58" s="169">
        <f>'将来負担比率（分子）の構造'!K$50</f>
        <v>2538</v>
      </c>
      <c r="K58" s="169"/>
      <c r="L58" s="169"/>
      <c r="M58" s="169">
        <f>'将来負担比率（分子）の構造'!L$50</f>
        <v>3104</v>
      </c>
      <c r="N58" s="169"/>
      <c r="O58" s="169"/>
      <c r="P58" s="169">
        <f>'将来負担比率（分子）の構造'!M$50</f>
        <v>2939</v>
      </c>
    </row>
    <row r="59" spans="1:16" x14ac:dyDescent="0.15">
      <c r="A59" s="169" t="s">
        <v>40</v>
      </c>
      <c r="B59" s="169" t="str">
        <f>'将来負担比率（分子）の構造'!I$49</f>
        <v>-</v>
      </c>
      <c r="C59" s="169"/>
      <c r="D59" s="169"/>
      <c r="E59" s="169" t="str">
        <f>'将来負担比率（分子）の構造'!J$49</f>
        <v>-</v>
      </c>
      <c r="F59" s="169"/>
      <c r="G59" s="169"/>
      <c r="H59" s="169">
        <f>'将来負担比率（分子）の構造'!K$49</f>
        <v>16</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v>
      </c>
      <c r="C61" s="169"/>
      <c r="D61" s="169"/>
      <c r="E61" s="169">
        <f>'将来負担比率（分子）の構造'!J$46</f>
        <v>0</v>
      </c>
      <c r="F61" s="169"/>
      <c r="G61" s="169"/>
      <c r="H61" s="169" t="str">
        <f>'将来負担比率（分子）の構造'!K$46</f>
        <v>-</v>
      </c>
      <c r="I61" s="169"/>
      <c r="J61" s="169"/>
      <c r="K61" s="169" t="str">
        <f>'将来負担比率（分子）の構造'!L$46</f>
        <v>-</v>
      </c>
      <c r="L61" s="169"/>
      <c r="M61" s="169"/>
      <c r="N61" s="169">
        <f>'将来負担比率（分子）の構造'!M$46</f>
        <v>0</v>
      </c>
      <c r="O61" s="169"/>
      <c r="P61" s="169"/>
    </row>
    <row r="62" spans="1:16" x14ac:dyDescent="0.15">
      <c r="A62" s="169" t="s">
        <v>36</v>
      </c>
      <c r="B62" s="169">
        <f>'将来負担比率（分子）の構造'!I$45</f>
        <v>733</v>
      </c>
      <c r="C62" s="169"/>
      <c r="D62" s="169"/>
      <c r="E62" s="169">
        <f>'将来負担比率（分子）の構造'!J$45</f>
        <v>756</v>
      </c>
      <c r="F62" s="169"/>
      <c r="G62" s="169"/>
      <c r="H62" s="169">
        <f>'将来負担比率（分子）の構造'!K$45</f>
        <v>768</v>
      </c>
      <c r="I62" s="169"/>
      <c r="J62" s="169"/>
      <c r="K62" s="169">
        <f>'将来負担比率（分子）の構造'!L$45</f>
        <v>768</v>
      </c>
      <c r="L62" s="169"/>
      <c r="M62" s="169"/>
      <c r="N62" s="169">
        <f>'将来負担比率（分子）の構造'!M$45</f>
        <v>755</v>
      </c>
      <c r="O62" s="169"/>
      <c r="P62" s="169"/>
    </row>
    <row r="63" spans="1:16" x14ac:dyDescent="0.15">
      <c r="A63" s="169" t="s">
        <v>35</v>
      </c>
      <c r="B63" s="169">
        <f>'将来負担比率（分子）の構造'!I$44</f>
        <v>798</v>
      </c>
      <c r="C63" s="169"/>
      <c r="D63" s="169"/>
      <c r="E63" s="169">
        <f>'将来負担比率（分子）の構造'!J$44</f>
        <v>862</v>
      </c>
      <c r="F63" s="169"/>
      <c r="G63" s="169"/>
      <c r="H63" s="169">
        <f>'将来負担比率（分子）の構造'!K$44</f>
        <v>832</v>
      </c>
      <c r="I63" s="169"/>
      <c r="J63" s="169"/>
      <c r="K63" s="169">
        <f>'将来負担比率（分子）の構造'!L$44</f>
        <v>777</v>
      </c>
      <c r="L63" s="169"/>
      <c r="M63" s="169"/>
      <c r="N63" s="169">
        <f>'将来負担比率（分子）の構造'!M$44</f>
        <v>724</v>
      </c>
      <c r="O63" s="169"/>
      <c r="P63" s="169"/>
    </row>
    <row r="64" spans="1:16" x14ac:dyDescent="0.15">
      <c r="A64" s="169" t="s">
        <v>34</v>
      </c>
      <c r="B64" s="169">
        <f>'将来負担比率（分子）の構造'!I$43</f>
        <v>2195</v>
      </c>
      <c r="C64" s="169"/>
      <c r="D64" s="169"/>
      <c r="E64" s="169">
        <f>'将来負担比率（分子）の構造'!J$43</f>
        <v>2176</v>
      </c>
      <c r="F64" s="169"/>
      <c r="G64" s="169"/>
      <c r="H64" s="169">
        <f>'将来負担比率（分子）の構造'!K$43</f>
        <v>1856</v>
      </c>
      <c r="I64" s="169"/>
      <c r="J64" s="169"/>
      <c r="K64" s="169">
        <f>'将来負担比率（分子）の構造'!L$43</f>
        <v>1534</v>
      </c>
      <c r="L64" s="169"/>
      <c r="M64" s="169"/>
      <c r="N64" s="169">
        <f>'将来負担比率（分子）の構造'!M$43</f>
        <v>1360</v>
      </c>
      <c r="O64" s="169"/>
      <c r="P64" s="169"/>
    </row>
    <row r="65" spans="1:16" x14ac:dyDescent="0.15">
      <c r="A65" s="169" t="s">
        <v>33</v>
      </c>
      <c r="B65" s="169">
        <f>'将来負担比率（分子）の構造'!I$42</f>
        <v>1</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15">
      <c r="A66" s="169" t="s">
        <v>32</v>
      </c>
      <c r="B66" s="169">
        <f>'将来負担比率（分子）の構造'!I$41</f>
        <v>4256</v>
      </c>
      <c r="C66" s="169"/>
      <c r="D66" s="169"/>
      <c r="E66" s="169">
        <f>'将来負担比率（分子）の構造'!J$41</f>
        <v>4519</v>
      </c>
      <c r="F66" s="169"/>
      <c r="G66" s="169"/>
      <c r="H66" s="169">
        <f>'将来負担比率（分子）の構造'!K$41</f>
        <v>4584</v>
      </c>
      <c r="I66" s="169"/>
      <c r="J66" s="169"/>
      <c r="K66" s="169">
        <f>'将来負担比率（分子）の構造'!L$41</f>
        <v>4484</v>
      </c>
      <c r="L66" s="169"/>
      <c r="M66" s="169"/>
      <c r="N66" s="169">
        <f>'将来負担比率（分子）の構造'!M$41</f>
        <v>4217</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768</v>
      </c>
      <c r="G67" s="169" t="e">
        <f>NA()</f>
        <v>#N/A</v>
      </c>
      <c r="H67" s="169" t="e">
        <f>NA()</f>
        <v>#N/A</v>
      </c>
      <c r="I67" s="169">
        <f>IF(ISNUMBER('将来負担比率（分子）の構造'!K$53), IF('将来負担比率（分子）の構造'!K$53 &lt; 0, 0, '将来負担比率（分子）の構造'!K$53), NA())</f>
        <v>256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518</v>
      </c>
      <c r="C72" s="173">
        <f>基金残高に係る経年分析!G55</f>
        <v>819</v>
      </c>
      <c r="D72" s="173">
        <f>基金残高に係る経年分析!H55</f>
        <v>602</v>
      </c>
    </row>
    <row r="73" spans="1:16" x14ac:dyDescent="0.15">
      <c r="A73" s="172" t="s">
        <v>79</v>
      </c>
      <c r="B73" s="173">
        <f>基金残高に係る経年分析!F56</f>
        <v>522</v>
      </c>
      <c r="C73" s="173">
        <f>基金残高に係る経年分析!G56</f>
        <v>522</v>
      </c>
      <c r="D73" s="173">
        <f>基金残高に係る経年分析!H56</f>
        <v>522</v>
      </c>
    </row>
    <row r="74" spans="1:16" x14ac:dyDescent="0.15">
      <c r="A74" s="172" t="s">
        <v>80</v>
      </c>
      <c r="B74" s="173">
        <f>基金残高に係る経年分析!F57</f>
        <v>707</v>
      </c>
      <c r="C74" s="173">
        <f>基金残高に係る経年分析!G57</f>
        <v>969</v>
      </c>
      <c r="D74" s="173">
        <f>基金残高に係る経年分析!H57</f>
        <v>1120</v>
      </c>
    </row>
  </sheetData>
  <sheetProtection algorithmName="SHA-512" hashValue="V126mxUJFb1NaeB0XK1o260oVYvlIeY0kS4wYaJwvdvvxAAJzgDt5cmhu0QM2+AUqq/JkYjQmltRAC29Wb0P7w==" saltValue="UcsfvfG4JV0D1jwUOF/Y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2024-03-18T08:02:15Z</cp:lastPrinted>
  <dcterms:created xsi:type="dcterms:W3CDTF">2024-03-14T01:05:12Z</dcterms:created>
  <dcterms:modified xsi:type="dcterms:W3CDTF">2024-09-30T00:44:51Z</dcterms:modified>
  <cp:category/>
</cp:coreProperties>
</file>