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13_富谷市○★\12_確定（差替え版）\"/>
    </mc:Choice>
  </mc:AlternateContent>
  <bookViews>
    <workbookView xWindow="0" yWindow="0" windowWidth="28800" windowHeight="12300" tabRatio="73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W42" i="10" s="1"/>
  <c r="BW43" i="10" s="1"/>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<sst xmlns="http://schemas.openxmlformats.org/spreadsheetml/2006/main" count="1095" uniqueCount="589">
  <si>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</si>
  <si>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</si>
  <si>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</si>
  <si>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</si>
  <si>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</si>
  <si>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</si>
  <si>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</si>
  <si>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</si>
  <si>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</si>
  <si>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</si>
  <si>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</si>
  <si>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</si>
  <si>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</si>
  <si>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</si>
  <si>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</si>
  <si>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</si>
  <si>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</si>
  <si>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</si>
  <si>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</si>
  <si>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</si>
  <si>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</si>
  <si>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</si>
  <si>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</si>
  <si>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</si>
  <si>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</si>
  <si>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</si>
  <si>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</si>
  <si>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</si>
  <si>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</si>
  <si>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</si>
  <si>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</si>
  <si>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</si>
  <si>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</si>
  <si>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</si>
  <si>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</si>
  <si>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</si>
  <si>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</si>
  <si>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</si>
  <si>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</si>
  <si>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</si>
  <si>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</si>
  <si>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</si>
  <si>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</si>
  <si>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</si>
  <si>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</si>
  <si>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</si>
  <si>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</si>
  <si>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</si>
  <si>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</si>
  <si>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</si>
  <si>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</si>
  <si>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</si>
  <si>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</si>
  <si>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</si>
  <si>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</si>
  <si>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</si>
  <si>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</si>
  <si>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</si>
  <si>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</si>
  <si>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</si>
  <si>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</si>
  <si>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</si>
  <si>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</si>
  <si>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</si>
  <si>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</si>
  <si>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</si>
  <si>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</si>
  <si>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</si>
  <si>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</si>
  <si>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</si>
  <si>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</si>
  <si>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</si>
  <si>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</si>
  <si>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</si>
  <si>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</si>
  <si>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</si>
  <si>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</si>
  <si>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</si>
  <si>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</si>
  <si>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</si>
  <si>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</si>
  <si>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</si>
  <si>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</si>
  <si>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</si>
  <si>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</si>
  <si>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</si>
  <si>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</si>
  <si>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</si>
  <si>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</si>
  <si>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</si>
  <si>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</si>
  <si>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</si>
  <si>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</si>
  <si>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</si>
  <si>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</si>
  <si>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</si>
  <si>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</si>
  <si>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</si>
  <si>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</si>
  <si>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</si>
  <si>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富谷市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</si>
  <si>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</si>
  <si>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</si>
  <si>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</si>
  <si>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</si>
  <si>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</si>
  <si>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</si>
  <si>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</si>
  <si>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</si>
  <si>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</si>
  <si>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</si>
  <si>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</si>
  <si>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</si>
  <si>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</si>
  <si>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</si>
  <si>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</si>
  <si>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</si>
  <si>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</si>
  <si>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</si>
  <si>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</si>
  <si>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</si>
  <si>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</si>
  <si>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</si>
  <si>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</si>
  <si>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</si>
  <si>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</si>
  <si>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</si>
  <si>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</si>
  <si>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</si>
  <si>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</si>
  <si>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</si>
  <si>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</si>
  <si>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</si>
  <si>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</si>
  <si>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</si>
  <si>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</si>
  <si>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</si>
  <si>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</si>
  <si>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</si>
  <si>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</si>
  <si>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</si>
  <si>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</si>
  <si>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</si>
  <si>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</si>
  <si>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</si>
  <si>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</si>
  <si>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</si>
  <si>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</si>
  <si>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</si>
  <si>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</si>
  <si>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</si>
  <si>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</si>
  <si>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</si>
  <si>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</si>
  <si>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</si>
  <si>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</si>
  <si>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</si>
  <si>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</si>
  <si>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</si>
  <si>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</si>
  <si>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</si>
  <si>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</si>
  <si>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</si>
  <si>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</si>
  <si>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</si>
  <si>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</si>
  <si>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</si>
  <si>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</si>
  <si>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</si>
  <si>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</si>
  <si>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</si>
  <si>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</si>
  <si>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</si>
  <si>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</si>
  <si>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</si>
  <si>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</si>
  <si>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</si>
  <si>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</si>
  <si>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</si>
  <si>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</si>
  <si>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</si>
  <si>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</si>
  <si>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</si>
  <si>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</si>
  <si>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</si>
  <si>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</si>
  <si>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</si>
  <si>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</si>
  <si>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</si>
  <si>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</si>
  <si>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</si>
  <si>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</si>
  <si>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</si>
  <si>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</si>
  <si>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</si>
  <si>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</si>
  <si>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</si>
  <si>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</si>
  <si>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</si>
  <si>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</si>
  <si>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</si>
  <si>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</si>
  <si>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</si>
  <si>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</si>
  <si>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</si>
  <si>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</si>
  <si>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</si>
  <si>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</si>
  <si>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</si>
  <si>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</si>
  <si>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</si>
  <si>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</si>
  <si>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</si>
  <si>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</si>
  <si>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</si>
  <si>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</si>
  <si>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宮城県富谷市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</si>
  <si>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</si>
  <si>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</si>
  <si>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</si>
  <si>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</si>
  <si>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</si>
  <si>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</si>
  <si>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</si>
  <si>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</si>
  <si>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</si>
  <si>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</si>
  <si>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</si>
  <si>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</si>
  <si>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</si>
  <si>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</si>
  <si>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</si>
  <si>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</si>
  <si>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</si>
  <si>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</si>
  <si>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</si>
  <si>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</si>
  <si>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</si>
  <si>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</si>
  <si>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</si>
  <si>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</si>
  <si>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</si>
  <si>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</si>
  <si>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</si>
  <si>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</si>
  <si>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</si>
  <si>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</si>
  <si>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</si>
  <si>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</si>
  <si>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</si>
  <si>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</si>
  <si>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</si>
  <si>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</si>
  <si>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</si>
  <si>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</si>
  <si>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</si>
  <si>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</si>
  <si>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</si>
  <si>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</si>
  <si>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</si>
  <si>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</si>
  <si>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</si>
  <si>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</si>
  <si>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</si>
  <si>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</si>
  <si>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</si>
  <si>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</si>
  <si>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</si>
  <si>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</si>
  <si>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</si>
  <si>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</si>
  <si>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</si>
  <si>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</si>
  <si>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</si>
  <si>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</si>
  <si>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</si>
  <si>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</si>
  <si>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</si>
  <si>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</si>
  <si>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</si>
  <si>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</si>
  <si>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</si>
  <si>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</si>
  <si>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</si>
  <si>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</si>
  <si>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</si>
  <si>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</si>
  <si>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</si>
  <si>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</si>
  <si>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</si>
  <si>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</si>
  <si>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</si>
  <si>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</si>
  <si>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</si>
  <si>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</si>
  <si>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</si>
  <si>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</si>
  <si>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</si>
  <si>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</si>
  <si>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</si>
  <si>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</si>
  <si>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</si>
  <si>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</si>
  <si>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</si>
  <si>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</si>
  <si>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</si>
  <si>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</si>
  <si>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</si>
  <si>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</si>
  <si>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</si>
  <si>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</si>
  <si>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</si>
  <si>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</si>
  <si>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</si>
  <si>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</si>
  <si>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</si>
  <si>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</si>
  <si>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</si>
  <si>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</si>
  <si>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</si>
  <si>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</si>
  <si>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</si>
  <si>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</si>
  <si>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</si>
  <si>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</si>
  <si>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</si>
  <si>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</si>
  <si>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</si>
  <si>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</si>
  <si>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</si>
  <si>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</si>
  <si>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</si>
  <si>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</si>
  <si>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</si>
  <si>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</si>
  <si>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</si>
  <si>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</si>
  <si>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</si>
  <si>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</si>
  <si>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</si>
  <si>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</si>
  <si>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</si>
  <si>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</si>
  <si>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</si>
  <si>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</si>
  <si>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</si>
  <si>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</si>
  <si>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</si>
  <si>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</si>
  <si>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</si>
  <si>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</si>
  <si>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</si>
  <si>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</si>
  <si>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</si>
  <si>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</si>
  <si>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</si>
  <si>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</si>
  <si>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</si>
  <si>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</si>
  <si>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</si>
  <si>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</si>
  <si>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</si>
  <si>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</si>
  <si>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</si>
  <si>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</si>
  <si>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</si>
  <si>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</si>
  <si>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</si>
  <si>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宮城県富谷市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</si>
  <si>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</si>
  <si>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</si>
  <si>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</si>
  <si>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</si>
  <si>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</si>
  <si>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</si>
  <si>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</si>
  <si>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</si>
  <si>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</si>
  <si>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</si>
  <si>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</si>
  <si>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</si>
  <si>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</si>
  <si>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</si>
  <si>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</si>
  <si>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</si>
  <si>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</si>
  <si>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</si>
  <si>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</si>
  <si>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</si>
  <si>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富谷市市営墓地特別会計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</si>
  <si>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</si>
  <si>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</si>
  <si>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</si>
  <si>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</si>
  <si>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</si>
  <si>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</si>
  <si>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</si>
  <si>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</si>
  <si>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</si>
  <si>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</si>
  <si>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</si>
  <si>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</si>
  <si>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</si>
  <si>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富谷市国民健康保険特別会計</t>
    <phoneticPr fontId="5"/>
  </si>
  <si>
    <t>富谷市介護保険特別会計</t>
    <phoneticPr fontId="5"/>
  </si>
  <si>
    <t>富谷市後期高齢者医療特別会計</t>
    <phoneticPr fontId="5"/>
  </si>
  <si>
    <t>富谷市下水道事業会計</t>
    <phoneticPr fontId="5"/>
  </si>
  <si>
    <t>法適用企業</t>
    <phoneticPr fontId="5"/>
  </si>
  <si>
    <t>富谷市水道事業会計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</si>
  <si>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</si>
  <si>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</si>
  <si>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</si>
  <si>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</si>
  <si>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</si>
  <si>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</si>
  <si>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</si>
  <si>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</si>
  <si>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</si>
  <si>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</si>
  <si>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</si>
  <si>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</si>
  <si>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</si>
  <si>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</si>
  <si>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</si>
  <si>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</si>
  <si>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</si>
  <si>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</si>
  <si>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</si>
  <si>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</si>
  <si>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</si>
  <si>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</si>
  <si>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</si>
  <si>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</si>
  <si>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</si>
  <si>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</si>
  <si>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</si>
  <si>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</si>
  <si>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</si>
  <si>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</si>
  <si>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</si>
  <si>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</si>
  <si>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</si>
  <si>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</si>
  <si>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</si>
  <si>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</si>
  <si>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</si>
  <si>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</si>
  <si>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</si>
  <si>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</si>
  <si>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</si>
  <si>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</si>
  <si>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</si>
  <si>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</si>
  <si>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</si>
  <si>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</si>
  <si>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</si>
  <si>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</si>
  <si>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</si>
  <si>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</si>
  <si>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</si>
  <si>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</si>
  <si>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</si>
  <si>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</si>
  <si>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</si>
  <si>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</si>
  <si>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</si>
  <si>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</si>
  <si>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</si>
  <si>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</si>
  <si>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富谷市下水道事業会計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</si>
  <si>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</si>
  <si>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</si>
  <si>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富谷市介護保険特別会計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</si>
  <si>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</si>
  <si>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</si>
  <si>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富谷市国民健康保険特別会計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</si>
  <si>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</si>
  <si>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</si>
  <si>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</si>
  <si>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</si>
  <si>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</si>
  <si>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</si>
  <si>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</si>
  <si>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</si>
  <si>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</si>
  <si>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</si>
  <si>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</si>
  <si>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</si>
  <si>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</si>
  <si>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</si>
  <si>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</si>
  <si>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</si>
  <si>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</si>
  <si>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</si>
  <si>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</si>
  <si>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</si>
  <si>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</si>
  <si>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</si>
  <si>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</si>
  <si>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</si>
  <si>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</si>
  <si>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</si>
  <si>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</si>
  <si>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</si>
  <si>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</si>
  <si>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</si>
  <si>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</si>
  <si>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</si>
  <si>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</si>
  <si>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</si>
  <si>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</si>
  <si>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</si>
  <si>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</si>
  <si>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</si>
  <si>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</si>
  <si>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</si>
  <si>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</si>
  <si>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</si>
  <si>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</si>
  <si>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</si>
  <si>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</si>
  <si>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</si>
  <si>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</si>
  <si>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</si>
  <si>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</si>
  <si>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</si>
  <si>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</si>
  <si>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</si>
  <si>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</si>
  <si>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</si>
  <si>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</si>
  <si>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</si>
  <si>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</si>
  <si>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</si>
  <si>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</si>
  <si>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</si>
  <si>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</si>
  <si>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</si>
  <si>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</si>
  <si>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</si>
  <si>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</si>
  <si>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</si>
  <si>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</si>
  <si>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</si>
  <si>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</si>
  <si>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</si>
  <si>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</si>
  <si>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</si>
  <si>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</si>
  <si>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</si>
  <si>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</si>
  <si>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</si>
  <si>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</si>
  <si>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</si>
  <si>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</si>
  <si>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</si>
  <si>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</si>
  <si>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</si>
  <si>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</si>
  <si>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富谷市水道事業会計</t>
  </si>
  <si>
    <t>一般会計</t>
  </si>
  <si>
    <t>富谷市介護保険特別会計</t>
  </si>
  <si>
    <t>富谷市下水道事業会計</t>
  </si>
  <si>
    <t>富谷市国民健康保険特別会計</t>
  </si>
  <si>
    <t>富谷市後期高齢者医療特別会計</t>
  </si>
  <si>
    <t>富谷市市営墓地特別会計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</si>
  <si>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</si>
  <si>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</si>
  <si>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</si>
  <si>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</si>
  <si>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</si>
  <si>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</si>
  <si>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</si>
  <si>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</si>
  <si>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</si>
  <si>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黒川地域行政事務組合</t>
    <rPh sb="0" eb="2">
      <t>クロカワ</t>
    </rPh>
    <rPh sb="2" eb="4">
      <t>チイキ</t>
    </rPh>
    <rPh sb="4" eb="6">
      <t>ギョウセイ</t>
    </rPh>
    <rPh sb="6" eb="8">
      <t>ジム</t>
    </rPh>
    <rPh sb="8" eb="10">
      <t>クミアイ</t>
    </rPh>
    <phoneticPr fontId="2"/>
  </si>
  <si>
    <t>黒川地域行政事務組合：病院事業会計</t>
    <rPh sb="0" eb="2">
      <t>クロカワ</t>
    </rPh>
    <rPh sb="2" eb="4">
      <t>チイキ</t>
    </rPh>
    <rPh sb="4" eb="6">
      <t>ギョウセイ</t>
    </rPh>
    <rPh sb="6" eb="8">
      <t>ジム</t>
    </rPh>
    <rPh sb="8" eb="10">
      <t>クミアイ</t>
    </rPh>
    <rPh sb="11" eb="13">
      <t>ビョウイン</t>
    </rPh>
    <rPh sb="13" eb="15">
      <t>ジギョウ</t>
    </rPh>
    <rPh sb="15" eb="17">
      <t>カイケイ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</si>
  <si>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</si>
  <si>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</si>
  <si>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</si>
  <si>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</si>
  <si>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吉田川流域溜池大和町外３市３ヶ町村組合</t>
    <rPh sb="0" eb="2">
      <t>ヨシダ</t>
    </rPh>
    <rPh sb="2" eb="3">
      <t>ガワ</t>
    </rPh>
    <rPh sb="3" eb="5">
      <t>リュウイキ</t>
    </rPh>
    <rPh sb="5" eb="7">
      <t>タメイケ</t>
    </rPh>
    <rPh sb="7" eb="9">
      <t>タイワ</t>
    </rPh>
    <rPh sb="9" eb="10">
      <t>チョウ</t>
    </rPh>
    <rPh sb="10" eb="11">
      <t>ホカ</t>
    </rPh>
    <rPh sb="12" eb="13">
      <t>シ</t>
    </rPh>
    <rPh sb="15" eb="17">
      <t>チョウソン</t>
    </rPh>
    <rPh sb="17" eb="19">
      <t>クミアイ</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</si>
  <si>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</si>
  <si>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黒川地域行政事務組合：介護事業会計</t>
    <rPh sb="0" eb="10">
      <t>クロカワチイキギョウセイジムクミアイ</t>
    </rPh>
    <rPh sb="11" eb="13">
      <t>カイゴ</t>
    </rPh>
    <rPh sb="13" eb="15">
      <t>ジギョウ</t>
    </rPh>
    <rPh sb="15" eb="17">
      <t>カイケイ</t>
    </rPh>
    <phoneticPr fontId="2"/>
  </si>
  <si>
    <t>ユーマイタウン施設整備基金</t>
    <rPh sb="7" eb="9">
      <t>シセツ</t>
    </rPh>
    <rPh sb="9" eb="11">
      <t>セイビ</t>
    </rPh>
    <rPh sb="11" eb="13">
      <t>キキン</t>
    </rPh>
    <phoneticPr fontId="5"/>
  </si>
  <si>
    <t>庁舎整備基金</t>
    <rPh sb="0" eb="2">
      <t>チョウシャ</t>
    </rPh>
    <rPh sb="2" eb="4">
      <t>セイビ</t>
    </rPh>
    <rPh sb="4" eb="6">
      <t>キキン</t>
    </rPh>
    <phoneticPr fontId="5"/>
  </si>
  <si>
    <t>ふるさと富谷創造基金</t>
    <rPh sb="4" eb="6">
      <t>トミヤ</t>
    </rPh>
    <rPh sb="6" eb="8">
      <t>ソウゾウ</t>
    </rPh>
    <rPh sb="8" eb="10">
      <t>キキン</t>
    </rPh>
    <phoneticPr fontId="5"/>
  </si>
  <si>
    <t>長寿社会福祉基金</t>
    <rPh sb="0" eb="2">
      <t>チョウジュ</t>
    </rPh>
    <rPh sb="2" eb="4">
      <t>シャカイ</t>
    </rPh>
    <rPh sb="4" eb="6">
      <t>フクシ</t>
    </rPh>
    <rPh sb="6" eb="8">
      <t>キキン</t>
    </rPh>
    <phoneticPr fontId="5"/>
  </si>
  <si>
    <t>市民図書館基金</t>
    <rPh sb="0" eb="2">
      <t>シミン</t>
    </rPh>
    <rPh sb="2" eb="5">
      <t>トショカン</t>
    </rPh>
    <rPh sb="5" eb="7">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</si>
</sst>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FF"/>
      <color rgb="FF00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2C8B-4AF0-BA3B-5E56266866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14642</c:v>
                </c:pt>
                <c:pt idx="1">
                  <c:v>23911</c:v>
                </c:pt>
                <c:pt idx="2">
                  <c:v>19014</c:v>
                </c:pt>
                <c:pt idx="3">
                  <c:v>36490</c:v>
                </c:pt>
                <c:pt idx="4">
                  <c:v>22538</c:v>
                </c:pt>
              </c:numCache>
            </c:numRef>
          </c:val>
          <c:smooth val="0"/>
          <c:extLst>
            <c:ext xmlns:c16="http://schemas.microsoft.com/office/drawing/2014/chart" uri="{C3380CC4-5D6E-409C-BE32-E72D297353CC}">
              <c16:uniqueId val="{00000001-2C8B-4AF0-BA3B-5E562668669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9.58</c:v>
                </c:pt>
                <c:pt idx="1">
                  <c:v>7.72</c:v>
                </c:pt>
                <c:pt idx="2">
                  <c:v>10.029999999999999</c:v>
                </c:pt>
                <c:pt idx="3">
                  <c:v>10.17</c:v>
                </c:pt>
                <c:pt idx="4">
                  <c:v>15.16</c:v>
                </c:pt>
              </c:numCache>
            </c:numRef>
          </c:val>
          <c:extLst>
            <c:ext xmlns:c16="http://schemas.microsoft.com/office/drawing/2014/chart" uri="{C3380CC4-5D6E-409C-BE32-E72D297353CC}">
              <c16:uniqueId val="{00000000-3938-4EC6-94EE-E15ADDD8AB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43.52</c:v>
                </c:pt>
                <c:pt idx="1">
                  <c:v>49.32</c:v>
                </c:pt>
                <c:pt idx="2">
                  <c:v>47.89</c:v>
                </c:pt>
                <c:pt idx="3">
                  <c:v>47.94</c:v>
                </c:pt>
                <c:pt idx="4">
                  <c:v>49.65</c:v>
                </c:pt>
              </c:numCache>
            </c:numRef>
          </c:val>
          <c:extLst>
            <c:ext xmlns:c16="http://schemas.microsoft.com/office/drawing/2014/chart" uri="{C3380CC4-5D6E-409C-BE32-E72D297353CC}">
              <c16:uniqueId val="{00000001-3938-4EC6-94EE-E15ADDD8AB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3.79</c:v>
                </c:pt>
                <c:pt idx="1">
                  <c:v>7.14</c:v>
                </c:pt>
                <c:pt idx="2">
                  <c:v>3.13</c:v>
                </c:pt>
                <c:pt idx="3">
                  <c:v>3.99</c:v>
                </c:pt>
                <c:pt idx="4">
                  <c:v>5.67</c:v>
                </c:pt>
              </c:numCache>
            </c:numRef>
          </c:val>
          <c:smooth val="0"/>
          <c:extLst>
            <c:ext xmlns:c16="http://schemas.microsoft.com/office/drawing/2014/chart" uri="{C3380CC4-5D6E-409C-BE32-E72D297353CC}">
              <c16:uniqueId val="{00000002-3938-4EC6-94EE-E15ADDD8AB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0.24</c:v>
                </c:pt>
                <c:pt idx="2">
                  <c:v>#N/A</c:v>
                </c:pt>
                <c:pt idx="3">
                  <c:v>0.26</c:v>
                </c:pt>
                <c:pt idx="4">
                  <c:v>0</c:v>
                </c:pt>
                <c:pt idx="5">
                  <c:v>0</c:v>
                </c:pt>
                <c:pt idx="6">
                  <c:v>0</c:v>
                </c:pt>
                <c:pt idx="7">
                  <c:v>0</c:v>
                </c:pt>
                <c:pt idx="8">
                  <c:v>0</c:v>
                </c:pt>
                <c:pt idx="9">
                  <c:v>0</c:v>
                </c:pt>
              </c:numCache>
            </c:numRef>
          </c:val>
          <c:extLst>
            <c:ext xmlns:c16="http://schemas.microsoft.com/office/drawing/2014/chart" uri="{C3380CC4-5D6E-409C-BE32-E72D297353CC}">
              <c16:uniqueId val="{00000000-6166-4A5A-80A4-4CF45CC35C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166-4A5A-80A4-4CF45CC35C2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166-4A5A-80A4-4CF45CC35C2D}"/>
            </c:ext>
          </c:extLst>
        </c:ser>
        <c:ser>
          <c:idx val="3"/>
          <c:order val="3"/>
          <c:tx>
            <c:strRef>
              <c:f>データシート!$A$30</c:f>
              <c:strCache>
                <c:ptCount val="1"/>
                <c:pt idx="0">
                  <c:v>富谷市市営墓地特別会計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3-6166-4A5A-80A4-4CF45CC35C2D}"/>
            </c:ext>
          </c:extLst>
        </c:ser>
        <c:ser>
          <c:idx val="4"/>
          <c:order val="4"/>
          <c:tx>
            <c:strRef>
              <c:f>データシート!$A$31</c:f>
              <c:strCache>
                <c:ptCount val="1"/>
                <c:pt idx="0">
                  <c:v>富谷市後期高齢者医療特別会計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0.09</c:v>
                </c:pt>
                <c:pt idx="4">
                  <c:v>#N/A</c:v>
                </c:pt>
                <c:pt idx="5">
                  <c:v>0.09</c:v>
                </c:pt>
                <c:pt idx="6">
                  <c:v>#N/A</c:v>
                </c:pt>
                <c:pt idx="7">
                  <c:v>0.08</c:v>
                </c:pt>
                <c:pt idx="8">
                  <c:v>#N/A</c:v>
                </c:pt>
                <c:pt idx="9">
                  <c:v>0.1</c:v>
                </c:pt>
              </c:numCache>
            </c:numRef>
          </c:val>
          <c:extLst>
            <c:ext xmlns:c16="http://schemas.microsoft.com/office/drawing/2014/chart" uri="{C3380CC4-5D6E-409C-BE32-E72D297353CC}">
              <c16:uniqueId val="{00000004-6166-4A5A-80A4-4CF45CC35C2D}"/>
            </c:ext>
          </c:extLst>
        </c:ser>
        <c:ser>
          <c:idx val="5"/>
          <c:order val="5"/>
          <c:tx>
            <c:strRef>
              <c:f>データシート!$A$32</c:f>
              <c:strCache>
                <c:ptCount val="1"/>
                <c:pt idx="0">
                  <c:v>富谷市国民健康保険特別会計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0.37</c:v>
                </c:pt>
                <c:pt idx="2">
                  <c:v>#N/A</c:v>
                </c:pt>
                <c:pt idx="3">
                  <c:v>0.36</c:v>
                </c:pt>
                <c:pt idx="4">
                  <c:v>#N/A</c:v>
                </c:pt>
                <c:pt idx="5">
                  <c:v>0.27</c:v>
                </c:pt>
                <c:pt idx="6">
                  <c:v>#N/A</c:v>
                </c:pt>
                <c:pt idx="7">
                  <c:v>0.56000000000000005</c:v>
                </c:pt>
                <c:pt idx="8">
                  <c:v>#N/A</c:v>
                </c:pt>
                <c:pt idx="9">
                  <c:v>0.36</c:v>
                </c:pt>
              </c:numCache>
            </c:numRef>
          </c:val>
          <c:extLst>
            <c:ext xmlns:c16="http://schemas.microsoft.com/office/drawing/2014/chart" uri="{C3380CC4-5D6E-409C-BE32-E72D297353CC}">
              <c16:uniqueId val="{00000005-6166-4A5A-80A4-4CF45CC35C2D}"/>
            </c:ext>
          </c:extLst>
        </c:ser>
        <c:ser>
          <c:idx val="6"/>
          <c:order val="6"/>
          <c:tx>
            <c:strRef>
              <c:f>データシート!$A$33</c:f>
              <c:strCache>
                <c:ptCount val="1"/>
                <c:pt idx="0">
                  <c:v>富谷市下水道事業会計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0.55000000000000004</c:v>
                </c:pt>
                <c:pt idx="6">
                  <c:v>#N/A</c:v>
                </c:pt>
                <c:pt idx="7">
                  <c:v>0.65</c:v>
                </c:pt>
                <c:pt idx="8">
                  <c:v>#N/A</c:v>
                </c:pt>
                <c:pt idx="9">
                  <c:v>1.1100000000000001</c:v>
                </c:pt>
              </c:numCache>
            </c:numRef>
          </c:val>
          <c:extLst>
            <c:ext xmlns:c16="http://schemas.microsoft.com/office/drawing/2014/chart" uri="{C3380CC4-5D6E-409C-BE32-E72D297353CC}">
              <c16:uniqueId val="{00000006-6166-4A5A-80A4-4CF45CC35C2D}"/>
            </c:ext>
          </c:extLst>
        </c:ser>
        <c:ser>
          <c:idx val="7"/>
          <c:order val="7"/>
          <c:tx>
            <c:strRef>
              <c:f>データシート!$A$34</c:f>
              <c:strCache>
                <c:ptCount val="1"/>
                <c:pt idx="0">
                  <c:v>富谷市介護保険特別会計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0.43</c:v>
                </c:pt>
                <c:pt idx="2">
                  <c:v>#N/A</c:v>
                </c:pt>
                <c:pt idx="3">
                  <c:v>0.6</c:v>
                </c:pt>
                <c:pt idx="4">
                  <c:v>#N/A</c:v>
                </c:pt>
                <c:pt idx="5">
                  <c:v>1.57</c:v>
                </c:pt>
                <c:pt idx="6">
                  <c:v>#N/A</c:v>
                </c:pt>
                <c:pt idx="7">
                  <c:v>1.34</c:v>
                </c:pt>
                <c:pt idx="8">
                  <c:v>#N/A</c:v>
                </c:pt>
                <c:pt idx="9">
                  <c:v>1.82</c:v>
                </c:pt>
              </c:numCache>
            </c:numRef>
          </c:val>
          <c:extLst>
            <c:ext xmlns:c16="http://schemas.microsoft.com/office/drawing/2014/chart" uri="{C3380CC4-5D6E-409C-BE32-E72D297353CC}">
              <c16:uniqueId val="{00000007-6166-4A5A-80A4-4CF45CC35C2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9.58</c:v>
                </c:pt>
                <c:pt idx="2">
                  <c:v>#N/A</c:v>
                </c:pt>
                <c:pt idx="3">
                  <c:v>7.71</c:v>
                </c:pt>
                <c:pt idx="4">
                  <c:v>#N/A</c:v>
                </c:pt>
                <c:pt idx="5">
                  <c:v>10.02</c:v>
                </c:pt>
                <c:pt idx="6">
                  <c:v>#N/A</c:v>
                </c:pt>
                <c:pt idx="7">
                  <c:v>10.16</c:v>
                </c:pt>
                <c:pt idx="8">
                  <c:v>#N/A</c:v>
                </c:pt>
                <c:pt idx="9">
                  <c:v>15.16</c:v>
                </c:pt>
              </c:numCache>
            </c:numRef>
          </c:val>
          <c:extLst>
            <c:ext xmlns:c16="http://schemas.microsoft.com/office/drawing/2014/chart" uri="{C3380CC4-5D6E-409C-BE32-E72D297353CC}">
              <c16:uniqueId val="{00000008-6166-4A5A-80A4-4CF45CC35C2D}"/>
            </c:ext>
          </c:extLst>
        </c:ser>
        <c:ser>
          <c:idx val="9"/>
          <c:order val="9"/>
          <c:tx>
            <c:strRef>
              <c:f>データシート!$A$36</c:f>
              <c:strCache>
                <c:ptCount val="1"/>
                <c:pt idx="0">
                  <c:v>富谷市水道事業会計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17.41</c:v>
                </c:pt>
                <c:pt idx="2">
                  <c:v>#N/A</c:v>
                </c:pt>
                <c:pt idx="3">
                  <c:v>17.149999999999999</c:v>
                </c:pt>
                <c:pt idx="4">
                  <c:v>#N/A</c:v>
                </c:pt>
                <c:pt idx="5">
                  <c:v>18.22</c:v>
                </c:pt>
                <c:pt idx="6">
                  <c:v>#N/A</c:v>
                </c:pt>
                <c:pt idx="7">
                  <c:v>17.809999999999999</c:v>
                </c:pt>
                <c:pt idx="8">
                  <c:v>#N/A</c:v>
                </c:pt>
                <c:pt idx="9">
                  <c:v>20.100000000000001</c:v>
                </c:pt>
              </c:numCache>
            </c:numRef>
          </c:val>
          <c:extLst>
            <c:ext xmlns:c16="http://schemas.microsoft.com/office/drawing/2014/chart" uri="{C3380CC4-5D6E-409C-BE32-E72D297353CC}">
              <c16:uniqueId val="{00000009-6166-4A5A-80A4-4CF45CC35C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853</c:v>
                </c:pt>
                <c:pt idx="5">
                  <c:v>849</c:v>
                </c:pt>
                <c:pt idx="8">
                  <c:v>828</c:v>
                </c:pt>
                <c:pt idx="11">
                  <c:v>833</c:v>
                </c:pt>
                <c:pt idx="14">
                  <c:v>849</c:v>
                </c:pt>
              </c:numCache>
            </c:numRef>
          </c:val>
          <c:extLst>
            <c:ext xmlns:c16="http://schemas.microsoft.com/office/drawing/2014/chart" uri="{C3380CC4-5D6E-409C-BE32-E72D297353CC}">
              <c16:uniqueId val="{00000000-86FC-4548-B5F7-91960AC3CD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6FC-4548-B5F7-91960AC3CD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c:v>
                </c:pt>
                <c:pt idx="3">
                  <c:v>4</c:v>
                </c:pt>
                <c:pt idx="6">
                  <c:v>4</c:v>
                </c:pt>
                <c:pt idx="9">
                  <c:v>2</c:v>
                </c:pt>
                <c:pt idx="12">
                  <c:v>10</c:v>
                </c:pt>
              </c:numCache>
            </c:numRef>
          </c:val>
          <c:extLst>
            <c:ext xmlns:c16="http://schemas.microsoft.com/office/drawing/2014/chart" uri="{C3380CC4-5D6E-409C-BE32-E72D297353CC}">
              <c16:uniqueId val="{00000002-86FC-4548-B5F7-91960AC3CD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50</c:v>
                </c:pt>
                <c:pt idx="3">
                  <c:v>57</c:v>
                </c:pt>
                <c:pt idx="6">
                  <c:v>51</c:v>
                </c:pt>
                <c:pt idx="9">
                  <c:v>46</c:v>
                </c:pt>
                <c:pt idx="12">
                  <c:v>45</c:v>
                </c:pt>
              </c:numCache>
            </c:numRef>
          </c:val>
          <c:extLst>
            <c:ext xmlns:c16="http://schemas.microsoft.com/office/drawing/2014/chart" uri="{C3380CC4-5D6E-409C-BE32-E72D297353CC}">
              <c16:uniqueId val="{00000003-86FC-4548-B5F7-91960AC3CD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120</c:v>
                </c:pt>
                <c:pt idx="3">
                  <c:v>103</c:v>
                </c:pt>
                <c:pt idx="6">
                  <c:v>70</c:v>
                </c:pt>
                <c:pt idx="9">
                  <c:v>57</c:v>
                </c:pt>
                <c:pt idx="12">
                  <c:v>26</c:v>
                </c:pt>
              </c:numCache>
            </c:numRef>
          </c:val>
          <c:extLst>
            <c:ext xmlns:c16="http://schemas.microsoft.com/office/drawing/2014/chart" uri="{C3380CC4-5D6E-409C-BE32-E72D297353CC}">
              <c16:uniqueId val="{00000004-86FC-4548-B5F7-91960AC3CD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FC-4548-B5F7-91960AC3CD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FC-4548-B5F7-91960AC3CD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519</c:v>
                </c:pt>
                <c:pt idx="3">
                  <c:v>504</c:v>
                </c:pt>
                <c:pt idx="6">
                  <c:v>469</c:v>
                </c:pt>
                <c:pt idx="9">
                  <c:v>501</c:v>
                </c:pt>
                <c:pt idx="12">
                  <c:v>567</c:v>
                </c:pt>
              </c:numCache>
            </c:numRef>
          </c:val>
          <c:extLst>
            <c:ext xmlns:c16="http://schemas.microsoft.com/office/drawing/2014/chart" uri="{C3380CC4-5D6E-409C-BE32-E72D297353CC}">
              <c16:uniqueId val="{00000007-86FC-4548-B5F7-91960AC3CD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-158</c:v>
                </c:pt>
                <c:pt idx="2">
                  <c:v>#N/A</c:v>
                </c:pt>
                <c:pt idx="3">
                  <c:v>#N/A</c:v>
                </c:pt>
                <c:pt idx="4">
                  <c:v>-181</c:v>
                </c:pt>
                <c:pt idx="5">
                  <c:v>#N/A</c:v>
                </c:pt>
                <c:pt idx="6">
                  <c:v>#N/A</c:v>
                </c:pt>
                <c:pt idx="7">
                  <c:v>-234</c:v>
                </c:pt>
                <c:pt idx="8">
                  <c:v>#N/A</c:v>
                </c:pt>
                <c:pt idx="9">
                  <c:v>#N/A</c:v>
                </c:pt>
                <c:pt idx="10">
                  <c:v>-227</c:v>
                </c:pt>
                <c:pt idx="11">
                  <c:v>#N/A</c:v>
                </c:pt>
                <c:pt idx="12">
                  <c:v>#N/A</c:v>
                </c:pt>
                <c:pt idx="13">
                  <c:v>-201</c:v>
                </c:pt>
                <c:pt idx="14">
                  <c:v>#N/A</c:v>
                </c:pt>
              </c:numCache>
            </c:numRef>
          </c:val>
          <c:smooth val="0"/>
          <c:extLst>
            <c:ext xmlns:c16="http://schemas.microsoft.com/office/drawing/2014/chart" uri="{C3380CC4-5D6E-409C-BE32-E72D297353CC}">
              <c16:uniqueId val="{00000008-86FC-4548-B5F7-91960AC3CD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9258</c:v>
                </c:pt>
                <c:pt idx="5">
                  <c:v>9486</c:v>
                </c:pt>
                <c:pt idx="8">
                  <c:v>9585</c:v>
                </c:pt>
                <c:pt idx="11">
                  <c:v>9810</c:v>
                </c:pt>
                <c:pt idx="14">
                  <c:v>9522</c:v>
                </c:pt>
              </c:numCache>
            </c:numRef>
          </c:val>
          <c:extLst>
            <c:ext xmlns:c16="http://schemas.microsoft.com/office/drawing/2014/chart" uri="{C3380CC4-5D6E-409C-BE32-E72D297353CC}">
              <c16:uniqueId val="{00000000-6E71-41D5-A625-7F120F8C14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132</c:v>
                </c:pt>
                <c:pt idx="5">
                  <c:v>122</c:v>
                </c:pt>
                <c:pt idx="8">
                  <c:v>113</c:v>
                </c:pt>
                <c:pt idx="11">
                  <c:v>99</c:v>
                </c:pt>
                <c:pt idx="14">
                  <c:v>84</c:v>
                </c:pt>
              </c:numCache>
            </c:numRef>
          </c:val>
          <c:extLst>
            <c:ext xmlns:c16="http://schemas.microsoft.com/office/drawing/2014/chart" uri="{C3380CC4-5D6E-409C-BE32-E72D297353CC}">
              <c16:uniqueId val="{00000001-6E71-41D5-A625-7F120F8C14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9131</c:v>
                </c:pt>
                <c:pt idx="5">
                  <c:v>9437</c:v>
                </c:pt>
                <c:pt idx="8">
                  <c:v>9487</c:v>
                </c:pt>
                <c:pt idx="11">
                  <c:v>9869</c:v>
                </c:pt>
                <c:pt idx="14">
                  <c:v>9913</c:v>
                </c:pt>
              </c:numCache>
            </c:numRef>
          </c:val>
          <c:extLst>
            <c:ext xmlns:c16="http://schemas.microsoft.com/office/drawing/2014/chart" uri="{C3380CC4-5D6E-409C-BE32-E72D297353CC}">
              <c16:uniqueId val="{00000002-6E71-41D5-A625-7F120F8C14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71-41D5-A625-7F120F8C14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71-41D5-A625-7F120F8C14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71-41D5-A625-7F120F8C14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171</c:v>
                </c:pt>
                <c:pt idx="9">
                  <c:v>294</c:v>
                </c:pt>
                <c:pt idx="12">
                  <c:v>417</c:v>
                </c:pt>
              </c:numCache>
            </c:numRef>
          </c:val>
          <c:extLst>
            <c:ext xmlns:c16="http://schemas.microsoft.com/office/drawing/2014/chart" uri="{C3380CC4-5D6E-409C-BE32-E72D297353CC}">
              <c16:uniqueId val="{00000006-6E71-41D5-A625-7F120F8C14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365</c:v>
                </c:pt>
                <c:pt idx="3">
                  <c:v>293</c:v>
                </c:pt>
                <c:pt idx="6">
                  <c:v>247</c:v>
                </c:pt>
                <c:pt idx="9">
                  <c:v>242</c:v>
                </c:pt>
                <c:pt idx="12">
                  <c:v>391</c:v>
                </c:pt>
              </c:numCache>
            </c:numRef>
          </c:val>
          <c:extLst>
            <c:ext xmlns:c16="http://schemas.microsoft.com/office/drawing/2014/chart" uri="{C3380CC4-5D6E-409C-BE32-E72D297353CC}">
              <c16:uniqueId val="{00000007-6E71-41D5-A625-7F120F8C14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530</c:v>
                </c:pt>
                <c:pt idx="3">
                  <c:v>496</c:v>
                </c:pt>
                <c:pt idx="6">
                  <c:v>381</c:v>
                </c:pt>
                <c:pt idx="9">
                  <c:v>296</c:v>
                </c:pt>
                <c:pt idx="12">
                  <c:v>239</c:v>
                </c:pt>
              </c:numCache>
            </c:numRef>
          </c:val>
          <c:extLst>
            <c:ext xmlns:c16="http://schemas.microsoft.com/office/drawing/2014/chart" uri="{C3380CC4-5D6E-409C-BE32-E72D297353CC}">
              <c16:uniqueId val="{00000008-6E71-41D5-A625-7F120F8C14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E71-41D5-A625-7F120F8C14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6571</c:v>
                </c:pt>
                <c:pt idx="3">
                  <c:v>6090</c:v>
                </c:pt>
                <c:pt idx="6">
                  <c:v>6218</c:v>
                </c:pt>
                <c:pt idx="9">
                  <c:v>6209</c:v>
                </c:pt>
                <c:pt idx="12">
                  <c:v>6211</c:v>
                </c:pt>
              </c:numCache>
            </c:numRef>
          </c:val>
          <c:extLst>
            <c:ext xmlns:c16="http://schemas.microsoft.com/office/drawing/2014/chart" uri="{C3380CC4-5D6E-409C-BE32-E72D297353CC}">
              <c16:uniqueId val="{0000000A-6E71-41D5-A625-7F120F8C14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E71-41D5-A625-7F120F8C14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4624</c:v>
                </c:pt>
                <c:pt idx="1">
                  <c:v>4954</c:v>
                </c:pt>
                <c:pt idx="2">
                  <c:v>5041</c:v>
                </c:pt>
              </c:numCache>
            </c:numRef>
          </c:val>
          <c:extLst>
            <c:ext xmlns:c16="http://schemas.microsoft.com/office/drawing/2014/chart" uri="{C3380CC4-5D6E-409C-BE32-E72D297353CC}">
              <c16:uniqueId val="{00000000-5327-41EC-B752-130E069099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c:v>
                </c:pt>
                <c:pt idx="1">
                  <c:v>1</c:v>
                </c:pt>
                <c:pt idx="2">
                  <c:v>1</c:v>
                </c:pt>
              </c:numCache>
            </c:numRef>
          </c:val>
          <c:extLst>
            <c:ext xmlns:c16="http://schemas.microsoft.com/office/drawing/2014/chart" uri="{C3380CC4-5D6E-409C-BE32-E72D297353CC}">
              <c16:uniqueId val="{00000001-5327-41EC-B752-130E069099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2689</c:v>
                </c:pt>
                <c:pt idx="1">
                  <c:v>2642</c:v>
                </c:pt>
                <c:pt idx="2">
                  <c:v>2568</c:v>
                </c:pt>
              </c:numCache>
            </c:numRef>
          </c:val>
          <c:extLst>
            <c:ext xmlns:c16="http://schemas.microsoft.com/office/drawing/2014/chart" uri="{C3380CC4-5D6E-409C-BE32-E72D297353CC}">
              <c16:uniqueId val="{00000002-5327-41EC-B752-130E069099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実質公債費比率は、平成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年度以降、実際に負担している公債費等よりも基準財政需要額に算入された公債費等（算入公債費等）の数値が大きくなっているため、負数の算定結果となっている。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分子の各構成費目については、公営企業債の元利償還金に対する繰入金が年々減少しているものの、平成</a:t>
          </a:r>
          <a:r>
            <a:rPr kumimoji="1" lang="en-US" altLang="ja-JP" sz="1200">
              <a:latin typeface="ＭＳ ゴシック" pitchFamily="49" charset="-128"/>
              <a:ea typeface="ＭＳ ゴシック" pitchFamily="49" charset="-128"/>
            </a:rPr>
            <a:t>31</a:t>
          </a:r>
          <a:r>
            <a:rPr kumimoji="1" lang="ja-JP" altLang="en-US" sz="1200">
              <a:latin typeface="ＭＳ ゴシック" pitchFamily="49" charset="-128"/>
              <a:ea typeface="ＭＳ ゴシック" pitchFamily="49" charset="-128"/>
            </a:rPr>
            <a:t>年度借入の小中学校空調設備整備に係る地方債の年間分の償還（令和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年度は半年分の償還）</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が開始</a:t>
          </a:r>
          <a:r>
            <a:rPr kumimoji="1" lang="ja-JP" altLang="en-US" sz="1200">
              <a:latin typeface="ＭＳ ゴシック" pitchFamily="49" charset="-128"/>
              <a:ea typeface="ＭＳ ゴシック" pitchFamily="49" charset="-128"/>
            </a:rPr>
            <a:t>したことや、令和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年度借入の災害復旧事業債の償還が始まったことで、元利償還金が</a:t>
          </a:r>
          <a:r>
            <a:rPr kumimoji="1" lang="en-US" altLang="ja-JP" sz="1200">
              <a:latin typeface="ＭＳ ゴシック" pitchFamily="49" charset="-128"/>
              <a:ea typeface="ＭＳ ゴシック" pitchFamily="49" charset="-128"/>
            </a:rPr>
            <a:t>66</a:t>
          </a:r>
          <a:r>
            <a:rPr kumimoji="1" lang="ja-JP" altLang="en-US" sz="1200">
              <a:latin typeface="ＭＳ ゴシック" pitchFamily="49" charset="-128"/>
              <a:ea typeface="ＭＳ ゴシック" pitchFamily="49" charset="-128"/>
            </a:rPr>
            <a:t>百万円増加した。そのため、全体では前年度と比べ</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百万円の増となった。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今後も引き続き、普通会計においては地方債発行の抑制や公債費の平準化に努めるとともに、公営企業および一部事務組合に対しても、公債費の動向を注視し、健全な財政運営を進めていく。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減債基金への積立ては行っているものの、満期一括償還地方債の償還財源としての積立ては行っていないため、計上されていない。今後も公債費の平準化を図るため、減債基金を活用していく。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将来負担比率は、算定開始以来算出されていない。主な要因は、将来負担額の要素である一般会計等に係る地方債の現在高の数値が標準財政規模に対し低いためである。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おける地方債現在高については、公共施設等総合管理計画に基づく中長期的なハード面における整備の見通しや新たな文教施設の建設等を考えると、今後も地方債の需要は高まり、残高は増加す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また、退職手当負担見込額についても、令和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年度より計上されるようになり、年々増加傾向にある。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以上のことから、今後もより一層、負担額全体を見通した上での行財政運営の健全性維持が求められる。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宮城県富谷市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その他特定目的基金（主に、ユーマイタウン施設整備基金および長寿社会福祉基金）において、各種事業の財源として取り崩しをおこなったため、前年度末残高と比較し約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百万円の減となった。しかしながら、財政調整基金においては、歳計剰余金処分相当額を含む約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百万円の積立てを行い、前年度末残高より約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百万円の増となった。そのため、基金全体としては、約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する行政経費や総合病院誘致にかかる経費等へ充当するための財政調整基金の取り崩しのほか、（仮称）やすらぎパークとみや整備事業および富谷市図書館等複合施設整備事業に充てるためのユーマイタウン施設整備基金の取り崩し等により、今年度をピークに、今後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・ユーマイタウン施設整備基金：公共施設および公益施設の整備資金に充てるもの。また、それにより、住み良いまちづくりを推進するもの。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・庁舎整備基金：市庁舎の建設、増改築および維持管理の資金に充てるもの。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・ふるさと富谷創造基金：富谷に根ざした歴史、伝統、文化、産業等を生かし、独自の魅力を備えたふるさと富谷づくりを推進するもの。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・長寿社会福祉基金：地域における福祉活動の促進、快適な生活環境の形成等、高齢化率の上昇が進む社会に対応した施策を推進するための資金に充てるもの。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・市民図書館基金：図書館施設の整備および機能の充実を図るための資金に充てるもの。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・ユーマイタウン施設整備基金：（仮称）やすらぎパークとみや整備事業（パークゴルフ場分）への充当により、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・長寿社会福祉基金：社会福祉協議会補助事業や保健福祉総合支援センターの運営事業への充当で約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・市民図書館基金：ふるさと納税による寄附金からの積立てにより、増額となった。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・ユーマイタウン施設整備基金：引き続き、（仮称）やすらぎパークとみや整備事業への充当を予定しているほか、令和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年度開設を目指す富谷市図書館等複合施設整備事業へも充当を予定。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主に新型コロナウイルス感染症対応各種事業の財源として約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百万円の取り崩しを行ったものの、歳計剰余金処分相当額（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百万円）を含む約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百万円の積立てにより、年度末残高は前年度と比べ微増となった。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経済事情の変動等による財源不足や、災害等に対する経費の財源および災害等により生じた減収を埋めるための財源として充当予定である。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また、翌年度以降に予定している総合病院誘致のための経費などに充当する可能性を考慮すると、今後は減少していく見込みである。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これまで同様、今後の公債費支出に備えるための積立てを行っているが、百万円未満であるため、表およびグラフ上では前年度同額となった。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経済事情の変動等により財源が不足する場合や、市債の償還額が他の年度に比べて多額となる年度に、市債の償還財源として充てる予定である。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52,399
52,170
49.18
18,572,840
16,542,574
1,539,498
10,151,686
6,314,915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財政力指数の値は、昨年度より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となった。地方税や地方消費税交付金の増により、基準財政収入額が増加したものの、昨年度と比べて臨時財政対策債振替相当額が大きく減少したことにより、基準財政需要額も増えたため、令和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年度単年度の財政力指数は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となった。この値は、一昨年度より下がった令和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年度単年度の指数とほぼ同値であり、その影響から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か年平均値をとる財政力指数も下がったものである。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今後も引き続き、歳入確保に努めるとともに歳出削減に取組み、財政基盤の強化を図っていく。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167217</xdr:rowOff>
    </xdr:to>
    <xdr:cxnSp macro="">
      <xdr:nvCxnSpPr>
        <xdr:cNvPr id="69" name="直線コネクタ 68"/>
        <xdr:cNvCxnSpPr/>
      </xdr:nvCxnSpPr>
      <xdr:spPr>
        <a:xfrm>
          <a:off x="4114800" y="696489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106892</xdr:rowOff>
    </xdr:to>
    <xdr:cxnSp macro="">
      <xdr:nvCxnSpPr>
        <xdr:cNvPr id="72" name="直線コネクタ 71"/>
        <xdr:cNvCxnSpPr/>
      </xdr:nvCxnSpPr>
      <xdr:spPr>
        <a:xfrm>
          <a:off x="3225800" y="69246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66675</xdr:rowOff>
    </xdr:to>
    <xdr:cxnSp macro="">
      <xdr:nvCxnSpPr>
        <xdr:cNvPr id="75" name="直線コネクタ 74"/>
        <xdr:cNvCxnSpPr/>
      </xdr:nvCxnSpPr>
      <xdr:spPr>
        <a:xfrm>
          <a:off x="2336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86783</xdr:rowOff>
    </xdr:to>
    <xdr:cxnSp macro="">
      <xdr:nvCxnSpPr>
        <xdr:cNvPr id="78" name="直線コネクタ 77"/>
        <xdr:cNvCxnSpPr/>
      </xdr:nvCxnSpPr>
      <xdr:spPr>
        <a:xfrm flipV="1">
          <a:off x="1447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経常収支比率は類似団体平均値を上回る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の中で最も良い数値となった。これは経常一般財源の歳出において、公債費や子ども医療費助成費の増等があり、前年度より増額となったものの、経常一般財源の歳入においても、地方税や地方消費税交付金の増等があったことで、経常一般財源の歳出の増を上回る増額となっ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今後も富谷市行政改革基本方針に基づく行政改革により、経費の削減に努め、更なる財政の健全化を図る。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103294</xdr:rowOff>
    </xdr:from>
    <xdr:to>
      <xdr:col>23</xdr:col>
      <xdr:colOff>133350</xdr:colOff>
      <xdr:row>62</xdr:row>
      <xdr:rowOff>84667</xdr:rowOff>
    </xdr:to>
    <xdr:cxnSp macro="">
      <xdr:nvCxnSpPr>
        <xdr:cNvPr id="132" name="直線コネクタ 131"/>
        <xdr:cNvCxnSpPr/>
      </xdr:nvCxnSpPr>
      <xdr:spPr>
        <a:xfrm flipV="1">
          <a:off x="4114800" y="10561744"/>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84667</xdr:rowOff>
    </xdr:from>
    <xdr:to>
      <xdr:col>19</xdr:col>
      <xdr:colOff>133350</xdr:colOff>
      <xdr:row>63</xdr:row>
      <xdr:rowOff>130387</xdr:rowOff>
    </xdr:to>
    <xdr:cxnSp macro="">
      <xdr:nvCxnSpPr>
        <xdr:cNvPr id="135" name="直線コネクタ 134"/>
        <xdr:cNvCxnSpPr/>
      </xdr:nvCxnSpPr>
      <xdr:spPr>
        <a:xfrm flipV="1">
          <a:off x="3225800" y="10714567"/>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63</xdr:row>
      <xdr:rowOff>130387</xdr:rowOff>
    </xdr:to>
    <xdr:cxnSp macro="">
      <xdr:nvCxnSpPr>
        <xdr:cNvPr id="138" name="直線コネクタ 137"/>
        <xdr:cNvCxnSpPr/>
      </xdr:nvCxnSpPr>
      <xdr:spPr>
        <a:xfrm>
          <a:off x="2336800" y="108593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57996</xdr:rowOff>
    </xdr:from>
    <xdr:to>
      <xdr:col>11</xdr:col>
      <xdr:colOff>31750</xdr:colOff>
      <xdr:row>63</xdr:row>
      <xdr:rowOff>138430</xdr:rowOff>
    </xdr:to>
    <xdr:cxnSp macro="">
      <xdr:nvCxnSpPr>
        <xdr:cNvPr id="141" name="直線コネクタ 140"/>
        <xdr:cNvCxnSpPr/>
      </xdr:nvCxnSpPr>
      <xdr:spPr>
        <a:xfrm flipV="1">
          <a:off x="1447800" y="108593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52494</xdr:rowOff>
    </xdr:from>
    <xdr:to>
      <xdr:col>23</xdr:col>
      <xdr:colOff>184150</xdr:colOff>
      <xdr:row>61</xdr:row>
      <xdr:rowOff>154094</xdr:rowOff>
    </xdr:to>
    <xdr:sp macro="" textlink="">
      <xdr:nvSpPr>
        <xdr:cNvPr id="151" name="楕円 150"/>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69021</xdr:rowOff>
    </xdr:from>
    <xdr:ext cx="762000" cy="259045"/>
    <xdr:sp macro="" textlink="">
      <xdr:nvSpPr>
        <xdr:cNvPr id="152" name="財政構造の弾力性該当値テキスト"/>
        <xdr:cNvSpPr txBox="1"/>
      </xdr:nvSpPr>
      <xdr:spPr>
        <a:xfrm>
          <a:off x="5041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33867</xdr:rowOff>
    </xdr:from>
    <xdr:to>
      <xdr:col>19</xdr:col>
      <xdr:colOff>184150</xdr:colOff>
      <xdr:row>62</xdr:row>
      <xdr:rowOff>135467</xdr:rowOff>
    </xdr:to>
    <xdr:sp macro="" textlink="">
      <xdr:nvSpPr>
        <xdr:cNvPr id="153" name="楕円 152"/>
        <xdr:cNvSpPr/>
      </xdr:nvSpPr>
      <xdr:spPr>
        <a:xfrm>
          <a:off x="4064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120244</xdr:rowOff>
    </xdr:from>
    <xdr:ext cx="736600" cy="259045"/>
    <xdr:sp macro="" textlink="">
      <xdr:nvSpPr>
        <xdr:cNvPr id="154" name="テキスト ボックス 153"/>
        <xdr:cNvSpPr txBox="1"/>
      </xdr:nvSpPr>
      <xdr:spPr>
        <a:xfrm>
          <a:off x="3733800" y="1075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79587</xdr:rowOff>
    </xdr:from>
    <xdr:to>
      <xdr:col>15</xdr:col>
      <xdr:colOff>133350</xdr:colOff>
      <xdr:row>64</xdr:row>
      <xdr:rowOff>9737</xdr:rowOff>
    </xdr:to>
    <xdr:sp macro="" textlink="">
      <xdr:nvSpPr>
        <xdr:cNvPr id="155" name="楕円 154"/>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19914</xdr:rowOff>
    </xdr:from>
    <xdr:ext cx="762000" cy="259045"/>
    <xdr:sp macro="" textlink="">
      <xdr:nvSpPr>
        <xdr:cNvPr id="156" name="テキスト ボックス 155"/>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57" name="楕円 156"/>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118973</xdr:rowOff>
    </xdr:from>
    <xdr:ext cx="762000" cy="259045"/>
    <xdr:sp macro="" textlink="">
      <xdr:nvSpPr>
        <xdr:cNvPr id="158" name="テキスト ボックス 157"/>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9" name="楕円 158"/>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27957</xdr:rowOff>
    </xdr:from>
    <xdr:ext cx="762000" cy="259045"/>
    <xdr:sp macro="" textlink="">
      <xdr:nvSpPr>
        <xdr:cNvPr id="160" name="テキスト ボックス 159"/>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人件費・物件費等決算額は、類似団体平均値を下回っているものの、昨年度と比較し僅かに増額となった。人件費と維持補修費においては、職員数の減や除融雪事業費の減により歳出額が減少しているが、物件費において、各事業の委託料のほか光熱水費等の増額があったため、全体としても微増となった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今後も、事務事業の見直しや適正な定員管理、公共施設等総合管理計画による適切な維持管理を推進し、歳出削減に努める。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139647</xdr:rowOff>
    </xdr:from>
    <xdr:to>
      <xdr:col>23</xdr:col>
      <xdr:colOff>133350</xdr:colOff>
      <xdr:row>82</xdr:row>
      <xdr:rowOff>139866</xdr:rowOff>
    </xdr:to>
    <xdr:cxnSp macro="">
      <xdr:nvCxnSpPr>
        <xdr:cNvPr id="197" name="直線コネクタ 196"/>
        <xdr:cNvCxnSpPr/>
      </xdr:nvCxnSpPr>
      <xdr:spPr>
        <a:xfrm>
          <a:off x="4114800" y="14198547"/>
          <a:ext cx="8382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71486</xdr:rowOff>
    </xdr:from>
    <xdr:to>
      <xdr:col>19</xdr:col>
      <xdr:colOff>133350</xdr:colOff>
      <xdr:row>82</xdr:row>
      <xdr:rowOff>139647</xdr:rowOff>
    </xdr:to>
    <xdr:cxnSp macro="">
      <xdr:nvCxnSpPr>
        <xdr:cNvPr id="200" name="直線コネクタ 199"/>
        <xdr:cNvCxnSpPr/>
      </xdr:nvCxnSpPr>
      <xdr:spPr>
        <a:xfrm>
          <a:off x="3225800" y="14130386"/>
          <a:ext cx="889000" cy="6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75451</xdr:rowOff>
    </xdr:from>
    <xdr:to>
      <xdr:col>15</xdr:col>
      <xdr:colOff>82550</xdr:colOff>
      <xdr:row>82</xdr:row>
      <xdr:rowOff>71486</xdr:rowOff>
    </xdr:to>
    <xdr:cxnSp macro="">
      <xdr:nvCxnSpPr>
        <xdr:cNvPr id="203" name="直線コネクタ 202"/>
        <xdr:cNvCxnSpPr/>
      </xdr:nvCxnSpPr>
      <xdr:spPr>
        <a:xfrm>
          <a:off x="2336800" y="13962901"/>
          <a:ext cx="889000" cy="16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xdr:cNvSpPr txBox="1"/>
      </xdr:nvSpPr>
      <xdr:spPr>
        <a:xfrm>
          <a:off x="2844800"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31086</xdr:rowOff>
    </xdr:from>
    <xdr:to>
      <xdr:col>11</xdr:col>
      <xdr:colOff>31750</xdr:colOff>
      <xdr:row>81</xdr:row>
      <xdr:rowOff>75451</xdr:rowOff>
    </xdr:to>
    <xdr:cxnSp macro="">
      <xdr:nvCxnSpPr>
        <xdr:cNvPr id="206" name="直線コネクタ 205"/>
        <xdr:cNvCxnSpPr/>
      </xdr:nvCxnSpPr>
      <xdr:spPr>
        <a:xfrm>
          <a:off x="1447800" y="13918536"/>
          <a:ext cx="889000" cy="4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xdr:cNvSpPr txBox="1"/>
      </xdr:nvSpPr>
      <xdr:spPr>
        <a:xfrm>
          <a:off x="1955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xdr:cNvSpPr txBox="1"/>
      </xdr:nvSpPr>
      <xdr:spPr>
        <a:xfrm>
          <a:off x="1066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89066</xdr:rowOff>
    </xdr:from>
    <xdr:to>
      <xdr:col>23</xdr:col>
      <xdr:colOff>184150</xdr:colOff>
      <xdr:row>83</xdr:row>
      <xdr:rowOff>19216</xdr:rowOff>
    </xdr:to>
    <xdr:sp macro="" textlink="">
      <xdr:nvSpPr>
        <xdr:cNvPr id="216" name="楕円 215"/>
        <xdr:cNvSpPr/>
      </xdr:nvSpPr>
      <xdr:spPr>
        <a:xfrm>
          <a:off x="4902200" y="1414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105593</xdr:rowOff>
    </xdr:from>
    <xdr:ext cx="762000" cy="259045"/>
    <xdr:sp macro="" textlink="">
      <xdr:nvSpPr>
        <xdr:cNvPr id="217" name="人件費・物件費等の状況該当値テキスト"/>
        <xdr:cNvSpPr txBox="1"/>
      </xdr:nvSpPr>
      <xdr:spPr>
        <a:xfrm>
          <a:off x="5041900" y="1399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88847</xdr:rowOff>
    </xdr:from>
    <xdr:to>
      <xdr:col>19</xdr:col>
      <xdr:colOff>184150</xdr:colOff>
      <xdr:row>83</xdr:row>
      <xdr:rowOff>18997</xdr:rowOff>
    </xdr:to>
    <xdr:sp macro="" textlink="">
      <xdr:nvSpPr>
        <xdr:cNvPr id="218" name="楕円 217"/>
        <xdr:cNvSpPr/>
      </xdr:nvSpPr>
      <xdr:spPr>
        <a:xfrm>
          <a:off x="4064000" y="1414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29174</xdr:rowOff>
    </xdr:from>
    <xdr:ext cx="736600" cy="259045"/>
    <xdr:sp macro="" textlink="">
      <xdr:nvSpPr>
        <xdr:cNvPr id="219" name="テキスト ボックス 218"/>
        <xdr:cNvSpPr txBox="1"/>
      </xdr:nvSpPr>
      <xdr:spPr>
        <a:xfrm>
          <a:off x="3733800" y="13916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20686</xdr:rowOff>
    </xdr:from>
    <xdr:to>
      <xdr:col>15</xdr:col>
      <xdr:colOff>133350</xdr:colOff>
      <xdr:row>82</xdr:row>
      <xdr:rowOff>122286</xdr:rowOff>
    </xdr:to>
    <xdr:sp macro="" textlink="">
      <xdr:nvSpPr>
        <xdr:cNvPr id="220" name="楕円 219"/>
        <xdr:cNvSpPr/>
      </xdr:nvSpPr>
      <xdr:spPr>
        <a:xfrm>
          <a:off x="3175000" y="1407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132463</xdr:rowOff>
    </xdr:from>
    <xdr:ext cx="762000" cy="259045"/>
    <xdr:sp macro="" textlink="">
      <xdr:nvSpPr>
        <xdr:cNvPr id="221" name="テキスト ボックス 220"/>
        <xdr:cNvSpPr txBox="1"/>
      </xdr:nvSpPr>
      <xdr:spPr>
        <a:xfrm>
          <a:off x="2844800" y="1384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24651</xdr:rowOff>
    </xdr:from>
    <xdr:to>
      <xdr:col>11</xdr:col>
      <xdr:colOff>82550</xdr:colOff>
      <xdr:row>81</xdr:row>
      <xdr:rowOff>126251</xdr:rowOff>
    </xdr:to>
    <xdr:sp macro="" textlink="">
      <xdr:nvSpPr>
        <xdr:cNvPr id="222" name="楕円 221"/>
        <xdr:cNvSpPr/>
      </xdr:nvSpPr>
      <xdr:spPr>
        <a:xfrm>
          <a:off x="2286000" y="139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136428</xdr:rowOff>
    </xdr:from>
    <xdr:ext cx="762000" cy="259045"/>
    <xdr:sp macro="" textlink="">
      <xdr:nvSpPr>
        <xdr:cNvPr id="223" name="テキスト ボックス 222"/>
        <xdr:cNvSpPr txBox="1"/>
      </xdr:nvSpPr>
      <xdr:spPr>
        <a:xfrm>
          <a:off x="1955800" y="1368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151736</xdr:rowOff>
    </xdr:from>
    <xdr:to>
      <xdr:col>7</xdr:col>
      <xdr:colOff>31750</xdr:colOff>
      <xdr:row>81</xdr:row>
      <xdr:rowOff>81886</xdr:rowOff>
    </xdr:to>
    <xdr:sp macro="" textlink="">
      <xdr:nvSpPr>
        <xdr:cNvPr id="224" name="楕円 223"/>
        <xdr:cNvSpPr/>
      </xdr:nvSpPr>
      <xdr:spPr>
        <a:xfrm>
          <a:off x="1397000" y="1386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92063</xdr:rowOff>
    </xdr:from>
    <xdr:ext cx="762000" cy="259045"/>
    <xdr:sp macro="" textlink="">
      <xdr:nvSpPr>
        <xdr:cNvPr id="225" name="テキスト ボックス 224"/>
        <xdr:cNvSpPr txBox="1"/>
      </xdr:nvSpPr>
      <xdr:spPr>
        <a:xfrm>
          <a:off x="1066800" y="136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給料表の構造、経験年数別職員構成の不均衡等により類似団体の中では最低水準にある状況が続いていたことから、職務・職責に応じた給与支給の適正化を図るため、令和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年度に給料表の構造の見直し（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級制から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級制）を行った。しかしながら、依然として経験年数別職員構成の不均衡により類似団体の中では最低水準にある。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今後も人事院勧告に準拠し、人件費、定員管理の状況を踏まえながら適正な給与支給に努めていく。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10886</xdr:rowOff>
    </xdr:from>
    <xdr:to>
      <xdr:col>81</xdr:col>
      <xdr:colOff>44450</xdr:colOff>
      <xdr:row>81</xdr:row>
      <xdr:rowOff>28121</xdr:rowOff>
    </xdr:to>
    <xdr:cxnSp macro="">
      <xdr:nvCxnSpPr>
        <xdr:cNvPr id="261" name="直線コネクタ 260"/>
        <xdr:cNvCxnSpPr/>
      </xdr:nvCxnSpPr>
      <xdr:spPr>
        <a:xfrm>
          <a:off x="16179800" y="1389833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10886</xdr:rowOff>
    </xdr:from>
    <xdr:to>
      <xdr:col>77</xdr:col>
      <xdr:colOff>44450</xdr:colOff>
      <xdr:row>81</xdr:row>
      <xdr:rowOff>45357</xdr:rowOff>
    </xdr:to>
    <xdr:cxnSp macro="">
      <xdr:nvCxnSpPr>
        <xdr:cNvPr id="264" name="直線コネクタ 263"/>
        <xdr:cNvCxnSpPr/>
      </xdr:nvCxnSpPr>
      <xdr:spPr>
        <a:xfrm flipV="1">
          <a:off x="15290800" y="138983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165100</xdr:rowOff>
    </xdr:from>
    <xdr:to>
      <xdr:col>72</xdr:col>
      <xdr:colOff>203200</xdr:colOff>
      <xdr:row>81</xdr:row>
      <xdr:rowOff>45357</xdr:rowOff>
    </xdr:to>
    <xdr:cxnSp macro="">
      <xdr:nvCxnSpPr>
        <xdr:cNvPr id="267" name="直線コネクタ 266"/>
        <xdr:cNvCxnSpPr/>
      </xdr:nvCxnSpPr>
      <xdr:spPr>
        <a:xfrm>
          <a:off x="14401800" y="138811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78921</xdr:rowOff>
    </xdr:from>
    <xdr:to>
      <xdr:col>68</xdr:col>
      <xdr:colOff>152400</xdr:colOff>
      <xdr:row>80</xdr:row>
      <xdr:rowOff>165100</xdr:rowOff>
    </xdr:to>
    <xdr:cxnSp macro="">
      <xdr:nvCxnSpPr>
        <xdr:cNvPr id="270" name="直線コネクタ 269"/>
        <xdr:cNvCxnSpPr/>
      </xdr:nvCxnSpPr>
      <xdr:spPr>
        <a:xfrm>
          <a:off x="13512800" y="137949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148771</xdr:rowOff>
    </xdr:from>
    <xdr:to>
      <xdr:col>81</xdr:col>
      <xdr:colOff>95250</xdr:colOff>
      <xdr:row>81</xdr:row>
      <xdr:rowOff>78921</xdr:rowOff>
    </xdr:to>
    <xdr:sp macro="" textlink="">
      <xdr:nvSpPr>
        <xdr:cNvPr id="280" name="楕円 279"/>
        <xdr:cNvSpPr/>
      </xdr:nvSpPr>
      <xdr:spPr>
        <a:xfrm>
          <a:off x="169672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70048</xdr:rowOff>
    </xdr:from>
    <xdr:ext cx="762000" cy="259045"/>
    <xdr:sp macro="" textlink="">
      <xdr:nvSpPr>
        <xdr:cNvPr id="281" name="給与水準   （国との比較）該当値テキスト"/>
        <xdr:cNvSpPr txBox="1"/>
      </xdr:nvSpPr>
      <xdr:spPr>
        <a:xfrm>
          <a:off x="171069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131536</xdr:rowOff>
    </xdr:from>
    <xdr:to>
      <xdr:col>77</xdr:col>
      <xdr:colOff>95250</xdr:colOff>
      <xdr:row>81</xdr:row>
      <xdr:rowOff>61686</xdr:rowOff>
    </xdr:to>
    <xdr:sp macro="" textlink="">
      <xdr:nvSpPr>
        <xdr:cNvPr id="282" name="楕円 281"/>
        <xdr:cNvSpPr/>
      </xdr:nvSpPr>
      <xdr:spPr>
        <a:xfrm>
          <a:off x="16129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71863</xdr:rowOff>
    </xdr:from>
    <xdr:ext cx="736600" cy="259045"/>
    <xdr:sp macro="" textlink="">
      <xdr:nvSpPr>
        <xdr:cNvPr id="283" name="テキスト ボックス 282"/>
        <xdr:cNvSpPr txBox="1"/>
      </xdr:nvSpPr>
      <xdr:spPr>
        <a:xfrm>
          <a:off x="15798800" y="1361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166007</xdr:rowOff>
    </xdr:from>
    <xdr:to>
      <xdr:col>73</xdr:col>
      <xdr:colOff>44450</xdr:colOff>
      <xdr:row>81</xdr:row>
      <xdr:rowOff>96157</xdr:rowOff>
    </xdr:to>
    <xdr:sp macro="" textlink="">
      <xdr:nvSpPr>
        <xdr:cNvPr id="284" name="楕円 283"/>
        <xdr:cNvSpPr/>
      </xdr:nvSpPr>
      <xdr:spPr>
        <a:xfrm>
          <a:off x="15240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106334</xdr:rowOff>
    </xdr:from>
    <xdr:ext cx="762000" cy="259045"/>
    <xdr:sp macro="" textlink="">
      <xdr:nvSpPr>
        <xdr:cNvPr id="285" name="テキスト ボックス 284"/>
        <xdr:cNvSpPr txBox="1"/>
      </xdr:nvSpPr>
      <xdr:spPr>
        <a:xfrm>
          <a:off x="14909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86" name="楕円 285"/>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54627</xdr:rowOff>
    </xdr:from>
    <xdr:ext cx="762000" cy="259045"/>
    <xdr:sp macro="" textlink="">
      <xdr:nvSpPr>
        <xdr:cNvPr id="287" name="テキスト ボックス 286"/>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28121</xdr:rowOff>
    </xdr:from>
    <xdr:to>
      <xdr:col>64</xdr:col>
      <xdr:colOff>152400</xdr:colOff>
      <xdr:row>80</xdr:row>
      <xdr:rowOff>129721</xdr:rowOff>
    </xdr:to>
    <xdr:sp macro="" textlink="">
      <xdr:nvSpPr>
        <xdr:cNvPr id="288" name="楕円 287"/>
        <xdr:cNvSpPr/>
      </xdr:nvSpPr>
      <xdr:spPr>
        <a:xfrm>
          <a:off x="134620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139898</xdr:rowOff>
    </xdr:from>
    <xdr:ext cx="762000" cy="259045"/>
    <xdr:sp macro="" textlink="">
      <xdr:nvSpPr>
        <xdr:cNvPr id="289" name="テキスト ボックス 288"/>
        <xdr:cNvSpPr txBox="1"/>
      </xdr:nvSpPr>
      <xdr:spPr>
        <a:xfrm>
          <a:off x="13131800" y="1351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適正な定員管理を実施し、類似団体の平均を下回る人員で自治体業務を遂行している。今後も限られた人員の中で増加する行政需要に対応するため、事務事業の見直しによる効率化、デジタル化の推進、職員研修の積極的な実施による職員の資質向上等を図りながら、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150071</xdr:rowOff>
    </xdr:from>
    <xdr:to>
      <xdr:col>81</xdr:col>
      <xdr:colOff>44450</xdr:colOff>
      <xdr:row>60</xdr:row>
      <xdr:rowOff>160126</xdr:rowOff>
    </xdr:to>
    <xdr:cxnSp macro="">
      <xdr:nvCxnSpPr>
        <xdr:cNvPr id="324" name="直線コネクタ 323"/>
        <xdr:cNvCxnSpPr/>
      </xdr:nvCxnSpPr>
      <xdr:spPr>
        <a:xfrm flipV="1">
          <a:off x="16179800" y="10437071"/>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160126</xdr:rowOff>
    </xdr:from>
    <xdr:to>
      <xdr:col>77</xdr:col>
      <xdr:colOff>44450</xdr:colOff>
      <xdr:row>60</xdr:row>
      <xdr:rowOff>160126</xdr:rowOff>
    </xdr:to>
    <xdr:cxnSp macro="">
      <xdr:nvCxnSpPr>
        <xdr:cNvPr id="327" name="直線コネクタ 326"/>
        <xdr:cNvCxnSpPr/>
      </xdr:nvCxnSpPr>
      <xdr:spPr>
        <a:xfrm>
          <a:off x="15290800" y="104471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115888</xdr:rowOff>
    </xdr:from>
    <xdr:to>
      <xdr:col>72</xdr:col>
      <xdr:colOff>203200</xdr:colOff>
      <xdr:row>60</xdr:row>
      <xdr:rowOff>160126</xdr:rowOff>
    </xdr:to>
    <xdr:cxnSp macro="">
      <xdr:nvCxnSpPr>
        <xdr:cNvPr id="330" name="直線コネクタ 329"/>
        <xdr:cNvCxnSpPr/>
      </xdr:nvCxnSpPr>
      <xdr:spPr>
        <a:xfrm>
          <a:off x="14401800" y="10402888"/>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93769</xdr:rowOff>
    </xdr:from>
    <xdr:to>
      <xdr:col>68</xdr:col>
      <xdr:colOff>152400</xdr:colOff>
      <xdr:row>60</xdr:row>
      <xdr:rowOff>115888</xdr:rowOff>
    </xdr:to>
    <xdr:cxnSp macro="">
      <xdr:nvCxnSpPr>
        <xdr:cNvPr id="333" name="直線コネクタ 332"/>
        <xdr:cNvCxnSpPr/>
      </xdr:nvCxnSpPr>
      <xdr:spPr>
        <a:xfrm>
          <a:off x="13512800" y="1038076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99271</xdr:rowOff>
    </xdr:from>
    <xdr:to>
      <xdr:col>81</xdr:col>
      <xdr:colOff>95250</xdr:colOff>
      <xdr:row>61</xdr:row>
      <xdr:rowOff>29421</xdr:rowOff>
    </xdr:to>
    <xdr:sp macro="" textlink="">
      <xdr:nvSpPr>
        <xdr:cNvPr id="343" name="楕円 342"/>
        <xdr:cNvSpPr/>
      </xdr:nvSpPr>
      <xdr:spPr>
        <a:xfrm>
          <a:off x="169672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115798</xdr:rowOff>
    </xdr:from>
    <xdr:ext cx="762000" cy="259045"/>
    <xdr:sp macro="" textlink="">
      <xdr:nvSpPr>
        <xdr:cNvPr id="344" name="定員管理の状況該当値テキスト"/>
        <xdr:cNvSpPr txBox="1"/>
      </xdr:nvSpPr>
      <xdr:spPr>
        <a:xfrm>
          <a:off x="17106900" y="1023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109326</xdr:rowOff>
    </xdr:from>
    <xdr:to>
      <xdr:col>77</xdr:col>
      <xdr:colOff>95250</xdr:colOff>
      <xdr:row>61</xdr:row>
      <xdr:rowOff>39476</xdr:rowOff>
    </xdr:to>
    <xdr:sp macro="" textlink="">
      <xdr:nvSpPr>
        <xdr:cNvPr id="345" name="楕円 344"/>
        <xdr:cNvSpPr/>
      </xdr:nvSpPr>
      <xdr:spPr>
        <a:xfrm>
          <a:off x="161290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49653</xdr:rowOff>
    </xdr:from>
    <xdr:ext cx="736600" cy="259045"/>
    <xdr:sp macro="" textlink="">
      <xdr:nvSpPr>
        <xdr:cNvPr id="346" name="テキスト ボックス 345"/>
        <xdr:cNvSpPr txBox="1"/>
      </xdr:nvSpPr>
      <xdr:spPr>
        <a:xfrm>
          <a:off x="15798800" y="1016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109326</xdr:rowOff>
    </xdr:from>
    <xdr:to>
      <xdr:col>73</xdr:col>
      <xdr:colOff>44450</xdr:colOff>
      <xdr:row>61</xdr:row>
      <xdr:rowOff>39476</xdr:rowOff>
    </xdr:to>
    <xdr:sp macro="" textlink="">
      <xdr:nvSpPr>
        <xdr:cNvPr id="347" name="楕円 346"/>
        <xdr:cNvSpPr/>
      </xdr:nvSpPr>
      <xdr:spPr>
        <a:xfrm>
          <a:off x="152400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49653</xdr:rowOff>
    </xdr:from>
    <xdr:ext cx="762000" cy="259045"/>
    <xdr:sp macro="" textlink="">
      <xdr:nvSpPr>
        <xdr:cNvPr id="348" name="テキスト ボックス 347"/>
        <xdr:cNvSpPr txBox="1"/>
      </xdr:nvSpPr>
      <xdr:spPr>
        <a:xfrm>
          <a:off x="14909800" y="101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65088</xdr:rowOff>
    </xdr:from>
    <xdr:to>
      <xdr:col>68</xdr:col>
      <xdr:colOff>203200</xdr:colOff>
      <xdr:row>60</xdr:row>
      <xdr:rowOff>166688</xdr:rowOff>
    </xdr:to>
    <xdr:sp macro="" textlink="">
      <xdr:nvSpPr>
        <xdr:cNvPr id="349" name="楕円 348"/>
        <xdr:cNvSpPr/>
      </xdr:nvSpPr>
      <xdr:spPr>
        <a:xfrm>
          <a:off x="14351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5415</xdr:rowOff>
    </xdr:from>
    <xdr:ext cx="762000" cy="259045"/>
    <xdr:sp macro="" textlink="">
      <xdr:nvSpPr>
        <xdr:cNvPr id="350" name="テキスト ボックス 349"/>
        <xdr:cNvSpPr txBox="1"/>
      </xdr:nvSpPr>
      <xdr:spPr>
        <a:xfrm>
          <a:off x="14020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42969</xdr:rowOff>
    </xdr:from>
    <xdr:to>
      <xdr:col>64</xdr:col>
      <xdr:colOff>152400</xdr:colOff>
      <xdr:row>60</xdr:row>
      <xdr:rowOff>144569</xdr:rowOff>
    </xdr:to>
    <xdr:sp macro="" textlink="">
      <xdr:nvSpPr>
        <xdr:cNvPr id="351" name="楕円 350"/>
        <xdr:cNvSpPr/>
      </xdr:nvSpPr>
      <xdr:spPr>
        <a:xfrm>
          <a:off x="13462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154746</xdr:rowOff>
    </xdr:from>
    <xdr:ext cx="762000" cy="259045"/>
    <xdr:sp macro="" textlink="">
      <xdr:nvSpPr>
        <xdr:cNvPr id="352" name="テキスト ボックス 351"/>
        <xdr:cNvSpPr txBox="1"/>
      </xdr:nvSpPr>
      <xdr:spPr>
        <a:xfrm>
          <a:off x="13131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実質公債費比率は、一時借入金を発生させていないことや、平成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年度以前および令和元～</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年度の間、臨時財政対策債を発行していないこと等から、例年、類似団体平均値と比べて低い水準となっている。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今年度の実質公債費比率は、昨年度と同じ値となった。令和元年度と令和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数値を比較すると、分子・分母ともに数値向上の要因となる金額増減があったが、分子に計上する金額の（対元年度比）減少率と分母に計上する金額の（対元年度比）増加率がほぼ同じであったことから、数値にほぼ変動がなく、そのため、</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か年平均値にも影響が生じなかったものである。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54187</xdr:rowOff>
    </xdr:from>
    <xdr:to>
      <xdr:col>81</xdr:col>
      <xdr:colOff>44450</xdr:colOff>
      <xdr:row>37</xdr:row>
      <xdr:rowOff>54187</xdr:rowOff>
    </xdr:to>
    <xdr:cxnSp macro="">
      <xdr:nvCxnSpPr>
        <xdr:cNvPr id="385" name="直線コネクタ 384"/>
        <xdr:cNvCxnSpPr/>
      </xdr:nvCxnSpPr>
      <xdr:spPr>
        <a:xfrm>
          <a:off x="16179800" y="63978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54187</xdr:rowOff>
    </xdr:from>
    <xdr:to>
      <xdr:col>77</xdr:col>
      <xdr:colOff>44450</xdr:colOff>
      <xdr:row>37</xdr:row>
      <xdr:rowOff>62230</xdr:rowOff>
    </xdr:to>
    <xdr:cxnSp macro="">
      <xdr:nvCxnSpPr>
        <xdr:cNvPr id="388" name="直線コネクタ 387"/>
        <xdr:cNvCxnSpPr/>
      </xdr:nvCxnSpPr>
      <xdr:spPr>
        <a:xfrm flipV="1">
          <a:off x="15290800" y="63978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62230</xdr:rowOff>
    </xdr:from>
    <xdr:to>
      <xdr:col>72</xdr:col>
      <xdr:colOff>203200</xdr:colOff>
      <xdr:row>37</xdr:row>
      <xdr:rowOff>78317</xdr:rowOff>
    </xdr:to>
    <xdr:cxnSp macro="">
      <xdr:nvCxnSpPr>
        <xdr:cNvPr id="391" name="直線コネクタ 390"/>
        <xdr:cNvCxnSpPr/>
      </xdr:nvCxnSpPr>
      <xdr:spPr>
        <a:xfrm flipV="1">
          <a:off x="14401800" y="64058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78317</xdr:rowOff>
    </xdr:from>
    <xdr:to>
      <xdr:col>68</xdr:col>
      <xdr:colOff>152400</xdr:colOff>
      <xdr:row>37</xdr:row>
      <xdr:rowOff>78317</xdr:rowOff>
    </xdr:to>
    <xdr:cxnSp macro="">
      <xdr:nvCxnSpPr>
        <xdr:cNvPr id="394" name="直線コネクタ 393"/>
        <xdr:cNvCxnSpPr/>
      </xdr:nvCxnSpPr>
      <xdr:spPr>
        <a:xfrm>
          <a:off x="13512800" y="64219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3387</xdr:rowOff>
    </xdr:from>
    <xdr:to>
      <xdr:col>81</xdr:col>
      <xdr:colOff>95250</xdr:colOff>
      <xdr:row>37</xdr:row>
      <xdr:rowOff>104987</xdr:rowOff>
    </xdr:to>
    <xdr:sp macro="" textlink="">
      <xdr:nvSpPr>
        <xdr:cNvPr id="404" name="楕円 403"/>
        <xdr:cNvSpPr/>
      </xdr:nvSpPr>
      <xdr:spPr>
        <a:xfrm>
          <a:off x="169672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96114</xdr:rowOff>
    </xdr:from>
    <xdr:ext cx="762000" cy="259045"/>
    <xdr:sp macro="" textlink="">
      <xdr:nvSpPr>
        <xdr:cNvPr id="405" name="公債費負担の状況該当値テキスト"/>
        <xdr:cNvSpPr txBox="1"/>
      </xdr:nvSpPr>
      <xdr:spPr>
        <a:xfrm>
          <a:off x="17106900" y="626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3387</xdr:rowOff>
    </xdr:from>
    <xdr:to>
      <xdr:col>77</xdr:col>
      <xdr:colOff>95250</xdr:colOff>
      <xdr:row>37</xdr:row>
      <xdr:rowOff>104987</xdr:rowOff>
    </xdr:to>
    <xdr:sp macro="" textlink="">
      <xdr:nvSpPr>
        <xdr:cNvPr id="406" name="楕円 405"/>
        <xdr:cNvSpPr/>
      </xdr:nvSpPr>
      <xdr:spPr>
        <a:xfrm>
          <a:off x="16129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115164</xdr:rowOff>
    </xdr:from>
    <xdr:ext cx="736600" cy="259045"/>
    <xdr:sp macro="" textlink="">
      <xdr:nvSpPr>
        <xdr:cNvPr id="407" name="テキスト ボックス 406"/>
        <xdr:cNvSpPr txBox="1"/>
      </xdr:nvSpPr>
      <xdr:spPr>
        <a:xfrm>
          <a:off x="15798800" y="611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11430</xdr:rowOff>
    </xdr:from>
    <xdr:to>
      <xdr:col>73</xdr:col>
      <xdr:colOff>44450</xdr:colOff>
      <xdr:row>37</xdr:row>
      <xdr:rowOff>113030</xdr:rowOff>
    </xdr:to>
    <xdr:sp macro="" textlink="">
      <xdr:nvSpPr>
        <xdr:cNvPr id="408" name="楕円 407"/>
        <xdr:cNvSpPr/>
      </xdr:nvSpPr>
      <xdr:spPr>
        <a:xfrm>
          <a:off x="1524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123207</xdr:rowOff>
    </xdr:from>
    <xdr:ext cx="762000" cy="259045"/>
    <xdr:sp macro="" textlink="">
      <xdr:nvSpPr>
        <xdr:cNvPr id="409" name="テキスト ボックス 408"/>
        <xdr:cNvSpPr txBox="1"/>
      </xdr:nvSpPr>
      <xdr:spPr>
        <a:xfrm>
          <a:off x="1490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27517</xdr:rowOff>
    </xdr:from>
    <xdr:to>
      <xdr:col>68</xdr:col>
      <xdr:colOff>203200</xdr:colOff>
      <xdr:row>37</xdr:row>
      <xdr:rowOff>129117</xdr:rowOff>
    </xdr:to>
    <xdr:sp macro="" textlink="">
      <xdr:nvSpPr>
        <xdr:cNvPr id="410" name="楕円 409"/>
        <xdr:cNvSpPr/>
      </xdr:nvSpPr>
      <xdr:spPr>
        <a:xfrm>
          <a:off x="14351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139294</xdr:rowOff>
    </xdr:from>
    <xdr:ext cx="762000" cy="259045"/>
    <xdr:sp macro="" textlink="">
      <xdr:nvSpPr>
        <xdr:cNvPr id="411" name="テキスト ボックス 410"/>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412" name="楕円 411"/>
        <xdr:cNvSpPr/>
      </xdr:nvSpPr>
      <xdr:spPr>
        <a:xfrm>
          <a:off x="13462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413" name="テキスト ボックス 412"/>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将来負担比率は、充当可能財源（充当可能基金や基準財政需要額算入見込額等）が将来負担額（地方債現在高や退職手当負担見込額等）を上回っていることから、例年同様に算定されなかった。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将来負担額に算入される地方債現在高については、公共施設等総合管理計画に基づく中長期的なハード面の整備計画の見通しから、年々地方債の需要が高まり、残高は増加すると見込まれる。そのため、地方債の借入では、世代間の負担割合を考慮しながら、地方債のみに依存しない健全な財政運営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3" name="フローチャート: 判断 452"/>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4" name="テキスト ボックス 453"/>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5" name="フローチャート: 判断 454"/>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6" name="テキスト ボックス 455"/>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52,399
52,170
49.18
18,572,840
16,542,574
1,539,498
10,151,686
6,314,915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人件費にかかる経常収支比率は、一昨年度から類似団体の平均値と比べて高い水準にあったが、今年度は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ポイント改善され、平均値と同じ値となった。</a:t>
          </a:r>
          <a:r>
            <a:rPr kumimoji="1" lang="ja-JP" altLang="en-US" sz="1200">
              <a:latin typeface="ＭＳ Ｐゴシック" panose="020B0600070205080204" pitchFamily="50" charset="-128"/>
              <a:ea typeface="ＭＳ Ｐゴシック" panose="020B0600070205080204" pitchFamily="50" charset="-128"/>
            </a:rPr>
            <a:t>一般職員のほか再任用職員を含め、職員数が昨年度よりも僅かに減少したことによる人件費の減と、経常一般財源の歳入額が増額となったことが要因と思われる。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今後も引き続き、適正な定員管理を推進し、人件費の抑制に努める。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123190</xdr:rowOff>
    </xdr:to>
    <xdr:cxnSp macro="">
      <xdr:nvCxnSpPr>
        <xdr:cNvPr id="66" name="直線コネクタ 65"/>
        <xdr:cNvCxnSpPr/>
      </xdr:nvCxnSpPr>
      <xdr:spPr>
        <a:xfrm flipV="1">
          <a:off x="3987800" y="63449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38</xdr:row>
      <xdr:rowOff>12700</xdr:rowOff>
    </xdr:to>
    <xdr:cxnSp macro="">
      <xdr:nvCxnSpPr>
        <xdr:cNvPr id="69" name="直線コネクタ 68"/>
        <xdr:cNvCxnSpPr/>
      </xdr:nvCxnSpPr>
      <xdr:spPr>
        <a:xfrm flipV="1">
          <a:off x="3098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38</xdr:row>
      <xdr:rowOff>12700</xdr:rowOff>
    </xdr:to>
    <xdr:cxnSp macro="">
      <xdr:nvCxnSpPr>
        <xdr:cNvPr id="72" name="直線コネクタ 71"/>
        <xdr:cNvCxnSpPr/>
      </xdr:nvCxnSpPr>
      <xdr:spPr>
        <a:xfrm>
          <a:off x="2209800" y="62915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36</xdr:row>
      <xdr:rowOff>127000</xdr:rowOff>
    </xdr:to>
    <xdr:cxnSp macro="">
      <xdr:nvCxnSpPr>
        <xdr:cNvPr id="75" name="直線コネクタ 74"/>
        <xdr:cNvCxnSpPr/>
      </xdr:nvCxnSpPr>
      <xdr:spPr>
        <a:xfrm flipV="1">
          <a:off x="1320800" y="629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92" name="テキスト ボックス 91"/>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4" name="テキスト ボックス 93"/>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物件費にかかる経常収支比率は、例年、類似団体平均値と比べ高い水準にあるが、昨年度とほぼ変わらず</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となった。住民検診事業における委託料のほか、光熱水費等の増により物件費総額は増額となったものの、経常一般財源の歳入も増額したことにより、数値としては昨年度並みであった。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今後も行政改革に基づいた事業経費の精査を図り、物件費のコスト削減に努めていく。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17</xdr:row>
      <xdr:rowOff>152146</xdr:rowOff>
    </xdr:to>
    <xdr:cxnSp macro="">
      <xdr:nvCxnSpPr>
        <xdr:cNvPr id="125" name="直線コネクタ 124"/>
        <xdr:cNvCxnSpPr/>
      </xdr:nvCxnSpPr>
      <xdr:spPr>
        <a:xfrm>
          <a:off x="15671800" y="30576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143002</xdr:rowOff>
    </xdr:from>
    <xdr:to>
      <xdr:col>78</xdr:col>
      <xdr:colOff>69850</xdr:colOff>
      <xdr:row>17</xdr:row>
      <xdr:rowOff>152146</xdr:rowOff>
    </xdr:to>
    <xdr:cxnSp macro="">
      <xdr:nvCxnSpPr>
        <xdr:cNvPr id="128" name="直線コネクタ 127"/>
        <xdr:cNvCxnSpPr/>
      </xdr:nvCxnSpPr>
      <xdr:spPr>
        <a:xfrm flipV="1">
          <a:off x="14782800" y="3057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152146</xdr:rowOff>
    </xdr:from>
    <xdr:to>
      <xdr:col>73</xdr:col>
      <xdr:colOff>180975</xdr:colOff>
      <xdr:row>19</xdr:row>
      <xdr:rowOff>10414</xdr:rowOff>
    </xdr:to>
    <xdr:cxnSp macro="">
      <xdr:nvCxnSpPr>
        <xdr:cNvPr id="131" name="直線コネクタ 130"/>
        <xdr:cNvCxnSpPr/>
      </xdr:nvCxnSpPr>
      <xdr:spPr>
        <a:xfrm flipV="1">
          <a:off x="13893800" y="306679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10414</xdr:rowOff>
    </xdr:to>
    <xdr:cxnSp macro="">
      <xdr:nvCxnSpPr>
        <xdr:cNvPr id="134" name="直線コネクタ 133"/>
        <xdr:cNvCxnSpPr/>
      </xdr:nvCxnSpPr>
      <xdr:spPr>
        <a:xfrm>
          <a:off x="13004800" y="32131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101346</xdr:rowOff>
    </xdr:from>
    <xdr:to>
      <xdr:col>82</xdr:col>
      <xdr:colOff>158750</xdr:colOff>
      <xdr:row>18</xdr:row>
      <xdr:rowOff>31496</xdr:rowOff>
    </xdr:to>
    <xdr:sp macro="" textlink="">
      <xdr:nvSpPr>
        <xdr:cNvPr id="144" name="楕円 143"/>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73423</xdr:rowOff>
    </xdr:from>
    <xdr:ext cx="762000" cy="259045"/>
    <xdr:sp macro="" textlink="">
      <xdr:nvSpPr>
        <xdr:cNvPr id="145" name="物件費該当値テキスト"/>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6" name="楕円 145"/>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7" name="テキスト ボックス 146"/>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101346</xdr:rowOff>
    </xdr:from>
    <xdr:to>
      <xdr:col>74</xdr:col>
      <xdr:colOff>31750</xdr:colOff>
      <xdr:row>18</xdr:row>
      <xdr:rowOff>31496</xdr:rowOff>
    </xdr:to>
    <xdr:sp macro="" textlink="">
      <xdr:nvSpPr>
        <xdr:cNvPr id="148" name="楕円 147"/>
        <xdr:cNvSpPr/>
      </xdr:nvSpPr>
      <xdr:spPr>
        <a:xfrm>
          <a:off x="14732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16273</xdr:rowOff>
    </xdr:from>
    <xdr:ext cx="762000" cy="259045"/>
    <xdr:sp macro="" textlink="">
      <xdr:nvSpPr>
        <xdr:cNvPr id="149" name="テキスト ボックス 148"/>
        <xdr:cNvSpPr txBox="1"/>
      </xdr:nvSpPr>
      <xdr:spPr>
        <a:xfrm>
          <a:off x="14401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131064</xdr:rowOff>
    </xdr:from>
    <xdr:to>
      <xdr:col>69</xdr:col>
      <xdr:colOff>142875</xdr:colOff>
      <xdr:row>19</xdr:row>
      <xdr:rowOff>61214</xdr:rowOff>
    </xdr:to>
    <xdr:sp macro="" textlink="">
      <xdr:nvSpPr>
        <xdr:cNvPr id="150" name="楕円 149"/>
        <xdr:cNvSpPr/>
      </xdr:nvSpPr>
      <xdr:spPr>
        <a:xfrm>
          <a:off x="13843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45991</xdr:rowOff>
    </xdr:from>
    <xdr:ext cx="762000" cy="259045"/>
    <xdr:sp macro="" textlink="">
      <xdr:nvSpPr>
        <xdr:cNvPr id="151" name="テキスト ボックス 150"/>
        <xdr:cNvSpPr txBox="1"/>
      </xdr:nvSpPr>
      <xdr:spPr>
        <a:xfrm>
          <a:off x="13512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2" name="楕円 151"/>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3" name="テキスト ボックス 152"/>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おいては、昨年度と比べて子ども医療費助成事業にかかる歳出の増額があったものの、地方税や地方消費税交付金等の伸びにより、経常一般財源の歳入も増額となったため、経常収支比率は昨年度とほぼ同じ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社会保障関連経費については、今後も増加が見込まれるため、生活保護受給者の自立支援や医療費の適正化等、関連事業の精査を行い、適正な水準の維持に努めていく。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66040</xdr:rowOff>
    </xdr:from>
    <xdr:to>
      <xdr:col>24</xdr:col>
      <xdr:colOff>25400</xdr:colOff>
      <xdr:row>56</xdr:row>
      <xdr:rowOff>73660</xdr:rowOff>
    </xdr:to>
    <xdr:cxnSp macro="">
      <xdr:nvCxnSpPr>
        <xdr:cNvPr id="186" name="直線コネクタ 185"/>
        <xdr:cNvCxnSpPr/>
      </xdr:nvCxnSpPr>
      <xdr:spPr>
        <a:xfrm flipV="1">
          <a:off x="3987800" y="9667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58420</xdr:rowOff>
    </xdr:from>
    <xdr:to>
      <xdr:col>19</xdr:col>
      <xdr:colOff>187325</xdr:colOff>
      <xdr:row>56</xdr:row>
      <xdr:rowOff>73660</xdr:rowOff>
    </xdr:to>
    <xdr:cxnSp macro="">
      <xdr:nvCxnSpPr>
        <xdr:cNvPr id="189" name="直線コネクタ 188"/>
        <xdr:cNvCxnSpPr/>
      </xdr:nvCxnSpPr>
      <xdr:spPr>
        <a:xfrm>
          <a:off x="3098800" y="9659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43180</xdr:rowOff>
    </xdr:from>
    <xdr:to>
      <xdr:col>15</xdr:col>
      <xdr:colOff>98425</xdr:colOff>
      <xdr:row>56</xdr:row>
      <xdr:rowOff>58420</xdr:rowOff>
    </xdr:to>
    <xdr:cxnSp macro="">
      <xdr:nvCxnSpPr>
        <xdr:cNvPr id="192" name="直線コネクタ 191"/>
        <xdr:cNvCxnSpPr/>
      </xdr:nvCxnSpPr>
      <xdr:spPr>
        <a:xfrm>
          <a:off x="2209800" y="964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168910</xdr:rowOff>
    </xdr:from>
    <xdr:to>
      <xdr:col>11</xdr:col>
      <xdr:colOff>9525</xdr:colOff>
      <xdr:row>56</xdr:row>
      <xdr:rowOff>43180</xdr:rowOff>
    </xdr:to>
    <xdr:cxnSp macro="">
      <xdr:nvCxnSpPr>
        <xdr:cNvPr id="195" name="直線コネクタ 194"/>
        <xdr:cNvCxnSpPr/>
      </xdr:nvCxnSpPr>
      <xdr:spPr>
        <a:xfrm>
          <a:off x="1320800" y="9598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xdr:rowOff>
    </xdr:from>
    <xdr:to>
      <xdr:col>24</xdr:col>
      <xdr:colOff>76200</xdr:colOff>
      <xdr:row>56</xdr:row>
      <xdr:rowOff>116840</xdr:rowOff>
    </xdr:to>
    <xdr:sp macro="" textlink="">
      <xdr:nvSpPr>
        <xdr:cNvPr id="205" name="楕円 204"/>
        <xdr:cNvSpPr/>
      </xdr:nvSpPr>
      <xdr:spPr>
        <a:xfrm>
          <a:off x="4775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158767</xdr:rowOff>
    </xdr:from>
    <xdr:ext cx="762000" cy="259045"/>
    <xdr:sp macro="" textlink="">
      <xdr:nvSpPr>
        <xdr:cNvPr id="206" name="扶助費該当値テキスト"/>
        <xdr:cNvSpPr txBox="1"/>
      </xdr:nvSpPr>
      <xdr:spPr>
        <a:xfrm>
          <a:off x="49149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22860</xdr:rowOff>
    </xdr:from>
    <xdr:to>
      <xdr:col>20</xdr:col>
      <xdr:colOff>38100</xdr:colOff>
      <xdr:row>56</xdr:row>
      <xdr:rowOff>124460</xdr:rowOff>
    </xdr:to>
    <xdr:sp macro="" textlink="">
      <xdr:nvSpPr>
        <xdr:cNvPr id="207" name="楕円 206"/>
        <xdr:cNvSpPr/>
      </xdr:nvSpPr>
      <xdr:spPr>
        <a:xfrm>
          <a:off x="3937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109237</xdr:rowOff>
    </xdr:from>
    <xdr:ext cx="736600" cy="259045"/>
    <xdr:sp macro="" textlink="">
      <xdr:nvSpPr>
        <xdr:cNvPr id="208" name="テキスト ボックス 207"/>
        <xdr:cNvSpPr txBox="1"/>
      </xdr:nvSpPr>
      <xdr:spPr>
        <a:xfrm>
          <a:off x="3606800" y="971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9" name="楕円 208"/>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210" name="テキスト ボックス 209"/>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163830</xdr:rowOff>
    </xdr:from>
    <xdr:to>
      <xdr:col>11</xdr:col>
      <xdr:colOff>60325</xdr:colOff>
      <xdr:row>56</xdr:row>
      <xdr:rowOff>93980</xdr:rowOff>
    </xdr:to>
    <xdr:sp macro="" textlink="">
      <xdr:nvSpPr>
        <xdr:cNvPr id="211" name="楕円 210"/>
        <xdr:cNvSpPr/>
      </xdr:nvSpPr>
      <xdr:spPr>
        <a:xfrm>
          <a:off x="2159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104157</xdr:rowOff>
    </xdr:from>
    <xdr:ext cx="762000" cy="259045"/>
    <xdr:sp macro="" textlink="">
      <xdr:nvSpPr>
        <xdr:cNvPr id="212" name="テキスト ボックス 211"/>
        <xdr:cNvSpPr txBox="1"/>
      </xdr:nvSpPr>
      <xdr:spPr>
        <a:xfrm>
          <a:off x="1828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13" name="楕円 212"/>
        <xdr:cNvSpPr/>
      </xdr:nvSpPr>
      <xdr:spPr>
        <a:xfrm>
          <a:off x="1270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14" name="テキスト ボックス 213"/>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その他にかかる経常収支比率は、例年、類似団体平均値より高い値となっているが、昨年度と比べ</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改善した。これは、維持補修費における市道除融雪事業にかかる事業費が減となったことや、積立金において、歳計剰余金処分相当額の積立額は増えたものの、それ以外の財政調整基金への積立額が減ったこと等による歳出の減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今後も、公共施設等総合管理計画に基づいた計画的かつ効果的な改修・修繕を行うことで、経常費用の削減を図っていく。　</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60</xdr:row>
      <xdr:rowOff>121557</xdr:rowOff>
    </xdr:to>
    <xdr:cxnSp macro="">
      <xdr:nvCxnSpPr>
        <xdr:cNvPr id="244" name="直線コネクタ 243"/>
        <xdr:cNvCxnSpPr/>
      </xdr:nvCxnSpPr>
      <xdr:spPr>
        <a:xfrm flipV="1">
          <a:off x="16510000" y="90369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5" name="その他最小値テキスト"/>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6" name="直線コネクタ 245"/>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7" name="その他最大値テキスト"/>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48" name="直線コネクタ 247"/>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170543</xdr:rowOff>
    </xdr:from>
    <xdr:to>
      <xdr:col>82</xdr:col>
      <xdr:colOff>107950</xdr:colOff>
      <xdr:row>59</xdr:row>
      <xdr:rowOff>86178</xdr:rowOff>
    </xdr:to>
    <xdr:cxnSp macro="">
      <xdr:nvCxnSpPr>
        <xdr:cNvPr id="249" name="直線コネクタ 248"/>
        <xdr:cNvCxnSpPr/>
      </xdr:nvCxnSpPr>
      <xdr:spPr>
        <a:xfrm flipV="1">
          <a:off x="15671800" y="101146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0" name="その他平均値テキスト"/>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1" name="フローチャート: 判断 250"/>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86178</xdr:rowOff>
    </xdr:from>
    <xdr:to>
      <xdr:col>78</xdr:col>
      <xdr:colOff>69850</xdr:colOff>
      <xdr:row>60</xdr:row>
      <xdr:rowOff>45357</xdr:rowOff>
    </xdr:to>
    <xdr:cxnSp macro="">
      <xdr:nvCxnSpPr>
        <xdr:cNvPr id="252" name="直線コネクタ 251"/>
        <xdr:cNvCxnSpPr/>
      </xdr:nvCxnSpPr>
      <xdr:spPr>
        <a:xfrm flipV="1">
          <a:off x="14782800" y="10201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3" name="フローチャート: 判断 252"/>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54" name="テキスト ボックス 253"/>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1815</xdr:rowOff>
    </xdr:from>
    <xdr:to>
      <xdr:col>73</xdr:col>
      <xdr:colOff>180975</xdr:colOff>
      <xdr:row>60</xdr:row>
      <xdr:rowOff>45357</xdr:rowOff>
    </xdr:to>
    <xdr:cxnSp macro="">
      <xdr:nvCxnSpPr>
        <xdr:cNvPr id="255" name="直線コネクタ 254"/>
        <xdr:cNvCxnSpPr/>
      </xdr:nvCxnSpPr>
      <xdr:spPr>
        <a:xfrm>
          <a:off x="13893800" y="10288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6" name="フローチャート: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1815</xdr:rowOff>
    </xdr:from>
    <xdr:to>
      <xdr:col>69</xdr:col>
      <xdr:colOff>92075</xdr:colOff>
      <xdr:row>61</xdr:row>
      <xdr:rowOff>37193</xdr:rowOff>
    </xdr:to>
    <xdr:cxnSp macro="">
      <xdr:nvCxnSpPr>
        <xdr:cNvPr id="258" name="直線コネクタ 257"/>
        <xdr:cNvCxnSpPr/>
      </xdr:nvCxnSpPr>
      <xdr:spPr>
        <a:xfrm flipV="1">
          <a:off x="13004800" y="102888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0" name="テキスト ボックス 259"/>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62593</xdr:rowOff>
    </xdr:from>
    <xdr:to>
      <xdr:col>65</xdr:col>
      <xdr:colOff>53975</xdr:colOff>
      <xdr:row>57</xdr:row>
      <xdr:rowOff>164193</xdr:rowOff>
    </xdr:to>
    <xdr:sp macro="" textlink="">
      <xdr:nvSpPr>
        <xdr:cNvPr id="261" name="フローチャート: 判断 260"/>
        <xdr:cNvSpPr/>
      </xdr:nvSpPr>
      <xdr:spPr>
        <a:xfrm>
          <a:off x="12954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2920</xdr:rowOff>
    </xdr:from>
    <xdr:ext cx="762000" cy="259045"/>
    <xdr:sp macro="" textlink="">
      <xdr:nvSpPr>
        <xdr:cNvPr id="262" name="テキスト ボックス 261"/>
        <xdr:cNvSpPr txBox="1"/>
      </xdr:nvSpPr>
      <xdr:spPr>
        <a:xfrm>
          <a:off x="12623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119743</xdr:rowOff>
    </xdr:from>
    <xdr:to>
      <xdr:col>82</xdr:col>
      <xdr:colOff>158750</xdr:colOff>
      <xdr:row>59</xdr:row>
      <xdr:rowOff>49893</xdr:rowOff>
    </xdr:to>
    <xdr:sp macro="" textlink="">
      <xdr:nvSpPr>
        <xdr:cNvPr id="268" name="楕円 267"/>
        <xdr:cNvSpPr/>
      </xdr:nvSpPr>
      <xdr:spPr>
        <a:xfrm>
          <a:off x="16459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91820</xdr:rowOff>
    </xdr:from>
    <xdr:ext cx="762000" cy="259045"/>
    <xdr:sp macro="" textlink="">
      <xdr:nvSpPr>
        <xdr:cNvPr id="269" name="その他該当値テキスト"/>
        <xdr:cNvSpPr txBox="1"/>
      </xdr:nvSpPr>
      <xdr:spPr>
        <a:xfrm>
          <a:off x="16598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35378</xdr:rowOff>
    </xdr:from>
    <xdr:to>
      <xdr:col>78</xdr:col>
      <xdr:colOff>120650</xdr:colOff>
      <xdr:row>59</xdr:row>
      <xdr:rowOff>136978</xdr:rowOff>
    </xdr:to>
    <xdr:sp macro="" textlink="">
      <xdr:nvSpPr>
        <xdr:cNvPr id="270" name="楕円 269"/>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121755</xdr:rowOff>
    </xdr:from>
    <xdr:ext cx="736600" cy="259045"/>
    <xdr:sp macro="" textlink="">
      <xdr:nvSpPr>
        <xdr:cNvPr id="271" name="テキスト ボックス 270"/>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166007</xdr:rowOff>
    </xdr:from>
    <xdr:to>
      <xdr:col>74</xdr:col>
      <xdr:colOff>31750</xdr:colOff>
      <xdr:row>60</xdr:row>
      <xdr:rowOff>96157</xdr:rowOff>
    </xdr:to>
    <xdr:sp macro="" textlink="">
      <xdr:nvSpPr>
        <xdr:cNvPr id="272" name="楕円 271"/>
        <xdr:cNvSpPr/>
      </xdr:nvSpPr>
      <xdr:spPr>
        <a:xfrm>
          <a:off x="14732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80934</xdr:rowOff>
    </xdr:from>
    <xdr:ext cx="762000" cy="259045"/>
    <xdr:sp macro="" textlink="">
      <xdr:nvSpPr>
        <xdr:cNvPr id="273" name="テキスト ボックス 272"/>
        <xdr:cNvSpPr txBox="1"/>
      </xdr:nvSpPr>
      <xdr:spPr>
        <a:xfrm>
          <a:off x="14401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122465</xdr:rowOff>
    </xdr:from>
    <xdr:to>
      <xdr:col>69</xdr:col>
      <xdr:colOff>142875</xdr:colOff>
      <xdr:row>60</xdr:row>
      <xdr:rowOff>52615</xdr:rowOff>
    </xdr:to>
    <xdr:sp macro="" textlink="">
      <xdr:nvSpPr>
        <xdr:cNvPr id="274" name="楕円 273"/>
        <xdr:cNvSpPr/>
      </xdr:nvSpPr>
      <xdr:spPr>
        <a:xfrm>
          <a:off x="13843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37392</xdr:rowOff>
    </xdr:from>
    <xdr:ext cx="762000" cy="259045"/>
    <xdr:sp macro="" textlink="">
      <xdr:nvSpPr>
        <xdr:cNvPr id="275" name="テキスト ボックス 274"/>
        <xdr:cNvSpPr txBox="1"/>
      </xdr:nvSpPr>
      <xdr:spPr>
        <a:xfrm>
          <a:off x="13512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157843</xdr:rowOff>
    </xdr:from>
    <xdr:to>
      <xdr:col>65</xdr:col>
      <xdr:colOff>53975</xdr:colOff>
      <xdr:row>61</xdr:row>
      <xdr:rowOff>87993</xdr:rowOff>
    </xdr:to>
    <xdr:sp macro="" textlink="">
      <xdr:nvSpPr>
        <xdr:cNvPr id="276" name="楕円 275"/>
        <xdr:cNvSpPr/>
      </xdr:nvSpPr>
      <xdr:spPr>
        <a:xfrm>
          <a:off x="12954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72770</xdr:rowOff>
    </xdr:from>
    <xdr:ext cx="762000" cy="259045"/>
    <xdr:sp macro="" textlink="">
      <xdr:nvSpPr>
        <xdr:cNvPr id="277" name="テキスト ボックス 276"/>
        <xdr:cNvSpPr txBox="1"/>
      </xdr:nvSpPr>
      <xdr:spPr>
        <a:xfrm>
          <a:off x="12623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補助費等にかかる経常収支比率は、昨年度と変わらず</a:t>
          </a:r>
          <a:r>
            <a:rPr kumimoji="1" lang="en-US" altLang="ja-JP" sz="1200">
              <a:latin typeface="ＭＳ Ｐゴシック" panose="020B0600070205080204" pitchFamily="50" charset="-128"/>
              <a:ea typeface="ＭＳ Ｐゴシック" panose="020B0600070205080204" pitchFamily="50" charset="-128"/>
            </a:rPr>
            <a:t>10.4%</a:t>
          </a:r>
          <a:r>
            <a:rPr kumimoji="1" lang="ja-JP" altLang="en-US" sz="1200">
              <a:latin typeface="ＭＳ Ｐゴシック" panose="020B0600070205080204" pitchFamily="50" charset="-128"/>
              <a:ea typeface="ＭＳ Ｐゴシック" panose="020B0600070205080204" pitchFamily="50" charset="-128"/>
            </a:rPr>
            <a:t>という値であった。ふるさと納税の寄附額が増加したことに伴う報償費の増や、放課後児童クラブ運営事業における補助金の増等はあったものの、経常一般財源の歳入においても増額となったため、値は昨年度比で増減がなか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今後も負担金や補助金の対象団体の運営事業内容について精査し、補助金については適正化に関するガイドラインに沿って事業を進めていく。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2" name="直線コネクタ 301"/>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30988</xdr:rowOff>
    </xdr:to>
    <xdr:cxnSp macro="">
      <xdr:nvCxnSpPr>
        <xdr:cNvPr id="307" name="直線コネクタ 306"/>
        <xdr:cNvCxnSpPr/>
      </xdr:nvCxnSpPr>
      <xdr:spPr>
        <a:xfrm>
          <a:off x="15671800" y="62031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8"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9" name="フローチャート: 判断 308"/>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62992</xdr:rowOff>
    </xdr:to>
    <xdr:cxnSp macro="">
      <xdr:nvCxnSpPr>
        <xdr:cNvPr id="310" name="直線コネクタ 309"/>
        <xdr:cNvCxnSpPr/>
      </xdr:nvCxnSpPr>
      <xdr:spPr>
        <a:xfrm flipV="1">
          <a:off x="14782800" y="62031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11" name="フローチャート: 判断 310"/>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2" name="テキスト ボックス 311"/>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62992</xdr:rowOff>
    </xdr:to>
    <xdr:cxnSp macro="">
      <xdr:nvCxnSpPr>
        <xdr:cNvPr id="313" name="直線コネクタ 312"/>
        <xdr:cNvCxnSpPr/>
      </xdr:nvCxnSpPr>
      <xdr:spPr>
        <a:xfrm>
          <a:off x="13893800" y="6235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62992</xdr:rowOff>
    </xdr:to>
    <xdr:cxnSp macro="">
      <xdr:nvCxnSpPr>
        <xdr:cNvPr id="316" name="直線コネクタ 315"/>
        <xdr:cNvCxnSpPr/>
      </xdr:nvCxnSpPr>
      <xdr:spPr>
        <a:xfrm>
          <a:off x="13004800" y="6235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9" name="フローチャート: 判断 31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20" name="テキスト ボックス 31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6" name="楕円 325"/>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7"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8" name="楕円 327"/>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9" name="テキスト ボックス 32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0" name="楕円 329"/>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31" name="テキスト ボックス 330"/>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2" name="楕円 331"/>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3" name="テキスト ボックス 332"/>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4" name="楕円 333"/>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35" name="テキスト ボックス 334"/>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公債費にかかる経常収支比率に関しては、例年同様、類似団体の中でも低い水準にあるが、平成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年度に借入を行った学校教育施設等整備事業債や、令和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年度に借入した災害復旧事業債等の償還が始まったことで公債費が増加し、数値は昨年度より</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ポイント悪化した。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共施設等総合管理計画に基づく中長期的なハード面における整備の見通しから、地方債の需要は年々増加していくことが見込まれるため、引き続プライマリーバランスを意識した借入を行い、地方債に依存しない財政運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60" name="直線コネクタ 359"/>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61"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2" name="直線コネクタ 361"/>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149860</xdr:rowOff>
    </xdr:to>
    <xdr:cxnSp macro="">
      <xdr:nvCxnSpPr>
        <xdr:cNvPr id="365" name="直線コネクタ 364"/>
        <xdr:cNvCxnSpPr/>
      </xdr:nvCxnSpPr>
      <xdr:spPr>
        <a:xfrm>
          <a:off x="3987800" y="12814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6"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7" name="フローチャート: 判断 366"/>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131572</xdr:rowOff>
    </xdr:to>
    <xdr:cxnSp macro="">
      <xdr:nvCxnSpPr>
        <xdr:cNvPr id="368" name="直線コネクタ 367"/>
        <xdr:cNvCxnSpPr/>
      </xdr:nvCxnSpPr>
      <xdr:spPr>
        <a:xfrm flipV="1">
          <a:off x="3098800" y="12814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9" name="フローチャート: 判断 368"/>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70" name="テキスト ボックス 369"/>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131572</xdr:rowOff>
    </xdr:from>
    <xdr:to>
      <xdr:col>15</xdr:col>
      <xdr:colOff>98425</xdr:colOff>
      <xdr:row>74</xdr:row>
      <xdr:rowOff>159004</xdr:rowOff>
    </xdr:to>
    <xdr:cxnSp macro="">
      <xdr:nvCxnSpPr>
        <xdr:cNvPr id="371" name="直線コネクタ 370"/>
        <xdr:cNvCxnSpPr/>
      </xdr:nvCxnSpPr>
      <xdr:spPr>
        <a:xfrm flipV="1">
          <a:off x="2209800" y="128188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2" name="フローチャート: 判断 371"/>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3" name="テキスト ボックス 372"/>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159004</xdr:rowOff>
    </xdr:from>
    <xdr:to>
      <xdr:col>11</xdr:col>
      <xdr:colOff>9525</xdr:colOff>
      <xdr:row>74</xdr:row>
      <xdr:rowOff>168148</xdr:rowOff>
    </xdr:to>
    <xdr:cxnSp macro="">
      <xdr:nvCxnSpPr>
        <xdr:cNvPr id="374" name="直線コネクタ 373"/>
        <xdr:cNvCxnSpPr/>
      </xdr:nvCxnSpPr>
      <xdr:spPr>
        <a:xfrm flipV="1">
          <a:off x="1320800" y="12846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5" name="フローチャート: 判断 374"/>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6" name="テキスト ボックス 375"/>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7" name="フローチャート: 判断 376"/>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8" name="テキスト ボックス 377"/>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99060</xdr:rowOff>
    </xdr:from>
    <xdr:to>
      <xdr:col>24</xdr:col>
      <xdr:colOff>76200</xdr:colOff>
      <xdr:row>75</xdr:row>
      <xdr:rowOff>29210</xdr:rowOff>
    </xdr:to>
    <xdr:sp macro="" textlink="">
      <xdr:nvSpPr>
        <xdr:cNvPr id="384" name="楕円 383"/>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7637</xdr:rowOff>
    </xdr:from>
    <xdr:ext cx="762000" cy="259045"/>
    <xdr:sp macro="" textlink="">
      <xdr:nvSpPr>
        <xdr:cNvPr id="385" name="公債費該当値テキスト"/>
        <xdr:cNvSpPr txBox="1"/>
      </xdr:nvSpPr>
      <xdr:spPr>
        <a:xfrm>
          <a:off x="4914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86" name="楕円 385"/>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387" name="テキスト ボックス 386"/>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80772</xdr:rowOff>
    </xdr:from>
    <xdr:to>
      <xdr:col>15</xdr:col>
      <xdr:colOff>149225</xdr:colOff>
      <xdr:row>75</xdr:row>
      <xdr:rowOff>10922</xdr:rowOff>
    </xdr:to>
    <xdr:sp macro="" textlink="">
      <xdr:nvSpPr>
        <xdr:cNvPr id="388" name="楕円 387"/>
        <xdr:cNvSpPr/>
      </xdr:nvSpPr>
      <xdr:spPr>
        <a:xfrm>
          <a:off x="3048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21099</xdr:rowOff>
    </xdr:from>
    <xdr:ext cx="762000" cy="259045"/>
    <xdr:sp macro="" textlink="">
      <xdr:nvSpPr>
        <xdr:cNvPr id="389" name="テキスト ボックス 388"/>
        <xdr:cNvSpPr txBox="1"/>
      </xdr:nvSpPr>
      <xdr:spPr>
        <a:xfrm>
          <a:off x="2717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108204</xdr:rowOff>
    </xdr:from>
    <xdr:to>
      <xdr:col>11</xdr:col>
      <xdr:colOff>60325</xdr:colOff>
      <xdr:row>75</xdr:row>
      <xdr:rowOff>38354</xdr:rowOff>
    </xdr:to>
    <xdr:sp macro="" textlink="">
      <xdr:nvSpPr>
        <xdr:cNvPr id="390" name="楕円 389"/>
        <xdr:cNvSpPr/>
      </xdr:nvSpPr>
      <xdr:spPr>
        <a:xfrm>
          <a:off x="2159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48531</xdr:rowOff>
    </xdr:from>
    <xdr:ext cx="762000" cy="259045"/>
    <xdr:sp macro="" textlink="">
      <xdr:nvSpPr>
        <xdr:cNvPr id="391" name="テキスト ボックス 390"/>
        <xdr:cNvSpPr txBox="1"/>
      </xdr:nvSpPr>
      <xdr:spPr>
        <a:xfrm>
          <a:off x="1828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117348</xdr:rowOff>
    </xdr:from>
    <xdr:to>
      <xdr:col>6</xdr:col>
      <xdr:colOff>171450</xdr:colOff>
      <xdr:row>75</xdr:row>
      <xdr:rowOff>47498</xdr:rowOff>
    </xdr:to>
    <xdr:sp macro="" textlink="">
      <xdr:nvSpPr>
        <xdr:cNvPr id="392" name="楕円 391"/>
        <xdr:cNvSpPr/>
      </xdr:nvSpPr>
      <xdr:spPr>
        <a:xfrm>
          <a:off x="1270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57675</xdr:rowOff>
    </xdr:from>
    <xdr:ext cx="762000" cy="259045"/>
    <xdr:sp macro="" textlink="">
      <xdr:nvSpPr>
        <xdr:cNvPr id="393" name="テキスト ボックス 392"/>
        <xdr:cNvSpPr txBox="1"/>
      </xdr:nvSpPr>
      <xdr:spPr>
        <a:xfrm>
          <a:off x="939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公債費以外にかかる経常収支比率は、類似団体平均値を上回る値となったものの、昨年度から</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ポイント改善し、</a:t>
          </a:r>
          <a:r>
            <a:rPr kumimoji="1" lang="en-US" altLang="ja-JP" sz="1200">
              <a:latin typeface="ＭＳ Ｐゴシック" panose="020B0600070205080204" pitchFamily="50" charset="-128"/>
              <a:ea typeface="ＭＳ Ｐゴシック" panose="020B0600070205080204" pitchFamily="50" charset="-128"/>
            </a:rPr>
            <a:t>81.8%</a:t>
          </a:r>
          <a:r>
            <a:rPr kumimoji="1" lang="ja-JP" altLang="en-US" sz="1200">
              <a:latin typeface="ＭＳ Ｐゴシック" panose="020B0600070205080204" pitchFamily="50" charset="-128"/>
              <a:ea typeface="ＭＳ Ｐゴシック" panose="020B0600070205080204" pitchFamily="50" charset="-128"/>
            </a:rPr>
            <a:t>となった。今年度は、経常一般財源の歳入において増額となったことのほか、公債費を除く歳出の各項目において、昨年度と比べ歳出が減少したものが多かったことが要因と考えられる。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今後も、事務事業の見直しや適正な定員管理、公共施設等総合管理計画による適切な維持管理を推進し、歳出削減に努めていく。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2" name="直線コネクタ 41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3" name="テキスト ボックス 41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7" name="直線コネクタ 416"/>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8"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9" name="直線コネクタ 418"/>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20"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21" name="直線コネクタ 420"/>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127000</xdr:rowOff>
    </xdr:to>
    <xdr:cxnSp macro="">
      <xdr:nvCxnSpPr>
        <xdr:cNvPr id="422" name="直線コネクタ 421"/>
        <xdr:cNvCxnSpPr/>
      </xdr:nvCxnSpPr>
      <xdr:spPr>
        <a:xfrm flipV="1">
          <a:off x="15671800" y="1336293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3" name="公債費以外平均値テキスト"/>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4" name="フローチャート: 判断 423"/>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104139</xdr:rowOff>
    </xdr:to>
    <xdr:cxnSp macro="">
      <xdr:nvCxnSpPr>
        <xdr:cNvPr id="425" name="直線コネクタ 424"/>
        <xdr:cNvCxnSpPr/>
      </xdr:nvCxnSpPr>
      <xdr:spPr>
        <a:xfrm flipV="1">
          <a:off x="14782800" y="1350010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6" name="フローチャート: 判断 425"/>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7" name="テキスト ボックス 426"/>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18414</xdr:rowOff>
    </xdr:from>
    <xdr:to>
      <xdr:col>73</xdr:col>
      <xdr:colOff>180975</xdr:colOff>
      <xdr:row>79</xdr:row>
      <xdr:rowOff>104139</xdr:rowOff>
    </xdr:to>
    <xdr:cxnSp macro="">
      <xdr:nvCxnSpPr>
        <xdr:cNvPr id="428" name="直線コネクタ 427"/>
        <xdr:cNvCxnSpPr/>
      </xdr:nvCxnSpPr>
      <xdr:spPr>
        <a:xfrm>
          <a:off x="13893800" y="13562964"/>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9" name="フローチャート: 判断 428"/>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0" name="テキスト ボックス 429"/>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18414</xdr:rowOff>
    </xdr:from>
    <xdr:to>
      <xdr:col>69</xdr:col>
      <xdr:colOff>92075</xdr:colOff>
      <xdr:row>79</xdr:row>
      <xdr:rowOff>64136</xdr:rowOff>
    </xdr:to>
    <xdr:cxnSp macro="">
      <xdr:nvCxnSpPr>
        <xdr:cNvPr id="431" name="直線コネクタ 430"/>
        <xdr:cNvCxnSpPr/>
      </xdr:nvCxnSpPr>
      <xdr:spPr>
        <a:xfrm flipV="1">
          <a:off x="13004800" y="135629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2" name="フローチャート: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4" name="フローチャート: 判断 433"/>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5" name="テキスト ボックス 434"/>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41" name="楕円 440"/>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42"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43" name="楕円 442"/>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44" name="テキスト ボックス 443"/>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53339</xdr:rowOff>
    </xdr:from>
    <xdr:to>
      <xdr:col>74</xdr:col>
      <xdr:colOff>31750</xdr:colOff>
      <xdr:row>79</xdr:row>
      <xdr:rowOff>154939</xdr:rowOff>
    </xdr:to>
    <xdr:sp macro="" textlink="">
      <xdr:nvSpPr>
        <xdr:cNvPr id="445" name="楕円 444"/>
        <xdr:cNvSpPr/>
      </xdr:nvSpPr>
      <xdr:spPr>
        <a:xfrm>
          <a:off x="14732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139716</xdr:rowOff>
    </xdr:from>
    <xdr:ext cx="762000" cy="259045"/>
    <xdr:sp macro="" textlink="">
      <xdr:nvSpPr>
        <xdr:cNvPr id="446" name="テキスト ボックス 445"/>
        <xdr:cNvSpPr txBox="1"/>
      </xdr:nvSpPr>
      <xdr:spPr>
        <a:xfrm>
          <a:off x="14401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139064</xdr:rowOff>
    </xdr:from>
    <xdr:to>
      <xdr:col>69</xdr:col>
      <xdr:colOff>142875</xdr:colOff>
      <xdr:row>79</xdr:row>
      <xdr:rowOff>69214</xdr:rowOff>
    </xdr:to>
    <xdr:sp macro="" textlink="">
      <xdr:nvSpPr>
        <xdr:cNvPr id="447" name="楕円 446"/>
        <xdr:cNvSpPr/>
      </xdr:nvSpPr>
      <xdr:spPr>
        <a:xfrm>
          <a:off x="13843000" y="135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53991</xdr:rowOff>
    </xdr:from>
    <xdr:ext cx="762000" cy="259045"/>
    <xdr:sp macro="" textlink="">
      <xdr:nvSpPr>
        <xdr:cNvPr id="448" name="テキスト ボックス 447"/>
        <xdr:cNvSpPr txBox="1"/>
      </xdr:nvSpPr>
      <xdr:spPr>
        <a:xfrm>
          <a:off x="13512800" y="1359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13336</xdr:rowOff>
    </xdr:from>
    <xdr:to>
      <xdr:col>65</xdr:col>
      <xdr:colOff>53975</xdr:colOff>
      <xdr:row>79</xdr:row>
      <xdr:rowOff>114936</xdr:rowOff>
    </xdr:to>
    <xdr:sp macro="" textlink="">
      <xdr:nvSpPr>
        <xdr:cNvPr id="449" name="楕円 448"/>
        <xdr:cNvSpPr/>
      </xdr:nvSpPr>
      <xdr:spPr>
        <a:xfrm>
          <a:off x="12954000" y="135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99713</xdr:rowOff>
    </xdr:from>
    <xdr:ext cx="762000" cy="259045"/>
    <xdr:sp macro="" textlink="">
      <xdr:nvSpPr>
        <xdr:cNvPr id="450" name="テキスト ボックス 449"/>
        <xdr:cNvSpPr txBox="1"/>
      </xdr:nvSpPr>
      <xdr:spPr>
        <a:xfrm>
          <a:off x="12623800" y="1364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67412</xdr:rowOff>
    </xdr:from>
    <xdr:to>
      <xdr:col>29</xdr:col>
      <xdr:colOff>127000</xdr:colOff>
      <xdr:row>19</xdr:row>
      <xdr:rowOff>87014</xdr:rowOff>
    </xdr:to>
    <xdr:cxnSp macro="">
      <xdr:nvCxnSpPr>
        <xdr:cNvPr id="54" name="直線コネクタ 53"/>
        <xdr:cNvCxnSpPr/>
      </xdr:nvCxnSpPr>
      <xdr:spPr bwMode="auto">
        <a:xfrm>
          <a:off x="5003800" y="3372587"/>
          <a:ext cx="647700" cy="19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67412</xdr:rowOff>
    </xdr:from>
    <xdr:to>
      <xdr:col>26</xdr:col>
      <xdr:colOff>50800</xdr:colOff>
      <xdr:row>19</xdr:row>
      <xdr:rowOff>83885</xdr:rowOff>
    </xdr:to>
    <xdr:cxnSp macro="">
      <xdr:nvCxnSpPr>
        <xdr:cNvPr id="57" name="直線コネクタ 56"/>
        <xdr:cNvCxnSpPr/>
      </xdr:nvCxnSpPr>
      <xdr:spPr bwMode="auto">
        <a:xfrm flipV="1">
          <a:off x="4305300" y="3372587"/>
          <a:ext cx="698500" cy="16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83885</xdr:rowOff>
    </xdr:from>
    <xdr:to>
      <xdr:col>22</xdr:col>
      <xdr:colOff>114300</xdr:colOff>
      <xdr:row>19</xdr:row>
      <xdr:rowOff>107359</xdr:rowOff>
    </xdr:to>
    <xdr:cxnSp macro="">
      <xdr:nvCxnSpPr>
        <xdr:cNvPr id="60" name="直線コネクタ 59"/>
        <xdr:cNvCxnSpPr/>
      </xdr:nvCxnSpPr>
      <xdr:spPr bwMode="auto">
        <a:xfrm flipV="1">
          <a:off x="3606800" y="3389060"/>
          <a:ext cx="698500" cy="23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107359</xdr:rowOff>
    </xdr:from>
    <xdr:to>
      <xdr:col>18</xdr:col>
      <xdr:colOff>177800</xdr:colOff>
      <xdr:row>19</xdr:row>
      <xdr:rowOff>136806</xdr:rowOff>
    </xdr:to>
    <xdr:cxnSp macro="">
      <xdr:nvCxnSpPr>
        <xdr:cNvPr id="63" name="直線コネクタ 62"/>
        <xdr:cNvCxnSpPr/>
      </xdr:nvCxnSpPr>
      <xdr:spPr bwMode="auto">
        <a:xfrm flipV="1">
          <a:off x="2908300" y="3412534"/>
          <a:ext cx="698500" cy="29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36214</xdr:rowOff>
    </xdr:from>
    <xdr:to>
      <xdr:col>29</xdr:col>
      <xdr:colOff>177800</xdr:colOff>
      <xdr:row>19</xdr:row>
      <xdr:rowOff>137814</xdr:rowOff>
    </xdr:to>
    <xdr:sp macro="" textlink="">
      <xdr:nvSpPr>
        <xdr:cNvPr id="73" name="楕円 72"/>
        <xdr:cNvSpPr/>
      </xdr:nvSpPr>
      <xdr:spPr bwMode="auto">
        <a:xfrm>
          <a:off x="5600700" y="3341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116241</xdr:rowOff>
    </xdr:from>
    <xdr:ext cx="762000" cy="259045"/>
    <xdr:sp macro="" textlink="">
      <xdr:nvSpPr>
        <xdr:cNvPr id="74" name="人口1人当たり決算額の推移該当値テキスト130"/>
        <xdr:cNvSpPr txBox="1"/>
      </xdr:nvSpPr>
      <xdr:spPr>
        <a:xfrm>
          <a:off x="5740400" y="324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16612</xdr:rowOff>
    </xdr:from>
    <xdr:to>
      <xdr:col>26</xdr:col>
      <xdr:colOff>101600</xdr:colOff>
      <xdr:row>19</xdr:row>
      <xdr:rowOff>118212</xdr:rowOff>
    </xdr:to>
    <xdr:sp macro="" textlink="">
      <xdr:nvSpPr>
        <xdr:cNvPr id="75" name="楕円 74"/>
        <xdr:cNvSpPr/>
      </xdr:nvSpPr>
      <xdr:spPr bwMode="auto">
        <a:xfrm>
          <a:off x="4953000" y="3321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102989</xdr:rowOff>
    </xdr:from>
    <xdr:ext cx="736600" cy="259045"/>
    <xdr:sp macro="" textlink="">
      <xdr:nvSpPr>
        <xdr:cNvPr id="76" name="テキスト ボックス 75"/>
        <xdr:cNvSpPr txBox="1"/>
      </xdr:nvSpPr>
      <xdr:spPr>
        <a:xfrm>
          <a:off x="4622800" y="3408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33085</xdr:rowOff>
    </xdr:from>
    <xdr:to>
      <xdr:col>22</xdr:col>
      <xdr:colOff>165100</xdr:colOff>
      <xdr:row>19</xdr:row>
      <xdr:rowOff>134685</xdr:rowOff>
    </xdr:to>
    <xdr:sp macro="" textlink="">
      <xdr:nvSpPr>
        <xdr:cNvPr id="77" name="楕円 76"/>
        <xdr:cNvSpPr/>
      </xdr:nvSpPr>
      <xdr:spPr bwMode="auto">
        <a:xfrm>
          <a:off x="4254500" y="3338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119462</xdr:rowOff>
    </xdr:from>
    <xdr:ext cx="762000" cy="259045"/>
    <xdr:sp macro="" textlink="">
      <xdr:nvSpPr>
        <xdr:cNvPr id="78" name="テキスト ボックス 77"/>
        <xdr:cNvSpPr txBox="1"/>
      </xdr:nvSpPr>
      <xdr:spPr>
        <a:xfrm>
          <a:off x="3924300" y="342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56559</xdr:rowOff>
    </xdr:from>
    <xdr:to>
      <xdr:col>19</xdr:col>
      <xdr:colOff>38100</xdr:colOff>
      <xdr:row>19</xdr:row>
      <xdr:rowOff>158159</xdr:rowOff>
    </xdr:to>
    <xdr:sp macro="" textlink="">
      <xdr:nvSpPr>
        <xdr:cNvPr id="79" name="楕円 78"/>
        <xdr:cNvSpPr/>
      </xdr:nvSpPr>
      <xdr:spPr bwMode="auto">
        <a:xfrm>
          <a:off x="3556000" y="3361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142936</xdr:rowOff>
    </xdr:from>
    <xdr:ext cx="762000" cy="259045"/>
    <xdr:sp macro="" textlink="">
      <xdr:nvSpPr>
        <xdr:cNvPr id="80" name="テキスト ボックス 79"/>
        <xdr:cNvSpPr txBox="1"/>
      </xdr:nvSpPr>
      <xdr:spPr>
        <a:xfrm>
          <a:off x="3225800" y="344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86006</xdr:rowOff>
    </xdr:from>
    <xdr:to>
      <xdr:col>15</xdr:col>
      <xdr:colOff>101600</xdr:colOff>
      <xdr:row>20</xdr:row>
      <xdr:rowOff>16156</xdr:rowOff>
    </xdr:to>
    <xdr:sp macro="" textlink="">
      <xdr:nvSpPr>
        <xdr:cNvPr id="81" name="楕円 80"/>
        <xdr:cNvSpPr/>
      </xdr:nvSpPr>
      <xdr:spPr bwMode="auto">
        <a:xfrm>
          <a:off x="2857500" y="3391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933</xdr:rowOff>
    </xdr:from>
    <xdr:ext cx="762000" cy="259045"/>
    <xdr:sp macro="" textlink="">
      <xdr:nvSpPr>
        <xdr:cNvPr id="82" name="テキスト ボックス 81"/>
        <xdr:cNvSpPr txBox="1"/>
      </xdr:nvSpPr>
      <xdr:spPr>
        <a:xfrm>
          <a:off x="2527300" y="347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283624</xdr:rowOff>
    </xdr:from>
    <xdr:to>
      <xdr:col>29</xdr:col>
      <xdr:colOff>127000</xdr:colOff>
      <xdr:row>37</xdr:row>
      <xdr:rowOff>300344</xdr:rowOff>
    </xdr:to>
    <xdr:cxnSp macro="">
      <xdr:nvCxnSpPr>
        <xdr:cNvPr id="117" name="直線コネクタ 116"/>
        <xdr:cNvCxnSpPr/>
      </xdr:nvCxnSpPr>
      <xdr:spPr bwMode="auto">
        <a:xfrm flipV="1">
          <a:off x="5003800" y="7408324"/>
          <a:ext cx="647700" cy="16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300344</xdr:rowOff>
    </xdr:from>
    <xdr:to>
      <xdr:col>26</xdr:col>
      <xdr:colOff>50800</xdr:colOff>
      <xdr:row>37</xdr:row>
      <xdr:rowOff>304981</xdr:rowOff>
    </xdr:to>
    <xdr:cxnSp macro="">
      <xdr:nvCxnSpPr>
        <xdr:cNvPr id="120" name="直線コネクタ 119"/>
        <xdr:cNvCxnSpPr/>
      </xdr:nvCxnSpPr>
      <xdr:spPr bwMode="auto">
        <a:xfrm flipV="1">
          <a:off x="4305300" y="7425044"/>
          <a:ext cx="698500" cy="4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271508</xdr:rowOff>
    </xdr:from>
    <xdr:to>
      <xdr:col>22</xdr:col>
      <xdr:colOff>114300</xdr:colOff>
      <xdr:row>37</xdr:row>
      <xdr:rowOff>304981</xdr:rowOff>
    </xdr:to>
    <xdr:cxnSp macro="">
      <xdr:nvCxnSpPr>
        <xdr:cNvPr id="123" name="直線コネクタ 122"/>
        <xdr:cNvCxnSpPr/>
      </xdr:nvCxnSpPr>
      <xdr:spPr bwMode="auto">
        <a:xfrm>
          <a:off x="3606800" y="7396208"/>
          <a:ext cx="698500" cy="33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257694</xdr:rowOff>
    </xdr:from>
    <xdr:to>
      <xdr:col>18</xdr:col>
      <xdr:colOff>177800</xdr:colOff>
      <xdr:row>37</xdr:row>
      <xdr:rowOff>271508</xdr:rowOff>
    </xdr:to>
    <xdr:cxnSp macro="">
      <xdr:nvCxnSpPr>
        <xdr:cNvPr id="126" name="直線コネクタ 125"/>
        <xdr:cNvCxnSpPr/>
      </xdr:nvCxnSpPr>
      <xdr:spPr bwMode="auto">
        <a:xfrm>
          <a:off x="2908300" y="7382394"/>
          <a:ext cx="698500" cy="1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232824</xdr:rowOff>
    </xdr:from>
    <xdr:to>
      <xdr:col>29</xdr:col>
      <xdr:colOff>177800</xdr:colOff>
      <xdr:row>37</xdr:row>
      <xdr:rowOff>334424</xdr:rowOff>
    </xdr:to>
    <xdr:sp macro="" textlink="">
      <xdr:nvSpPr>
        <xdr:cNvPr id="136" name="楕円 135"/>
        <xdr:cNvSpPr/>
      </xdr:nvSpPr>
      <xdr:spPr bwMode="auto">
        <a:xfrm>
          <a:off x="5600700" y="7357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141401</xdr:rowOff>
    </xdr:from>
    <xdr:ext cx="762000" cy="259045"/>
    <xdr:sp macro="" textlink="">
      <xdr:nvSpPr>
        <xdr:cNvPr id="137" name="人口1人当たり決算額の推移該当値テキスト445"/>
        <xdr:cNvSpPr txBox="1"/>
      </xdr:nvSpPr>
      <xdr:spPr>
        <a:xfrm>
          <a:off x="5740400" y="72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249544</xdr:rowOff>
    </xdr:from>
    <xdr:to>
      <xdr:col>26</xdr:col>
      <xdr:colOff>101600</xdr:colOff>
      <xdr:row>38</xdr:row>
      <xdr:rowOff>8244</xdr:rowOff>
    </xdr:to>
    <xdr:sp macro="" textlink="">
      <xdr:nvSpPr>
        <xdr:cNvPr id="138" name="楕円 137"/>
        <xdr:cNvSpPr/>
      </xdr:nvSpPr>
      <xdr:spPr bwMode="auto">
        <a:xfrm>
          <a:off x="4953000" y="7374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335921</xdr:rowOff>
    </xdr:from>
    <xdr:ext cx="736600" cy="259045"/>
    <xdr:sp macro="" textlink="">
      <xdr:nvSpPr>
        <xdr:cNvPr id="139" name="テキスト ボックス 138"/>
        <xdr:cNvSpPr txBox="1"/>
      </xdr:nvSpPr>
      <xdr:spPr>
        <a:xfrm>
          <a:off x="4622800" y="7460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254181</xdr:rowOff>
    </xdr:from>
    <xdr:to>
      <xdr:col>22</xdr:col>
      <xdr:colOff>165100</xdr:colOff>
      <xdr:row>38</xdr:row>
      <xdr:rowOff>12881</xdr:rowOff>
    </xdr:to>
    <xdr:sp macro="" textlink="">
      <xdr:nvSpPr>
        <xdr:cNvPr id="140" name="楕円 139"/>
        <xdr:cNvSpPr/>
      </xdr:nvSpPr>
      <xdr:spPr bwMode="auto">
        <a:xfrm>
          <a:off x="4254500" y="7378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340558</xdr:rowOff>
    </xdr:from>
    <xdr:ext cx="762000" cy="259045"/>
    <xdr:sp macro="" textlink="">
      <xdr:nvSpPr>
        <xdr:cNvPr id="141" name="テキスト ボックス 140"/>
        <xdr:cNvSpPr txBox="1"/>
      </xdr:nvSpPr>
      <xdr:spPr>
        <a:xfrm>
          <a:off x="3924300" y="746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220708</xdr:rowOff>
    </xdr:from>
    <xdr:to>
      <xdr:col>19</xdr:col>
      <xdr:colOff>38100</xdr:colOff>
      <xdr:row>37</xdr:row>
      <xdr:rowOff>322308</xdr:rowOff>
    </xdr:to>
    <xdr:sp macro="" textlink="">
      <xdr:nvSpPr>
        <xdr:cNvPr id="142" name="楕円 141"/>
        <xdr:cNvSpPr/>
      </xdr:nvSpPr>
      <xdr:spPr bwMode="auto">
        <a:xfrm>
          <a:off x="3556000" y="7345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307085</xdr:rowOff>
    </xdr:from>
    <xdr:ext cx="762000" cy="259045"/>
    <xdr:sp macro="" textlink="">
      <xdr:nvSpPr>
        <xdr:cNvPr id="143" name="テキスト ボックス 142"/>
        <xdr:cNvSpPr txBox="1"/>
      </xdr:nvSpPr>
      <xdr:spPr>
        <a:xfrm>
          <a:off x="3225800" y="74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206894</xdr:rowOff>
    </xdr:from>
    <xdr:to>
      <xdr:col>15</xdr:col>
      <xdr:colOff>101600</xdr:colOff>
      <xdr:row>37</xdr:row>
      <xdr:rowOff>308494</xdr:rowOff>
    </xdr:to>
    <xdr:sp macro="" textlink="">
      <xdr:nvSpPr>
        <xdr:cNvPr id="144" name="楕円 143"/>
        <xdr:cNvSpPr/>
      </xdr:nvSpPr>
      <xdr:spPr bwMode="auto">
        <a:xfrm>
          <a:off x="2857500" y="7331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293271</xdr:rowOff>
    </xdr:from>
    <xdr:ext cx="762000" cy="259045"/>
    <xdr:sp macro="" textlink="">
      <xdr:nvSpPr>
        <xdr:cNvPr id="145" name="テキスト ボックス 144"/>
        <xdr:cNvSpPr txBox="1"/>
      </xdr:nvSpPr>
      <xdr:spPr>
        <a:xfrm>
          <a:off x="2527300" y="74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52,399
52,170
49.18
18,572,840
16,542,574
1,539,498
10,151,686
6,314,915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15227</xdr:rowOff>
    </xdr:from>
    <xdr:to>
      <xdr:col>24</xdr:col>
      <xdr:colOff>63500</xdr:colOff>
      <xdr:row>38</xdr:row>
      <xdr:rowOff>38888</xdr:rowOff>
    </xdr:to>
    <xdr:cxnSp macro="">
      <xdr:nvCxnSpPr>
        <xdr:cNvPr id="61" name="直線コネクタ 60"/>
        <xdr:cNvCxnSpPr/>
      </xdr:nvCxnSpPr>
      <xdr:spPr>
        <a:xfrm>
          <a:off x="3797300" y="6530327"/>
          <a:ext cx="8382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15227</xdr:rowOff>
    </xdr:from>
    <xdr:to>
      <xdr:col>19</xdr:col>
      <xdr:colOff>177800</xdr:colOff>
      <xdr:row>38</xdr:row>
      <xdr:rowOff>57709</xdr:rowOff>
    </xdr:to>
    <xdr:cxnSp macro="">
      <xdr:nvCxnSpPr>
        <xdr:cNvPr id="64" name="直線コネクタ 63"/>
        <xdr:cNvCxnSpPr/>
      </xdr:nvCxnSpPr>
      <xdr:spPr>
        <a:xfrm flipV="1">
          <a:off x="2908300" y="6530327"/>
          <a:ext cx="88900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57709</xdr:rowOff>
    </xdr:from>
    <xdr:to>
      <xdr:col>15</xdr:col>
      <xdr:colOff>50800</xdr:colOff>
      <xdr:row>39</xdr:row>
      <xdr:rowOff>7874</xdr:rowOff>
    </xdr:to>
    <xdr:cxnSp macro="">
      <xdr:nvCxnSpPr>
        <xdr:cNvPr id="67" name="直線コネクタ 66"/>
        <xdr:cNvCxnSpPr/>
      </xdr:nvCxnSpPr>
      <xdr:spPr>
        <a:xfrm flipV="1">
          <a:off x="2019300" y="6572809"/>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7874</xdr:rowOff>
    </xdr:from>
    <xdr:to>
      <xdr:col>10</xdr:col>
      <xdr:colOff>114300</xdr:colOff>
      <xdr:row>39</xdr:row>
      <xdr:rowOff>13189</xdr:rowOff>
    </xdr:to>
    <xdr:cxnSp macro="">
      <xdr:nvCxnSpPr>
        <xdr:cNvPr id="70" name="直線コネクタ 69"/>
        <xdr:cNvCxnSpPr/>
      </xdr:nvCxnSpPr>
      <xdr:spPr>
        <a:xfrm flipV="1">
          <a:off x="1130300" y="6694424"/>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159538</xdr:rowOff>
    </xdr:from>
    <xdr:to>
      <xdr:col>24</xdr:col>
      <xdr:colOff>114300</xdr:colOff>
      <xdr:row>38</xdr:row>
      <xdr:rowOff>89688</xdr:rowOff>
    </xdr:to>
    <xdr:sp macro="" textlink="">
      <xdr:nvSpPr>
        <xdr:cNvPr id="80" name="楕円 79"/>
        <xdr:cNvSpPr/>
      </xdr:nvSpPr>
      <xdr:spPr>
        <a:xfrm>
          <a:off x="4584700" y="65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74465</xdr:rowOff>
    </xdr:from>
    <xdr:ext cx="534377" cy="259045"/>
    <xdr:sp macro="" textlink="">
      <xdr:nvSpPr>
        <xdr:cNvPr id="81" name="人件費該当値テキスト"/>
        <xdr:cNvSpPr txBox="1"/>
      </xdr:nvSpPr>
      <xdr:spPr>
        <a:xfrm>
          <a:off x="4686300" y="64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135877</xdr:rowOff>
    </xdr:from>
    <xdr:to>
      <xdr:col>20</xdr:col>
      <xdr:colOff>38100</xdr:colOff>
      <xdr:row>38</xdr:row>
      <xdr:rowOff>66027</xdr:rowOff>
    </xdr:to>
    <xdr:sp macro="" textlink="">
      <xdr:nvSpPr>
        <xdr:cNvPr id="82" name="楕円 81"/>
        <xdr:cNvSpPr/>
      </xdr:nvSpPr>
      <xdr:spPr>
        <a:xfrm>
          <a:off x="3746500" y="64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57154</xdr:rowOff>
    </xdr:from>
    <xdr:ext cx="534377" cy="259045"/>
    <xdr:sp macro="" textlink="">
      <xdr:nvSpPr>
        <xdr:cNvPr id="83" name="テキスト ボックス 82"/>
        <xdr:cNvSpPr txBox="1"/>
      </xdr:nvSpPr>
      <xdr:spPr>
        <a:xfrm>
          <a:off x="3530111" y="657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6909</xdr:rowOff>
    </xdr:from>
    <xdr:to>
      <xdr:col>15</xdr:col>
      <xdr:colOff>101600</xdr:colOff>
      <xdr:row>38</xdr:row>
      <xdr:rowOff>108509</xdr:rowOff>
    </xdr:to>
    <xdr:sp macro="" textlink="">
      <xdr:nvSpPr>
        <xdr:cNvPr id="84" name="楕円 83"/>
        <xdr:cNvSpPr/>
      </xdr:nvSpPr>
      <xdr:spPr>
        <a:xfrm>
          <a:off x="2857500" y="652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99636</xdr:rowOff>
    </xdr:from>
    <xdr:ext cx="534377" cy="259045"/>
    <xdr:sp macro="" textlink="">
      <xdr:nvSpPr>
        <xdr:cNvPr id="85" name="テキスト ボックス 84"/>
        <xdr:cNvSpPr txBox="1"/>
      </xdr:nvSpPr>
      <xdr:spPr>
        <a:xfrm>
          <a:off x="2641111" y="66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128524</xdr:rowOff>
    </xdr:from>
    <xdr:to>
      <xdr:col>10</xdr:col>
      <xdr:colOff>165100</xdr:colOff>
      <xdr:row>39</xdr:row>
      <xdr:rowOff>58674</xdr:rowOff>
    </xdr:to>
    <xdr:sp macro="" textlink="">
      <xdr:nvSpPr>
        <xdr:cNvPr id="86" name="楕円 85"/>
        <xdr:cNvSpPr/>
      </xdr:nvSpPr>
      <xdr:spPr>
        <a:xfrm>
          <a:off x="1968500" y="66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49801</xdr:rowOff>
    </xdr:from>
    <xdr:ext cx="534377" cy="259045"/>
    <xdr:sp macro="" textlink="">
      <xdr:nvSpPr>
        <xdr:cNvPr id="87" name="テキスト ボックス 86"/>
        <xdr:cNvSpPr txBox="1"/>
      </xdr:nvSpPr>
      <xdr:spPr>
        <a:xfrm>
          <a:off x="1752111" y="67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133839</xdr:rowOff>
    </xdr:from>
    <xdr:to>
      <xdr:col>6</xdr:col>
      <xdr:colOff>38100</xdr:colOff>
      <xdr:row>39</xdr:row>
      <xdr:rowOff>63989</xdr:rowOff>
    </xdr:to>
    <xdr:sp macro="" textlink="">
      <xdr:nvSpPr>
        <xdr:cNvPr id="88" name="楕円 87"/>
        <xdr:cNvSpPr/>
      </xdr:nvSpPr>
      <xdr:spPr>
        <a:xfrm>
          <a:off x="1079500" y="664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55116</xdr:rowOff>
    </xdr:from>
    <xdr:ext cx="534377" cy="259045"/>
    <xdr:sp macro="" textlink="">
      <xdr:nvSpPr>
        <xdr:cNvPr id="89" name="テキスト ボックス 88"/>
        <xdr:cNvSpPr txBox="1"/>
      </xdr:nvSpPr>
      <xdr:spPr>
        <a:xfrm>
          <a:off x="863111" y="674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83225</xdr:rowOff>
    </xdr:from>
    <xdr:to>
      <xdr:col>24</xdr:col>
      <xdr:colOff>63500</xdr:colOff>
      <xdr:row>57</xdr:row>
      <xdr:rowOff>113150</xdr:rowOff>
    </xdr:to>
    <xdr:cxnSp macro="">
      <xdr:nvCxnSpPr>
        <xdr:cNvPr id="121" name="直線コネクタ 120"/>
        <xdr:cNvCxnSpPr/>
      </xdr:nvCxnSpPr>
      <xdr:spPr>
        <a:xfrm flipV="1">
          <a:off x="3797300" y="9855875"/>
          <a:ext cx="838200" cy="2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113150</xdr:rowOff>
    </xdr:from>
    <xdr:to>
      <xdr:col>19</xdr:col>
      <xdr:colOff>177800</xdr:colOff>
      <xdr:row>57</xdr:row>
      <xdr:rowOff>144653</xdr:rowOff>
    </xdr:to>
    <xdr:cxnSp macro="">
      <xdr:nvCxnSpPr>
        <xdr:cNvPr id="124" name="直線コネクタ 123"/>
        <xdr:cNvCxnSpPr/>
      </xdr:nvCxnSpPr>
      <xdr:spPr>
        <a:xfrm flipV="1">
          <a:off x="2908300" y="9885800"/>
          <a:ext cx="889000" cy="3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144653</xdr:rowOff>
    </xdr:from>
    <xdr:to>
      <xdr:col>15</xdr:col>
      <xdr:colOff>50800</xdr:colOff>
      <xdr:row>58</xdr:row>
      <xdr:rowOff>46682</xdr:rowOff>
    </xdr:to>
    <xdr:cxnSp macro="">
      <xdr:nvCxnSpPr>
        <xdr:cNvPr id="127" name="直線コネクタ 126"/>
        <xdr:cNvCxnSpPr/>
      </xdr:nvCxnSpPr>
      <xdr:spPr>
        <a:xfrm flipV="1">
          <a:off x="2019300" y="9917303"/>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46682</xdr:rowOff>
    </xdr:from>
    <xdr:to>
      <xdr:col>10</xdr:col>
      <xdr:colOff>114300</xdr:colOff>
      <xdr:row>58</xdr:row>
      <xdr:rowOff>89964</xdr:rowOff>
    </xdr:to>
    <xdr:cxnSp macro="">
      <xdr:nvCxnSpPr>
        <xdr:cNvPr id="130" name="直線コネクタ 129"/>
        <xdr:cNvCxnSpPr/>
      </xdr:nvCxnSpPr>
      <xdr:spPr>
        <a:xfrm flipV="1">
          <a:off x="1130300" y="9990782"/>
          <a:ext cx="889000" cy="4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32425</xdr:rowOff>
    </xdr:from>
    <xdr:to>
      <xdr:col>24</xdr:col>
      <xdr:colOff>114300</xdr:colOff>
      <xdr:row>57</xdr:row>
      <xdr:rowOff>134025</xdr:rowOff>
    </xdr:to>
    <xdr:sp macro="" textlink="">
      <xdr:nvSpPr>
        <xdr:cNvPr id="140" name="楕円 139"/>
        <xdr:cNvSpPr/>
      </xdr:nvSpPr>
      <xdr:spPr>
        <a:xfrm>
          <a:off x="4584700" y="98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10852</xdr:rowOff>
    </xdr:from>
    <xdr:ext cx="534377" cy="259045"/>
    <xdr:sp macro="" textlink="">
      <xdr:nvSpPr>
        <xdr:cNvPr id="141" name="物件費該当値テキスト"/>
        <xdr:cNvSpPr txBox="1"/>
      </xdr:nvSpPr>
      <xdr:spPr>
        <a:xfrm>
          <a:off x="4686300" y="978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62350</xdr:rowOff>
    </xdr:from>
    <xdr:to>
      <xdr:col>20</xdr:col>
      <xdr:colOff>38100</xdr:colOff>
      <xdr:row>57</xdr:row>
      <xdr:rowOff>163950</xdr:rowOff>
    </xdr:to>
    <xdr:sp macro="" textlink="">
      <xdr:nvSpPr>
        <xdr:cNvPr id="142" name="楕円 141"/>
        <xdr:cNvSpPr/>
      </xdr:nvSpPr>
      <xdr:spPr>
        <a:xfrm>
          <a:off x="3746500" y="98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155077</xdr:rowOff>
    </xdr:from>
    <xdr:ext cx="534377" cy="259045"/>
    <xdr:sp macro="" textlink="">
      <xdr:nvSpPr>
        <xdr:cNvPr id="143" name="テキスト ボックス 142"/>
        <xdr:cNvSpPr txBox="1"/>
      </xdr:nvSpPr>
      <xdr:spPr>
        <a:xfrm>
          <a:off x="3530111" y="992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93853</xdr:rowOff>
    </xdr:from>
    <xdr:to>
      <xdr:col>15</xdr:col>
      <xdr:colOff>101600</xdr:colOff>
      <xdr:row>58</xdr:row>
      <xdr:rowOff>24003</xdr:rowOff>
    </xdr:to>
    <xdr:sp macro="" textlink="">
      <xdr:nvSpPr>
        <xdr:cNvPr id="144" name="楕円 143"/>
        <xdr:cNvSpPr/>
      </xdr:nvSpPr>
      <xdr:spPr>
        <a:xfrm>
          <a:off x="2857500" y="986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15130</xdr:rowOff>
    </xdr:from>
    <xdr:ext cx="534377" cy="259045"/>
    <xdr:sp macro="" textlink="">
      <xdr:nvSpPr>
        <xdr:cNvPr id="145" name="テキスト ボックス 144"/>
        <xdr:cNvSpPr txBox="1"/>
      </xdr:nvSpPr>
      <xdr:spPr>
        <a:xfrm>
          <a:off x="2641111" y="995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167332</xdr:rowOff>
    </xdr:from>
    <xdr:to>
      <xdr:col>10</xdr:col>
      <xdr:colOff>165100</xdr:colOff>
      <xdr:row>58</xdr:row>
      <xdr:rowOff>97482</xdr:rowOff>
    </xdr:to>
    <xdr:sp macro="" textlink="">
      <xdr:nvSpPr>
        <xdr:cNvPr id="146" name="楕円 145"/>
        <xdr:cNvSpPr/>
      </xdr:nvSpPr>
      <xdr:spPr>
        <a:xfrm>
          <a:off x="1968500" y="993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88609</xdr:rowOff>
    </xdr:from>
    <xdr:ext cx="534377" cy="259045"/>
    <xdr:sp macro="" textlink="">
      <xdr:nvSpPr>
        <xdr:cNvPr id="147" name="テキスト ボックス 146"/>
        <xdr:cNvSpPr txBox="1"/>
      </xdr:nvSpPr>
      <xdr:spPr>
        <a:xfrm>
          <a:off x="1752111" y="1003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39164</xdr:rowOff>
    </xdr:from>
    <xdr:to>
      <xdr:col>6</xdr:col>
      <xdr:colOff>38100</xdr:colOff>
      <xdr:row>58</xdr:row>
      <xdr:rowOff>140764</xdr:rowOff>
    </xdr:to>
    <xdr:sp macro="" textlink="">
      <xdr:nvSpPr>
        <xdr:cNvPr id="148" name="楕円 147"/>
        <xdr:cNvSpPr/>
      </xdr:nvSpPr>
      <xdr:spPr>
        <a:xfrm>
          <a:off x="1079500" y="998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131891</xdr:rowOff>
    </xdr:from>
    <xdr:ext cx="534377" cy="259045"/>
    <xdr:sp macro="" textlink="">
      <xdr:nvSpPr>
        <xdr:cNvPr id="149" name="テキスト ボックス 148"/>
        <xdr:cNvSpPr txBox="1"/>
      </xdr:nvSpPr>
      <xdr:spPr>
        <a:xfrm>
          <a:off x="8631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23305</xdr:rowOff>
    </xdr:from>
    <xdr:to>
      <xdr:col>24</xdr:col>
      <xdr:colOff>63500</xdr:colOff>
      <xdr:row>75</xdr:row>
      <xdr:rowOff>86360</xdr:rowOff>
    </xdr:to>
    <xdr:cxnSp macro="">
      <xdr:nvCxnSpPr>
        <xdr:cNvPr id="178" name="直線コネクタ 177"/>
        <xdr:cNvCxnSpPr/>
      </xdr:nvCxnSpPr>
      <xdr:spPr>
        <a:xfrm>
          <a:off x="3797300" y="12882055"/>
          <a:ext cx="8382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150310</xdr:rowOff>
    </xdr:from>
    <xdr:ext cx="469744" cy="259045"/>
    <xdr:sp macro="" textlink="">
      <xdr:nvSpPr>
        <xdr:cNvPr id="179" name="維持補修費平均値テキスト"/>
        <xdr:cNvSpPr txBox="1"/>
      </xdr:nvSpPr>
      <xdr:spPr>
        <a:xfrm>
          <a:off x="4686300" y="1335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23305</xdr:rowOff>
    </xdr:from>
    <xdr:to>
      <xdr:col>19</xdr:col>
      <xdr:colOff>177800</xdr:colOff>
      <xdr:row>75</xdr:row>
      <xdr:rowOff>74358</xdr:rowOff>
    </xdr:to>
    <xdr:cxnSp macro="">
      <xdr:nvCxnSpPr>
        <xdr:cNvPr id="181" name="直線コネクタ 180"/>
        <xdr:cNvCxnSpPr/>
      </xdr:nvCxnSpPr>
      <xdr:spPr>
        <a:xfrm flipV="1">
          <a:off x="2908300" y="12882055"/>
          <a:ext cx="889000" cy="5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74358</xdr:rowOff>
    </xdr:from>
    <xdr:to>
      <xdr:col>15</xdr:col>
      <xdr:colOff>50800</xdr:colOff>
      <xdr:row>75</xdr:row>
      <xdr:rowOff>126556</xdr:rowOff>
    </xdr:to>
    <xdr:cxnSp macro="">
      <xdr:nvCxnSpPr>
        <xdr:cNvPr id="184" name="直線コネクタ 183"/>
        <xdr:cNvCxnSpPr/>
      </xdr:nvCxnSpPr>
      <xdr:spPr>
        <a:xfrm flipV="1">
          <a:off x="2019300" y="12933108"/>
          <a:ext cx="889000" cy="5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89197</xdr:rowOff>
    </xdr:from>
    <xdr:ext cx="469744" cy="259045"/>
    <xdr:sp macro="" textlink="">
      <xdr:nvSpPr>
        <xdr:cNvPr id="186" name="テキスト ボックス 185"/>
        <xdr:cNvSpPr txBox="1"/>
      </xdr:nvSpPr>
      <xdr:spPr>
        <a:xfrm>
          <a:off x="2673428" y="134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86779</xdr:rowOff>
    </xdr:from>
    <xdr:to>
      <xdr:col>10</xdr:col>
      <xdr:colOff>114300</xdr:colOff>
      <xdr:row>75</xdr:row>
      <xdr:rowOff>126556</xdr:rowOff>
    </xdr:to>
    <xdr:cxnSp macro="">
      <xdr:nvCxnSpPr>
        <xdr:cNvPr id="187" name="直線コネクタ 186"/>
        <xdr:cNvCxnSpPr/>
      </xdr:nvCxnSpPr>
      <xdr:spPr>
        <a:xfrm>
          <a:off x="1130300" y="12945529"/>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116895</xdr:rowOff>
    </xdr:from>
    <xdr:ext cx="469744" cy="259045"/>
    <xdr:sp macro="" textlink="">
      <xdr:nvSpPr>
        <xdr:cNvPr id="189" name="テキスト ボックス 188"/>
        <xdr:cNvSpPr txBox="1"/>
      </xdr:nvSpPr>
      <xdr:spPr>
        <a:xfrm>
          <a:off x="1784428" y="134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115904</xdr:rowOff>
    </xdr:from>
    <xdr:ext cx="469744" cy="259045"/>
    <xdr:sp macro="" textlink="">
      <xdr:nvSpPr>
        <xdr:cNvPr id="191" name="テキスト ボックス 190"/>
        <xdr:cNvSpPr txBox="1"/>
      </xdr:nvSpPr>
      <xdr:spPr>
        <a:xfrm>
          <a:off x="895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35560</xdr:rowOff>
    </xdr:from>
    <xdr:to>
      <xdr:col>24</xdr:col>
      <xdr:colOff>114300</xdr:colOff>
      <xdr:row>75</xdr:row>
      <xdr:rowOff>137160</xdr:rowOff>
    </xdr:to>
    <xdr:sp macro="" textlink="">
      <xdr:nvSpPr>
        <xdr:cNvPr id="197" name="楕円 196"/>
        <xdr:cNvSpPr/>
      </xdr:nvSpPr>
      <xdr:spPr>
        <a:xfrm>
          <a:off x="4584700" y="128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534377" cy="259045"/>
    <xdr:sp macro="" textlink="">
      <xdr:nvSpPr>
        <xdr:cNvPr id="198" name="維持補修費該当値テキスト"/>
        <xdr:cNvSpPr txBox="1"/>
      </xdr:nvSpPr>
      <xdr:spPr>
        <a:xfrm>
          <a:off x="4686300" y="127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143955</xdr:rowOff>
    </xdr:from>
    <xdr:to>
      <xdr:col>20</xdr:col>
      <xdr:colOff>38100</xdr:colOff>
      <xdr:row>75</xdr:row>
      <xdr:rowOff>74105</xdr:rowOff>
    </xdr:to>
    <xdr:sp macro="" textlink="">
      <xdr:nvSpPr>
        <xdr:cNvPr id="199" name="楕円 198"/>
        <xdr:cNvSpPr/>
      </xdr:nvSpPr>
      <xdr:spPr>
        <a:xfrm>
          <a:off x="3746500" y="128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90632</xdr:rowOff>
    </xdr:from>
    <xdr:ext cx="534377" cy="259045"/>
    <xdr:sp macro="" textlink="">
      <xdr:nvSpPr>
        <xdr:cNvPr id="200" name="テキスト ボックス 199"/>
        <xdr:cNvSpPr txBox="1"/>
      </xdr:nvSpPr>
      <xdr:spPr>
        <a:xfrm>
          <a:off x="3530111" y="126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23558</xdr:rowOff>
    </xdr:from>
    <xdr:to>
      <xdr:col>15</xdr:col>
      <xdr:colOff>101600</xdr:colOff>
      <xdr:row>75</xdr:row>
      <xdr:rowOff>125158</xdr:rowOff>
    </xdr:to>
    <xdr:sp macro="" textlink="">
      <xdr:nvSpPr>
        <xdr:cNvPr id="201" name="楕円 200"/>
        <xdr:cNvSpPr/>
      </xdr:nvSpPr>
      <xdr:spPr>
        <a:xfrm>
          <a:off x="2857500" y="1288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141685</xdr:rowOff>
    </xdr:from>
    <xdr:ext cx="534377" cy="259045"/>
    <xdr:sp macro="" textlink="">
      <xdr:nvSpPr>
        <xdr:cNvPr id="202" name="テキスト ボックス 201"/>
        <xdr:cNvSpPr txBox="1"/>
      </xdr:nvSpPr>
      <xdr:spPr>
        <a:xfrm>
          <a:off x="2641111" y="1265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75756</xdr:rowOff>
    </xdr:from>
    <xdr:to>
      <xdr:col>10</xdr:col>
      <xdr:colOff>165100</xdr:colOff>
      <xdr:row>76</xdr:row>
      <xdr:rowOff>5907</xdr:rowOff>
    </xdr:to>
    <xdr:sp macro="" textlink="">
      <xdr:nvSpPr>
        <xdr:cNvPr id="203" name="楕円 202"/>
        <xdr:cNvSpPr/>
      </xdr:nvSpPr>
      <xdr:spPr>
        <a:xfrm>
          <a:off x="1968500" y="129345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22433</xdr:rowOff>
    </xdr:from>
    <xdr:ext cx="534377" cy="259045"/>
    <xdr:sp macro="" textlink="">
      <xdr:nvSpPr>
        <xdr:cNvPr id="204" name="テキスト ボックス 203"/>
        <xdr:cNvSpPr txBox="1"/>
      </xdr:nvSpPr>
      <xdr:spPr>
        <a:xfrm>
          <a:off x="1752111" y="1270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35979</xdr:rowOff>
    </xdr:from>
    <xdr:to>
      <xdr:col>6</xdr:col>
      <xdr:colOff>38100</xdr:colOff>
      <xdr:row>75</xdr:row>
      <xdr:rowOff>137579</xdr:rowOff>
    </xdr:to>
    <xdr:sp macro="" textlink="">
      <xdr:nvSpPr>
        <xdr:cNvPr id="205" name="楕円 204"/>
        <xdr:cNvSpPr/>
      </xdr:nvSpPr>
      <xdr:spPr>
        <a:xfrm>
          <a:off x="1079500" y="128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154106</xdr:rowOff>
    </xdr:from>
    <xdr:ext cx="534377" cy="259045"/>
    <xdr:sp macro="" textlink="">
      <xdr:nvSpPr>
        <xdr:cNvPr id="206" name="テキスト ボックス 205"/>
        <xdr:cNvSpPr txBox="1"/>
      </xdr:nvSpPr>
      <xdr:spPr>
        <a:xfrm>
          <a:off x="863111" y="126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37984</xdr:rowOff>
    </xdr:from>
    <xdr:to>
      <xdr:col>24</xdr:col>
      <xdr:colOff>63500</xdr:colOff>
      <xdr:row>98</xdr:row>
      <xdr:rowOff>61573</xdr:rowOff>
    </xdr:to>
    <xdr:cxnSp macro="">
      <xdr:nvCxnSpPr>
        <xdr:cNvPr id="238" name="直線コネクタ 237"/>
        <xdr:cNvCxnSpPr/>
      </xdr:nvCxnSpPr>
      <xdr:spPr>
        <a:xfrm>
          <a:off x="3797300" y="16668634"/>
          <a:ext cx="838200" cy="19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37984</xdr:rowOff>
    </xdr:from>
    <xdr:to>
      <xdr:col>19</xdr:col>
      <xdr:colOff>177800</xdr:colOff>
      <xdr:row>98</xdr:row>
      <xdr:rowOff>144207</xdr:rowOff>
    </xdr:to>
    <xdr:cxnSp macro="">
      <xdr:nvCxnSpPr>
        <xdr:cNvPr id="241" name="直線コネクタ 240"/>
        <xdr:cNvCxnSpPr/>
      </xdr:nvCxnSpPr>
      <xdr:spPr>
        <a:xfrm flipV="1">
          <a:off x="2908300" y="16668634"/>
          <a:ext cx="889000" cy="27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144207</xdr:rowOff>
    </xdr:from>
    <xdr:to>
      <xdr:col>15</xdr:col>
      <xdr:colOff>50800</xdr:colOff>
      <xdr:row>99</xdr:row>
      <xdr:rowOff>58265</xdr:rowOff>
    </xdr:to>
    <xdr:cxnSp macro="">
      <xdr:nvCxnSpPr>
        <xdr:cNvPr id="244" name="直線コネクタ 243"/>
        <xdr:cNvCxnSpPr/>
      </xdr:nvCxnSpPr>
      <xdr:spPr>
        <a:xfrm flipV="1">
          <a:off x="2019300" y="16946307"/>
          <a:ext cx="889000" cy="8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58265</xdr:rowOff>
    </xdr:from>
    <xdr:to>
      <xdr:col>10</xdr:col>
      <xdr:colOff>114300</xdr:colOff>
      <xdr:row>99</xdr:row>
      <xdr:rowOff>98890</xdr:rowOff>
    </xdr:to>
    <xdr:cxnSp macro="">
      <xdr:nvCxnSpPr>
        <xdr:cNvPr id="247" name="直線コネクタ 246"/>
        <xdr:cNvCxnSpPr/>
      </xdr:nvCxnSpPr>
      <xdr:spPr>
        <a:xfrm flipV="1">
          <a:off x="1130300" y="17031815"/>
          <a:ext cx="889000" cy="4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10773</xdr:rowOff>
    </xdr:from>
    <xdr:to>
      <xdr:col>24</xdr:col>
      <xdr:colOff>114300</xdr:colOff>
      <xdr:row>98</xdr:row>
      <xdr:rowOff>112373</xdr:rowOff>
    </xdr:to>
    <xdr:sp macro="" textlink="">
      <xdr:nvSpPr>
        <xdr:cNvPr id="257" name="楕円 256"/>
        <xdr:cNvSpPr/>
      </xdr:nvSpPr>
      <xdr:spPr>
        <a:xfrm>
          <a:off x="4584700" y="1681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97150</xdr:rowOff>
    </xdr:from>
    <xdr:ext cx="534377" cy="259045"/>
    <xdr:sp macro="" textlink="">
      <xdr:nvSpPr>
        <xdr:cNvPr id="258" name="扶助費該当値テキスト"/>
        <xdr:cNvSpPr txBox="1"/>
      </xdr:nvSpPr>
      <xdr:spPr>
        <a:xfrm>
          <a:off x="4686300" y="1672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158634</xdr:rowOff>
    </xdr:from>
    <xdr:to>
      <xdr:col>20</xdr:col>
      <xdr:colOff>38100</xdr:colOff>
      <xdr:row>97</xdr:row>
      <xdr:rowOff>88784</xdr:rowOff>
    </xdr:to>
    <xdr:sp macro="" textlink="">
      <xdr:nvSpPr>
        <xdr:cNvPr id="259" name="楕円 258"/>
        <xdr:cNvSpPr/>
      </xdr:nvSpPr>
      <xdr:spPr>
        <a:xfrm>
          <a:off x="3746500" y="1661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79911</xdr:rowOff>
    </xdr:from>
    <xdr:ext cx="534377" cy="259045"/>
    <xdr:sp macro="" textlink="">
      <xdr:nvSpPr>
        <xdr:cNvPr id="260" name="テキスト ボックス 259"/>
        <xdr:cNvSpPr txBox="1"/>
      </xdr:nvSpPr>
      <xdr:spPr>
        <a:xfrm>
          <a:off x="3530111" y="1671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93407</xdr:rowOff>
    </xdr:from>
    <xdr:to>
      <xdr:col>15</xdr:col>
      <xdr:colOff>101600</xdr:colOff>
      <xdr:row>99</xdr:row>
      <xdr:rowOff>23557</xdr:rowOff>
    </xdr:to>
    <xdr:sp macro="" textlink="">
      <xdr:nvSpPr>
        <xdr:cNvPr id="261" name="楕円 260"/>
        <xdr:cNvSpPr/>
      </xdr:nvSpPr>
      <xdr:spPr>
        <a:xfrm>
          <a:off x="2857500" y="1689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14684</xdr:rowOff>
    </xdr:from>
    <xdr:ext cx="534377" cy="259045"/>
    <xdr:sp macro="" textlink="">
      <xdr:nvSpPr>
        <xdr:cNvPr id="262" name="テキスト ボックス 261"/>
        <xdr:cNvSpPr txBox="1"/>
      </xdr:nvSpPr>
      <xdr:spPr>
        <a:xfrm>
          <a:off x="2641111" y="1698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7465</xdr:rowOff>
    </xdr:from>
    <xdr:to>
      <xdr:col>10</xdr:col>
      <xdr:colOff>165100</xdr:colOff>
      <xdr:row>99</xdr:row>
      <xdr:rowOff>109065</xdr:rowOff>
    </xdr:to>
    <xdr:sp macro="" textlink="">
      <xdr:nvSpPr>
        <xdr:cNvPr id="263" name="楕円 262"/>
        <xdr:cNvSpPr/>
      </xdr:nvSpPr>
      <xdr:spPr>
        <a:xfrm>
          <a:off x="1968500" y="169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100192</xdr:rowOff>
    </xdr:from>
    <xdr:ext cx="534377" cy="259045"/>
    <xdr:sp macro="" textlink="">
      <xdr:nvSpPr>
        <xdr:cNvPr id="264" name="テキスト ボックス 263"/>
        <xdr:cNvSpPr txBox="1"/>
      </xdr:nvSpPr>
      <xdr:spPr>
        <a:xfrm>
          <a:off x="1752111" y="1707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48090</xdr:rowOff>
    </xdr:from>
    <xdr:to>
      <xdr:col>6</xdr:col>
      <xdr:colOff>38100</xdr:colOff>
      <xdr:row>99</xdr:row>
      <xdr:rowOff>149690</xdr:rowOff>
    </xdr:to>
    <xdr:sp macro="" textlink="">
      <xdr:nvSpPr>
        <xdr:cNvPr id="265" name="楕円 264"/>
        <xdr:cNvSpPr/>
      </xdr:nvSpPr>
      <xdr:spPr>
        <a:xfrm>
          <a:off x="1079500" y="170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140817</xdr:rowOff>
    </xdr:from>
    <xdr:ext cx="534377" cy="259045"/>
    <xdr:sp macro="" textlink="">
      <xdr:nvSpPr>
        <xdr:cNvPr id="266" name="テキスト ボックス 265"/>
        <xdr:cNvSpPr txBox="1"/>
      </xdr:nvSpPr>
      <xdr:spPr>
        <a:xfrm>
          <a:off x="863111" y="1711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128194</xdr:rowOff>
    </xdr:from>
    <xdr:to>
      <xdr:col>54</xdr:col>
      <xdr:colOff>189865</xdr:colOff>
      <xdr:row>37</xdr:row>
      <xdr:rowOff>165423</xdr:rowOff>
    </xdr:to>
    <xdr:cxnSp macro="">
      <xdr:nvCxnSpPr>
        <xdr:cNvPr id="292" name="直線コネクタ 291"/>
        <xdr:cNvCxnSpPr/>
      </xdr:nvCxnSpPr>
      <xdr:spPr>
        <a:xfrm flipV="1">
          <a:off x="10475595" y="5100244"/>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169250</xdr:rowOff>
    </xdr:from>
    <xdr:ext cx="534377" cy="259045"/>
    <xdr:sp macro="" textlink="">
      <xdr:nvSpPr>
        <xdr:cNvPr id="293" name="補助費等最小値テキスト"/>
        <xdr:cNvSpPr txBox="1"/>
      </xdr:nvSpPr>
      <xdr:spPr>
        <a:xfrm>
          <a:off x="10528300" y="651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165423</xdr:rowOff>
    </xdr:from>
    <xdr:to>
      <xdr:col>55</xdr:col>
      <xdr:colOff>88900</xdr:colOff>
      <xdr:row>37</xdr:row>
      <xdr:rowOff>165423</xdr:rowOff>
    </xdr:to>
    <xdr:cxnSp macro="">
      <xdr:nvCxnSpPr>
        <xdr:cNvPr id="294" name="直線コネクタ 293"/>
        <xdr:cNvCxnSpPr/>
      </xdr:nvCxnSpPr>
      <xdr:spPr>
        <a:xfrm>
          <a:off x="10388600" y="650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74871</xdr:rowOff>
    </xdr:from>
    <xdr:ext cx="599010" cy="259045"/>
    <xdr:sp macro="" textlink="">
      <xdr:nvSpPr>
        <xdr:cNvPr id="295" name="補助費等最大値テキスト"/>
        <xdr:cNvSpPr txBox="1"/>
      </xdr:nvSpPr>
      <xdr:spPr>
        <a:xfrm>
          <a:off x="10528300" y="48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128194</xdr:rowOff>
    </xdr:from>
    <xdr:to>
      <xdr:col>55</xdr:col>
      <xdr:colOff>88900</xdr:colOff>
      <xdr:row>29</xdr:row>
      <xdr:rowOff>128194</xdr:rowOff>
    </xdr:to>
    <xdr:cxnSp macro="">
      <xdr:nvCxnSpPr>
        <xdr:cNvPr id="296" name="直線コネクタ 295"/>
        <xdr:cNvCxnSpPr/>
      </xdr:nvCxnSpPr>
      <xdr:spPr>
        <a:xfrm>
          <a:off x="10388600" y="510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57393</xdr:rowOff>
    </xdr:from>
    <xdr:to>
      <xdr:col>55</xdr:col>
      <xdr:colOff>0</xdr:colOff>
      <xdr:row>37</xdr:row>
      <xdr:rowOff>62640</xdr:rowOff>
    </xdr:to>
    <xdr:cxnSp macro="">
      <xdr:nvCxnSpPr>
        <xdr:cNvPr id="297" name="直線コネクタ 296"/>
        <xdr:cNvCxnSpPr/>
      </xdr:nvCxnSpPr>
      <xdr:spPr>
        <a:xfrm>
          <a:off x="9639300" y="6401043"/>
          <a:ext cx="838200" cy="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136226</xdr:rowOff>
    </xdr:from>
    <xdr:ext cx="534377" cy="259045"/>
    <xdr:sp macro="" textlink="">
      <xdr:nvSpPr>
        <xdr:cNvPr id="298" name="補助費等平均値テキスト"/>
        <xdr:cNvSpPr txBox="1"/>
      </xdr:nvSpPr>
      <xdr:spPr>
        <a:xfrm>
          <a:off x="10528300" y="596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113349</xdr:rowOff>
    </xdr:from>
    <xdr:to>
      <xdr:col>55</xdr:col>
      <xdr:colOff>50800</xdr:colOff>
      <xdr:row>36</xdr:row>
      <xdr:rowOff>43499</xdr:rowOff>
    </xdr:to>
    <xdr:sp macro="" textlink="">
      <xdr:nvSpPr>
        <xdr:cNvPr id="299" name="フローチャート: 判断 298"/>
        <xdr:cNvSpPr/>
      </xdr:nvSpPr>
      <xdr:spPr>
        <a:xfrm>
          <a:off x="10426700" y="611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16419</xdr:rowOff>
    </xdr:from>
    <xdr:to>
      <xdr:col>50</xdr:col>
      <xdr:colOff>114300</xdr:colOff>
      <xdr:row>37</xdr:row>
      <xdr:rowOff>57393</xdr:rowOff>
    </xdr:to>
    <xdr:cxnSp macro="">
      <xdr:nvCxnSpPr>
        <xdr:cNvPr id="300" name="直線コネクタ 299"/>
        <xdr:cNvCxnSpPr/>
      </xdr:nvCxnSpPr>
      <xdr:spPr>
        <a:xfrm>
          <a:off x="8750300" y="5331369"/>
          <a:ext cx="889000" cy="106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170151</xdr:rowOff>
    </xdr:from>
    <xdr:to>
      <xdr:col>50</xdr:col>
      <xdr:colOff>165100</xdr:colOff>
      <xdr:row>36</xdr:row>
      <xdr:rowOff>100301</xdr:rowOff>
    </xdr:to>
    <xdr:sp macro="" textlink="">
      <xdr:nvSpPr>
        <xdr:cNvPr id="301" name="フローチャート: 判断 300"/>
        <xdr:cNvSpPr/>
      </xdr:nvSpPr>
      <xdr:spPr>
        <a:xfrm>
          <a:off x="95885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116828</xdr:rowOff>
    </xdr:from>
    <xdr:ext cx="534377" cy="259045"/>
    <xdr:sp macro="" textlink="">
      <xdr:nvSpPr>
        <xdr:cNvPr id="302" name="テキスト ボックス 301"/>
        <xdr:cNvSpPr txBox="1"/>
      </xdr:nvSpPr>
      <xdr:spPr>
        <a:xfrm>
          <a:off x="9372111" y="594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16419</xdr:rowOff>
    </xdr:from>
    <xdr:to>
      <xdr:col>45</xdr:col>
      <xdr:colOff>177800</xdr:colOff>
      <xdr:row>38</xdr:row>
      <xdr:rowOff>5490</xdr:rowOff>
    </xdr:to>
    <xdr:cxnSp macro="">
      <xdr:nvCxnSpPr>
        <xdr:cNvPr id="303" name="直線コネクタ 302"/>
        <xdr:cNvCxnSpPr/>
      </xdr:nvCxnSpPr>
      <xdr:spPr>
        <a:xfrm flipV="1">
          <a:off x="7861300" y="5331369"/>
          <a:ext cx="889000" cy="118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80083</xdr:rowOff>
    </xdr:from>
    <xdr:to>
      <xdr:col>46</xdr:col>
      <xdr:colOff>38100</xdr:colOff>
      <xdr:row>30</xdr:row>
      <xdr:rowOff>10233</xdr:rowOff>
    </xdr:to>
    <xdr:sp macro="" textlink="">
      <xdr:nvSpPr>
        <xdr:cNvPr id="304" name="フローチャート: 判断 303"/>
        <xdr:cNvSpPr/>
      </xdr:nvSpPr>
      <xdr:spPr>
        <a:xfrm>
          <a:off x="8699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26760</xdr:rowOff>
    </xdr:from>
    <xdr:ext cx="599010" cy="259045"/>
    <xdr:sp macro="" textlink="">
      <xdr:nvSpPr>
        <xdr:cNvPr id="305" name="テキスト ボックス 304"/>
        <xdr:cNvSpPr txBox="1"/>
      </xdr:nvSpPr>
      <xdr:spPr>
        <a:xfrm>
          <a:off x="8450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5490</xdr:rowOff>
    </xdr:from>
    <xdr:to>
      <xdr:col>41</xdr:col>
      <xdr:colOff>50800</xdr:colOff>
      <xdr:row>38</xdr:row>
      <xdr:rowOff>27860</xdr:rowOff>
    </xdr:to>
    <xdr:cxnSp macro="">
      <xdr:nvCxnSpPr>
        <xdr:cNvPr id="306" name="直線コネクタ 305"/>
        <xdr:cNvCxnSpPr/>
      </xdr:nvCxnSpPr>
      <xdr:spPr>
        <a:xfrm flipV="1">
          <a:off x="6972300" y="6520590"/>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82412</xdr:rowOff>
    </xdr:from>
    <xdr:to>
      <xdr:col>41</xdr:col>
      <xdr:colOff>101600</xdr:colOff>
      <xdr:row>37</xdr:row>
      <xdr:rowOff>12562</xdr:rowOff>
    </xdr:to>
    <xdr:sp macro="" textlink="">
      <xdr:nvSpPr>
        <xdr:cNvPr id="307" name="フローチャート: 判断 306"/>
        <xdr:cNvSpPr/>
      </xdr:nvSpPr>
      <xdr:spPr>
        <a:xfrm>
          <a:off x="7810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29089</xdr:rowOff>
    </xdr:from>
    <xdr:ext cx="534377" cy="259045"/>
    <xdr:sp macro="" textlink="">
      <xdr:nvSpPr>
        <xdr:cNvPr id="308" name="テキスト ボックス 307"/>
        <xdr:cNvSpPr txBox="1"/>
      </xdr:nvSpPr>
      <xdr:spPr>
        <a:xfrm>
          <a:off x="7594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126619</xdr:rowOff>
    </xdr:from>
    <xdr:to>
      <xdr:col>36</xdr:col>
      <xdr:colOff>165100</xdr:colOff>
      <xdr:row>37</xdr:row>
      <xdr:rowOff>56769</xdr:rowOff>
    </xdr:to>
    <xdr:sp macro="" textlink="">
      <xdr:nvSpPr>
        <xdr:cNvPr id="309" name="フローチャート: 判断 308"/>
        <xdr:cNvSpPr/>
      </xdr:nvSpPr>
      <xdr:spPr>
        <a:xfrm>
          <a:off x="6921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73296</xdr:rowOff>
    </xdr:from>
    <xdr:ext cx="534377" cy="259045"/>
    <xdr:sp macro="" textlink="">
      <xdr:nvSpPr>
        <xdr:cNvPr id="310" name="テキスト ボックス 309"/>
        <xdr:cNvSpPr txBox="1"/>
      </xdr:nvSpPr>
      <xdr:spPr>
        <a:xfrm>
          <a:off x="6705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11840</xdr:rowOff>
    </xdr:from>
    <xdr:to>
      <xdr:col>55</xdr:col>
      <xdr:colOff>50800</xdr:colOff>
      <xdr:row>37</xdr:row>
      <xdr:rowOff>113440</xdr:rowOff>
    </xdr:to>
    <xdr:sp macro="" textlink="">
      <xdr:nvSpPr>
        <xdr:cNvPr id="316" name="楕円 315"/>
        <xdr:cNvSpPr/>
      </xdr:nvSpPr>
      <xdr:spPr>
        <a:xfrm>
          <a:off x="10426700" y="635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98217</xdr:rowOff>
    </xdr:from>
    <xdr:ext cx="534377" cy="259045"/>
    <xdr:sp macro="" textlink="">
      <xdr:nvSpPr>
        <xdr:cNvPr id="317" name="補助費等該当値テキスト"/>
        <xdr:cNvSpPr txBox="1"/>
      </xdr:nvSpPr>
      <xdr:spPr>
        <a:xfrm>
          <a:off x="10528300" y="627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6593</xdr:rowOff>
    </xdr:from>
    <xdr:to>
      <xdr:col>50</xdr:col>
      <xdr:colOff>165100</xdr:colOff>
      <xdr:row>37</xdr:row>
      <xdr:rowOff>108193</xdr:rowOff>
    </xdr:to>
    <xdr:sp macro="" textlink="">
      <xdr:nvSpPr>
        <xdr:cNvPr id="318" name="楕円 317"/>
        <xdr:cNvSpPr/>
      </xdr:nvSpPr>
      <xdr:spPr>
        <a:xfrm>
          <a:off x="9588500" y="635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99320</xdr:rowOff>
    </xdr:from>
    <xdr:ext cx="534377" cy="259045"/>
    <xdr:sp macro="" textlink="">
      <xdr:nvSpPr>
        <xdr:cNvPr id="319" name="テキスト ボックス 318"/>
        <xdr:cNvSpPr txBox="1"/>
      </xdr:nvSpPr>
      <xdr:spPr>
        <a:xfrm>
          <a:off x="9372111" y="644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137069</xdr:rowOff>
    </xdr:from>
    <xdr:to>
      <xdr:col>46</xdr:col>
      <xdr:colOff>38100</xdr:colOff>
      <xdr:row>31</xdr:row>
      <xdr:rowOff>67219</xdr:rowOff>
    </xdr:to>
    <xdr:sp macro="" textlink="">
      <xdr:nvSpPr>
        <xdr:cNvPr id="320" name="楕円 319"/>
        <xdr:cNvSpPr/>
      </xdr:nvSpPr>
      <xdr:spPr>
        <a:xfrm>
          <a:off x="8699500" y="528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58346</xdr:rowOff>
    </xdr:from>
    <xdr:ext cx="599010" cy="259045"/>
    <xdr:sp macro="" textlink="">
      <xdr:nvSpPr>
        <xdr:cNvPr id="321" name="テキスト ボックス 320"/>
        <xdr:cNvSpPr txBox="1"/>
      </xdr:nvSpPr>
      <xdr:spPr>
        <a:xfrm>
          <a:off x="8450795" y="537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126140</xdr:rowOff>
    </xdr:from>
    <xdr:to>
      <xdr:col>41</xdr:col>
      <xdr:colOff>101600</xdr:colOff>
      <xdr:row>38</xdr:row>
      <xdr:rowOff>56290</xdr:rowOff>
    </xdr:to>
    <xdr:sp macro="" textlink="">
      <xdr:nvSpPr>
        <xdr:cNvPr id="322" name="楕円 321"/>
        <xdr:cNvSpPr/>
      </xdr:nvSpPr>
      <xdr:spPr>
        <a:xfrm>
          <a:off x="7810500" y="646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47417</xdr:rowOff>
    </xdr:from>
    <xdr:ext cx="534377" cy="259045"/>
    <xdr:sp macro="" textlink="">
      <xdr:nvSpPr>
        <xdr:cNvPr id="323" name="テキスト ボックス 322"/>
        <xdr:cNvSpPr txBox="1"/>
      </xdr:nvSpPr>
      <xdr:spPr>
        <a:xfrm>
          <a:off x="7594111" y="656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148510</xdr:rowOff>
    </xdr:from>
    <xdr:to>
      <xdr:col>36</xdr:col>
      <xdr:colOff>165100</xdr:colOff>
      <xdr:row>38</xdr:row>
      <xdr:rowOff>78660</xdr:rowOff>
    </xdr:to>
    <xdr:sp macro="" textlink="">
      <xdr:nvSpPr>
        <xdr:cNvPr id="324" name="楕円 323"/>
        <xdr:cNvSpPr/>
      </xdr:nvSpPr>
      <xdr:spPr>
        <a:xfrm>
          <a:off x="6921500" y="649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69787</xdr:rowOff>
    </xdr:from>
    <xdr:ext cx="534377" cy="259045"/>
    <xdr:sp macro="" textlink="">
      <xdr:nvSpPr>
        <xdr:cNvPr id="325" name="テキスト ボックス 324"/>
        <xdr:cNvSpPr txBox="1"/>
      </xdr:nvSpPr>
      <xdr:spPr>
        <a:xfrm>
          <a:off x="6705111" y="658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9" name="直線コネクタ 348"/>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0"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1" name="直線コネクタ 350"/>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2"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3" name="直線コネクタ 352"/>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109296</xdr:rowOff>
    </xdr:from>
    <xdr:to>
      <xdr:col>55</xdr:col>
      <xdr:colOff>0</xdr:colOff>
      <xdr:row>58</xdr:row>
      <xdr:rowOff>44160</xdr:rowOff>
    </xdr:to>
    <xdr:cxnSp macro="">
      <xdr:nvCxnSpPr>
        <xdr:cNvPr id="354" name="直線コネクタ 353"/>
        <xdr:cNvCxnSpPr/>
      </xdr:nvCxnSpPr>
      <xdr:spPr>
        <a:xfrm>
          <a:off x="9639300" y="9881946"/>
          <a:ext cx="838200" cy="10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5" name="普通建設事業費平均値テキスト"/>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6" name="フローチャート: 判断 355"/>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109296</xdr:rowOff>
    </xdr:from>
    <xdr:to>
      <xdr:col>50</xdr:col>
      <xdr:colOff>114300</xdr:colOff>
      <xdr:row>58</xdr:row>
      <xdr:rowOff>71013</xdr:rowOff>
    </xdr:to>
    <xdr:cxnSp macro="">
      <xdr:nvCxnSpPr>
        <xdr:cNvPr id="357" name="直線コネクタ 356"/>
        <xdr:cNvCxnSpPr/>
      </xdr:nvCxnSpPr>
      <xdr:spPr>
        <a:xfrm flipV="1">
          <a:off x="8750300" y="9881946"/>
          <a:ext cx="889000" cy="13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8" name="フローチャート: 判断 357"/>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9" name="テキスト ボックス 358"/>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33698</xdr:rowOff>
    </xdr:from>
    <xdr:to>
      <xdr:col>45</xdr:col>
      <xdr:colOff>177800</xdr:colOff>
      <xdr:row>58</xdr:row>
      <xdr:rowOff>71013</xdr:rowOff>
    </xdr:to>
    <xdr:cxnSp macro="">
      <xdr:nvCxnSpPr>
        <xdr:cNvPr id="360" name="直線コネクタ 359"/>
        <xdr:cNvCxnSpPr/>
      </xdr:nvCxnSpPr>
      <xdr:spPr>
        <a:xfrm>
          <a:off x="7861300" y="9977798"/>
          <a:ext cx="889000" cy="3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1" name="フローチャート: 判断 360"/>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2" name="テキスト ボックス 361"/>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33698</xdr:rowOff>
    </xdr:from>
    <xdr:to>
      <xdr:col>41</xdr:col>
      <xdr:colOff>50800</xdr:colOff>
      <xdr:row>58</xdr:row>
      <xdr:rowOff>104328</xdr:rowOff>
    </xdr:to>
    <xdr:cxnSp macro="">
      <xdr:nvCxnSpPr>
        <xdr:cNvPr id="363" name="直線コネクタ 362"/>
        <xdr:cNvCxnSpPr/>
      </xdr:nvCxnSpPr>
      <xdr:spPr>
        <a:xfrm flipV="1">
          <a:off x="6972300" y="9977798"/>
          <a:ext cx="889000" cy="7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4" name="フローチャート: 判断 363"/>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5" name="テキスト ボックス 364"/>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6" name="フローチャート: 判断 365"/>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7" name="テキスト ボックス 366"/>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164810</xdr:rowOff>
    </xdr:from>
    <xdr:to>
      <xdr:col>55</xdr:col>
      <xdr:colOff>50800</xdr:colOff>
      <xdr:row>58</xdr:row>
      <xdr:rowOff>94960</xdr:rowOff>
    </xdr:to>
    <xdr:sp macro="" textlink="">
      <xdr:nvSpPr>
        <xdr:cNvPr id="373" name="楕円 372"/>
        <xdr:cNvSpPr/>
      </xdr:nvSpPr>
      <xdr:spPr>
        <a:xfrm>
          <a:off x="10426700" y="99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143237</xdr:rowOff>
    </xdr:from>
    <xdr:ext cx="534377" cy="259045"/>
    <xdr:sp macro="" textlink="">
      <xdr:nvSpPr>
        <xdr:cNvPr id="374" name="普通建設事業費該当値テキスト"/>
        <xdr:cNvSpPr txBox="1"/>
      </xdr:nvSpPr>
      <xdr:spPr>
        <a:xfrm>
          <a:off x="10528300" y="99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58496</xdr:rowOff>
    </xdr:from>
    <xdr:to>
      <xdr:col>50</xdr:col>
      <xdr:colOff>165100</xdr:colOff>
      <xdr:row>57</xdr:row>
      <xdr:rowOff>160096</xdr:rowOff>
    </xdr:to>
    <xdr:sp macro="" textlink="">
      <xdr:nvSpPr>
        <xdr:cNvPr id="375" name="楕円 374"/>
        <xdr:cNvSpPr/>
      </xdr:nvSpPr>
      <xdr:spPr>
        <a:xfrm>
          <a:off x="9588500" y="98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151223</xdr:rowOff>
    </xdr:from>
    <xdr:ext cx="534377" cy="259045"/>
    <xdr:sp macro="" textlink="">
      <xdr:nvSpPr>
        <xdr:cNvPr id="376" name="テキスト ボックス 375"/>
        <xdr:cNvSpPr txBox="1"/>
      </xdr:nvSpPr>
      <xdr:spPr>
        <a:xfrm>
          <a:off x="9372111" y="992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20213</xdr:rowOff>
    </xdr:from>
    <xdr:to>
      <xdr:col>46</xdr:col>
      <xdr:colOff>38100</xdr:colOff>
      <xdr:row>58</xdr:row>
      <xdr:rowOff>121813</xdr:rowOff>
    </xdr:to>
    <xdr:sp macro="" textlink="">
      <xdr:nvSpPr>
        <xdr:cNvPr id="377" name="楕円 376"/>
        <xdr:cNvSpPr/>
      </xdr:nvSpPr>
      <xdr:spPr>
        <a:xfrm>
          <a:off x="8699500" y="99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112940</xdr:rowOff>
    </xdr:from>
    <xdr:ext cx="534377" cy="259045"/>
    <xdr:sp macro="" textlink="">
      <xdr:nvSpPr>
        <xdr:cNvPr id="378" name="テキスト ボックス 377"/>
        <xdr:cNvSpPr txBox="1"/>
      </xdr:nvSpPr>
      <xdr:spPr>
        <a:xfrm>
          <a:off x="8483111" y="100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154348</xdr:rowOff>
    </xdr:from>
    <xdr:to>
      <xdr:col>41</xdr:col>
      <xdr:colOff>101600</xdr:colOff>
      <xdr:row>58</xdr:row>
      <xdr:rowOff>84498</xdr:rowOff>
    </xdr:to>
    <xdr:sp macro="" textlink="">
      <xdr:nvSpPr>
        <xdr:cNvPr id="379" name="楕円 378"/>
        <xdr:cNvSpPr/>
      </xdr:nvSpPr>
      <xdr:spPr>
        <a:xfrm>
          <a:off x="7810500" y="992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75625</xdr:rowOff>
    </xdr:from>
    <xdr:ext cx="534377" cy="259045"/>
    <xdr:sp macro="" textlink="">
      <xdr:nvSpPr>
        <xdr:cNvPr id="380" name="テキスト ボックス 379"/>
        <xdr:cNvSpPr txBox="1"/>
      </xdr:nvSpPr>
      <xdr:spPr>
        <a:xfrm>
          <a:off x="7594111" y="100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53528</xdr:rowOff>
    </xdr:from>
    <xdr:to>
      <xdr:col>36</xdr:col>
      <xdr:colOff>165100</xdr:colOff>
      <xdr:row>58</xdr:row>
      <xdr:rowOff>155128</xdr:rowOff>
    </xdr:to>
    <xdr:sp macro="" textlink="">
      <xdr:nvSpPr>
        <xdr:cNvPr id="381" name="楕円 380"/>
        <xdr:cNvSpPr/>
      </xdr:nvSpPr>
      <xdr:spPr>
        <a:xfrm>
          <a:off x="6921500" y="999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146255</xdr:rowOff>
    </xdr:from>
    <xdr:ext cx="534377" cy="259045"/>
    <xdr:sp macro="" textlink="">
      <xdr:nvSpPr>
        <xdr:cNvPr id="382" name="テキスト ボックス 381"/>
        <xdr:cNvSpPr txBox="1"/>
      </xdr:nvSpPr>
      <xdr:spPr>
        <a:xfrm>
          <a:off x="6705111" y="1009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6" name="直線コネクタ 405"/>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9"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0" name="直線コネクタ 409"/>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42304</xdr:rowOff>
    </xdr:from>
    <xdr:to>
      <xdr:col>55</xdr:col>
      <xdr:colOff>0</xdr:colOff>
      <xdr:row>78</xdr:row>
      <xdr:rowOff>100685</xdr:rowOff>
    </xdr:to>
    <xdr:cxnSp macro="">
      <xdr:nvCxnSpPr>
        <xdr:cNvPr id="411" name="直線コネクタ 410"/>
        <xdr:cNvCxnSpPr/>
      </xdr:nvCxnSpPr>
      <xdr:spPr>
        <a:xfrm>
          <a:off x="9639300" y="13415404"/>
          <a:ext cx="838200" cy="5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2" name="普通建設事業費 （ うち新規整備　）平均値テキスト"/>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3" name="フローチャート: 判断 412"/>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42304</xdr:rowOff>
    </xdr:from>
    <xdr:to>
      <xdr:col>50</xdr:col>
      <xdr:colOff>114300</xdr:colOff>
      <xdr:row>78</xdr:row>
      <xdr:rowOff>110528</xdr:rowOff>
    </xdr:to>
    <xdr:cxnSp macro="">
      <xdr:nvCxnSpPr>
        <xdr:cNvPr id="414" name="直線コネクタ 413"/>
        <xdr:cNvCxnSpPr/>
      </xdr:nvCxnSpPr>
      <xdr:spPr>
        <a:xfrm flipV="1">
          <a:off x="8750300" y="13415404"/>
          <a:ext cx="889000" cy="6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5" name="フローチャート: 判断 414"/>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6" name="テキスト ボックス 415"/>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35243</xdr:rowOff>
    </xdr:from>
    <xdr:to>
      <xdr:col>45</xdr:col>
      <xdr:colOff>177800</xdr:colOff>
      <xdr:row>78</xdr:row>
      <xdr:rowOff>110528</xdr:rowOff>
    </xdr:to>
    <xdr:cxnSp macro="">
      <xdr:nvCxnSpPr>
        <xdr:cNvPr id="417" name="直線コネクタ 416"/>
        <xdr:cNvCxnSpPr/>
      </xdr:nvCxnSpPr>
      <xdr:spPr>
        <a:xfrm>
          <a:off x="7861300" y="13408343"/>
          <a:ext cx="8890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8" name="フローチャート: 判断 417"/>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9" name="テキスト ボックス 418"/>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35243</xdr:rowOff>
    </xdr:from>
    <xdr:to>
      <xdr:col>41</xdr:col>
      <xdr:colOff>50800</xdr:colOff>
      <xdr:row>79</xdr:row>
      <xdr:rowOff>7810</xdr:rowOff>
    </xdr:to>
    <xdr:cxnSp macro="">
      <xdr:nvCxnSpPr>
        <xdr:cNvPr id="420" name="直線コネクタ 419"/>
        <xdr:cNvCxnSpPr/>
      </xdr:nvCxnSpPr>
      <xdr:spPr>
        <a:xfrm flipV="1">
          <a:off x="6972300" y="13408343"/>
          <a:ext cx="889000" cy="14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1" name="フローチャート: 判断 420"/>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84892</xdr:rowOff>
    </xdr:from>
    <xdr:ext cx="534377" cy="259045"/>
    <xdr:sp macro="" textlink="">
      <xdr:nvSpPr>
        <xdr:cNvPr id="422" name="テキスト ボックス 421"/>
        <xdr:cNvSpPr txBox="1"/>
      </xdr:nvSpPr>
      <xdr:spPr>
        <a:xfrm>
          <a:off x="7594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3" name="フローチャート: 判断 422"/>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4" name="テキスト ボックス 423"/>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49885</xdr:rowOff>
    </xdr:from>
    <xdr:to>
      <xdr:col>55</xdr:col>
      <xdr:colOff>50800</xdr:colOff>
      <xdr:row>78</xdr:row>
      <xdr:rowOff>151485</xdr:rowOff>
    </xdr:to>
    <xdr:sp macro="" textlink="">
      <xdr:nvSpPr>
        <xdr:cNvPr id="430" name="楕円 429"/>
        <xdr:cNvSpPr/>
      </xdr:nvSpPr>
      <xdr:spPr>
        <a:xfrm>
          <a:off x="10426700" y="1342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14850</xdr:rowOff>
    </xdr:from>
    <xdr:ext cx="469744" cy="259045"/>
    <xdr:sp macro="" textlink="">
      <xdr:nvSpPr>
        <xdr:cNvPr id="431" name="普通建設事業費 （ うち新規整備　）該当値テキスト"/>
        <xdr:cNvSpPr txBox="1"/>
      </xdr:nvSpPr>
      <xdr:spPr>
        <a:xfrm>
          <a:off x="10528300" y="1338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162954</xdr:rowOff>
    </xdr:from>
    <xdr:to>
      <xdr:col>50</xdr:col>
      <xdr:colOff>165100</xdr:colOff>
      <xdr:row>78</xdr:row>
      <xdr:rowOff>93104</xdr:rowOff>
    </xdr:to>
    <xdr:sp macro="" textlink="">
      <xdr:nvSpPr>
        <xdr:cNvPr id="432" name="楕円 431"/>
        <xdr:cNvSpPr/>
      </xdr:nvSpPr>
      <xdr:spPr>
        <a:xfrm>
          <a:off x="9588500" y="1336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109631</xdr:rowOff>
    </xdr:from>
    <xdr:ext cx="534377" cy="259045"/>
    <xdr:sp macro="" textlink="">
      <xdr:nvSpPr>
        <xdr:cNvPr id="433" name="テキスト ボックス 432"/>
        <xdr:cNvSpPr txBox="1"/>
      </xdr:nvSpPr>
      <xdr:spPr>
        <a:xfrm>
          <a:off x="9372111" y="1313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59728</xdr:rowOff>
    </xdr:from>
    <xdr:to>
      <xdr:col>46</xdr:col>
      <xdr:colOff>38100</xdr:colOff>
      <xdr:row>78</xdr:row>
      <xdr:rowOff>161328</xdr:rowOff>
    </xdr:to>
    <xdr:sp macro="" textlink="">
      <xdr:nvSpPr>
        <xdr:cNvPr id="434" name="楕円 433"/>
        <xdr:cNvSpPr/>
      </xdr:nvSpPr>
      <xdr:spPr>
        <a:xfrm>
          <a:off x="8699500" y="134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152455</xdr:rowOff>
    </xdr:from>
    <xdr:ext cx="469744" cy="259045"/>
    <xdr:sp macro="" textlink="">
      <xdr:nvSpPr>
        <xdr:cNvPr id="435" name="テキスト ボックス 434"/>
        <xdr:cNvSpPr txBox="1"/>
      </xdr:nvSpPr>
      <xdr:spPr>
        <a:xfrm>
          <a:off x="8515428" y="1352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155893</xdr:rowOff>
    </xdr:from>
    <xdr:to>
      <xdr:col>41</xdr:col>
      <xdr:colOff>101600</xdr:colOff>
      <xdr:row>78</xdr:row>
      <xdr:rowOff>86043</xdr:rowOff>
    </xdr:to>
    <xdr:sp macro="" textlink="">
      <xdr:nvSpPr>
        <xdr:cNvPr id="436" name="楕円 435"/>
        <xdr:cNvSpPr/>
      </xdr:nvSpPr>
      <xdr:spPr>
        <a:xfrm>
          <a:off x="7810500" y="133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102570</xdr:rowOff>
    </xdr:from>
    <xdr:ext cx="534377" cy="259045"/>
    <xdr:sp macro="" textlink="">
      <xdr:nvSpPr>
        <xdr:cNvPr id="437" name="テキスト ボックス 436"/>
        <xdr:cNvSpPr txBox="1"/>
      </xdr:nvSpPr>
      <xdr:spPr>
        <a:xfrm>
          <a:off x="7594111" y="1313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128460</xdr:rowOff>
    </xdr:from>
    <xdr:to>
      <xdr:col>36</xdr:col>
      <xdr:colOff>165100</xdr:colOff>
      <xdr:row>79</xdr:row>
      <xdr:rowOff>58610</xdr:rowOff>
    </xdr:to>
    <xdr:sp macro="" textlink="">
      <xdr:nvSpPr>
        <xdr:cNvPr id="438" name="楕円 437"/>
        <xdr:cNvSpPr/>
      </xdr:nvSpPr>
      <xdr:spPr>
        <a:xfrm>
          <a:off x="6921500" y="1350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49737</xdr:rowOff>
    </xdr:from>
    <xdr:ext cx="469744" cy="259045"/>
    <xdr:sp macro="" textlink="">
      <xdr:nvSpPr>
        <xdr:cNvPr id="439" name="テキスト ボックス 438"/>
        <xdr:cNvSpPr txBox="1"/>
      </xdr:nvSpPr>
      <xdr:spPr>
        <a:xfrm>
          <a:off x="6737428" y="135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3" name="直線コネクタ 462"/>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4"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5" name="直線コネクタ 464"/>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6"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7" name="直線コネクタ 466"/>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132207</xdr:rowOff>
    </xdr:from>
    <xdr:to>
      <xdr:col>55</xdr:col>
      <xdr:colOff>0</xdr:colOff>
      <xdr:row>98</xdr:row>
      <xdr:rowOff>78739</xdr:rowOff>
    </xdr:to>
    <xdr:cxnSp macro="">
      <xdr:nvCxnSpPr>
        <xdr:cNvPr id="468" name="直線コネクタ 467"/>
        <xdr:cNvCxnSpPr/>
      </xdr:nvCxnSpPr>
      <xdr:spPr>
        <a:xfrm>
          <a:off x="9639300" y="16762857"/>
          <a:ext cx="838200" cy="11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9" name="普通建設事業費 （ うち更新整備　）平均値テキスト"/>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0" name="フローチャート: 判断 469"/>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132207</xdr:rowOff>
    </xdr:from>
    <xdr:to>
      <xdr:col>50</xdr:col>
      <xdr:colOff>114300</xdr:colOff>
      <xdr:row>98</xdr:row>
      <xdr:rowOff>96114</xdr:rowOff>
    </xdr:to>
    <xdr:cxnSp macro="">
      <xdr:nvCxnSpPr>
        <xdr:cNvPr id="471" name="直線コネクタ 470"/>
        <xdr:cNvCxnSpPr/>
      </xdr:nvCxnSpPr>
      <xdr:spPr>
        <a:xfrm flipV="1">
          <a:off x="8750300" y="16762857"/>
          <a:ext cx="889000" cy="1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2" name="フローチャート: 判断 471"/>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3" name="テキスト ボックス 472"/>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96114</xdr:rowOff>
    </xdr:from>
    <xdr:to>
      <xdr:col>45</xdr:col>
      <xdr:colOff>177800</xdr:colOff>
      <xdr:row>98</xdr:row>
      <xdr:rowOff>114122</xdr:rowOff>
    </xdr:to>
    <xdr:cxnSp macro="">
      <xdr:nvCxnSpPr>
        <xdr:cNvPr id="474" name="直線コネクタ 473"/>
        <xdr:cNvCxnSpPr/>
      </xdr:nvCxnSpPr>
      <xdr:spPr>
        <a:xfrm flipV="1">
          <a:off x="7861300" y="16898214"/>
          <a:ext cx="889000" cy="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5" name="フローチャート: 判断 474"/>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6" name="テキスト ボックス 475"/>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114122</xdr:rowOff>
    </xdr:from>
    <xdr:to>
      <xdr:col>41</xdr:col>
      <xdr:colOff>50800</xdr:colOff>
      <xdr:row>98</xdr:row>
      <xdr:rowOff>138074</xdr:rowOff>
    </xdr:to>
    <xdr:cxnSp macro="">
      <xdr:nvCxnSpPr>
        <xdr:cNvPr id="477" name="直線コネクタ 476"/>
        <xdr:cNvCxnSpPr/>
      </xdr:nvCxnSpPr>
      <xdr:spPr>
        <a:xfrm flipV="1">
          <a:off x="6972300" y="16916222"/>
          <a:ext cx="889000" cy="2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8" name="フローチャート: 判断 477"/>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9" name="テキスト ボックス 478"/>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80" name="フローチャート: 判断 479"/>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1" name="テキスト ボックス 480"/>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27939</xdr:rowOff>
    </xdr:from>
    <xdr:to>
      <xdr:col>55</xdr:col>
      <xdr:colOff>50800</xdr:colOff>
      <xdr:row>98</xdr:row>
      <xdr:rowOff>129539</xdr:rowOff>
    </xdr:to>
    <xdr:sp macro="" textlink="">
      <xdr:nvSpPr>
        <xdr:cNvPr id="487" name="楕円 486"/>
        <xdr:cNvSpPr/>
      </xdr:nvSpPr>
      <xdr:spPr>
        <a:xfrm>
          <a:off x="10426700" y="168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114316</xdr:rowOff>
    </xdr:from>
    <xdr:ext cx="534377" cy="259045"/>
    <xdr:sp macro="" textlink="">
      <xdr:nvSpPr>
        <xdr:cNvPr id="488" name="普通建設事業費 （ うち更新整備　）該当値テキスト"/>
        <xdr:cNvSpPr txBox="1"/>
      </xdr:nvSpPr>
      <xdr:spPr>
        <a:xfrm>
          <a:off x="10528300" y="1674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81407</xdr:rowOff>
    </xdr:from>
    <xdr:to>
      <xdr:col>50</xdr:col>
      <xdr:colOff>165100</xdr:colOff>
      <xdr:row>98</xdr:row>
      <xdr:rowOff>11557</xdr:rowOff>
    </xdr:to>
    <xdr:sp macro="" textlink="">
      <xdr:nvSpPr>
        <xdr:cNvPr id="489" name="楕円 488"/>
        <xdr:cNvSpPr/>
      </xdr:nvSpPr>
      <xdr:spPr>
        <a:xfrm>
          <a:off x="9588500" y="1671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2684</xdr:rowOff>
    </xdr:from>
    <xdr:ext cx="534377" cy="259045"/>
    <xdr:sp macro="" textlink="">
      <xdr:nvSpPr>
        <xdr:cNvPr id="490" name="テキスト ボックス 489"/>
        <xdr:cNvSpPr txBox="1"/>
      </xdr:nvSpPr>
      <xdr:spPr>
        <a:xfrm>
          <a:off x="9372111" y="168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45314</xdr:rowOff>
    </xdr:from>
    <xdr:to>
      <xdr:col>46</xdr:col>
      <xdr:colOff>38100</xdr:colOff>
      <xdr:row>98</xdr:row>
      <xdr:rowOff>146914</xdr:rowOff>
    </xdr:to>
    <xdr:sp macro="" textlink="">
      <xdr:nvSpPr>
        <xdr:cNvPr id="491" name="楕円 490"/>
        <xdr:cNvSpPr/>
      </xdr:nvSpPr>
      <xdr:spPr>
        <a:xfrm>
          <a:off x="8699500" y="1684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138041</xdr:rowOff>
    </xdr:from>
    <xdr:ext cx="469744" cy="259045"/>
    <xdr:sp macro="" textlink="">
      <xdr:nvSpPr>
        <xdr:cNvPr id="492" name="テキスト ボックス 491"/>
        <xdr:cNvSpPr txBox="1"/>
      </xdr:nvSpPr>
      <xdr:spPr>
        <a:xfrm>
          <a:off x="8515428" y="1694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63322</xdr:rowOff>
    </xdr:from>
    <xdr:to>
      <xdr:col>41</xdr:col>
      <xdr:colOff>101600</xdr:colOff>
      <xdr:row>98</xdr:row>
      <xdr:rowOff>164922</xdr:rowOff>
    </xdr:to>
    <xdr:sp macro="" textlink="">
      <xdr:nvSpPr>
        <xdr:cNvPr id="493" name="楕円 492"/>
        <xdr:cNvSpPr/>
      </xdr:nvSpPr>
      <xdr:spPr>
        <a:xfrm>
          <a:off x="7810500" y="168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156049</xdr:rowOff>
    </xdr:from>
    <xdr:ext cx="469744" cy="259045"/>
    <xdr:sp macro="" textlink="">
      <xdr:nvSpPr>
        <xdr:cNvPr id="494" name="テキスト ボックス 493"/>
        <xdr:cNvSpPr txBox="1"/>
      </xdr:nvSpPr>
      <xdr:spPr>
        <a:xfrm>
          <a:off x="7626428" y="1695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87274</xdr:rowOff>
    </xdr:from>
    <xdr:to>
      <xdr:col>36</xdr:col>
      <xdr:colOff>165100</xdr:colOff>
      <xdr:row>99</xdr:row>
      <xdr:rowOff>17424</xdr:rowOff>
    </xdr:to>
    <xdr:sp macro="" textlink="">
      <xdr:nvSpPr>
        <xdr:cNvPr id="495" name="楕円 494"/>
        <xdr:cNvSpPr/>
      </xdr:nvSpPr>
      <xdr:spPr>
        <a:xfrm>
          <a:off x="6921500" y="168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8551</xdr:rowOff>
    </xdr:from>
    <xdr:ext cx="469744" cy="259045"/>
    <xdr:sp macro="" textlink="">
      <xdr:nvSpPr>
        <xdr:cNvPr id="496" name="テキスト ボックス 495"/>
        <xdr:cNvSpPr txBox="1"/>
      </xdr:nvSpPr>
      <xdr:spPr>
        <a:xfrm>
          <a:off x="6737428" y="1698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8" name="直線コネクタ 517"/>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9"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1"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2" name="直線コネクタ 521"/>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78344</xdr:rowOff>
    </xdr:from>
    <xdr:to>
      <xdr:col>85</xdr:col>
      <xdr:colOff>127000</xdr:colOff>
      <xdr:row>38</xdr:row>
      <xdr:rowOff>130693</xdr:rowOff>
    </xdr:to>
    <xdr:cxnSp macro="">
      <xdr:nvCxnSpPr>
        <xdr:cNvPr id="523" name="直線コネクタ 522"/>
        <xdr:cNvCxnSpPr/>
      </xdr:nvCxnSpPr>
      <xdr:spPr>
        <a:xfrm flipV="1">
          <a:off x="15481300" y="6421994"/>
          <a:ext cx="838200" cy="22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20144</xdr:rowOff>
    </xdr:from>
    <xdr:ext cx="469744" cy="259045"/>
    <xdr:sp macro="" textlink="">
      <xdr:nvSpPr>
        <xdr:cNvPr id="524" name="災害復旧事業費平均値テキスト"/>
        <xdr:cNvSpPr txBox="1"/>
      </xdr:nvSpPr>
      <xdr:spPr>
        <a:xfrm>
          <a:off x="16370300" y="6535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5" name="フローチャート: 判断 524"/>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51460</xdr:rowOff>
    </xdr:from>
    <xdr:to>
      <xdr:col>81</xdr:col>
      <xdr:colOff>50800</xdr:colOff>
      <xdr:row>38</xdr:row>
      <xdr:rowOff>130693</xdr:rowOff>
    </xdr:to>
    <xdr:cxnSp macro="">
      <xdr:nvCxnSpPr>
        <xdr:cNvPr id="526" name="直線コネクタ 525"/>
        <xdr:cNvCxnSpPr/>
      </xdr:nvCxnSpPr>
      <xdr:spPr>
        <a:xfrm>
          <a:off x="14592300" y="6223660"/>
          <a:ext cx="889000" cy="42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7" name="フローチャート: 判断 526"/>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8" name="テキスト ボックス 527"/>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51460</xdr:rowOff>
    </xdr:from>
    <xdr:to>
      <xdr:col>76</xdr:col>
      <xdr:colOff>114300</xdr:colOff>
      <xdr:row>37</xdr:row>
      <xdr:rowOff>107056</xdr:rowOff>
    </xdr:to>
    <xdr:cxnSp macro="">
      <xdr:nvCxnSpPr>
        <xdr:cNvPr id="529" name="直線コネクタ 528"/>
        <xdr:cNvCxnSpPr/>
      </xdr:nvCxnSpPr>
      <xdr:spPr>
        <a:xfrm flipV="1">
          <a:off x="13703300" y="6223660"/>
          <a:ext cx="889000" cy="22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30" name="フローチャート: 判断 529"/>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136181</xdr:rowOff>
    </xdr:from>
    <xdr:ext cx="378565" cy="259045"/>
    <xdr:sp macro="" textlink="">
      <xdr:nvSpPr>
        <xdr:cNvPr id="531" name="テキスト ボックス 530"/>
        <xdr:cNvSpPr txBox="1"/>
      </xdr:nvSpPr>
      <xdr:spPr>
        <a:xfrm>
          <a:off x="14403017" y="665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107056</xdr:rowOff>
    </xdr:from>
    <xdr:to>
      <xdr:col>71</xdr:col>
      <xdr:colOff>177800</xdr:colOff>
      <xdr:row>38</xdr:row>
      <xdr:rowOff>136271</xdr:rowOff>
    </xdr:to>
    <xdr:cxnSp macro="">
      <xdr:nvCxnSpPr>
        <xdr:cNvPr id="532" name="直線コネクタ 531"/>
        <xdr:cNvCxnSpPr/>
      </xdr:nvCxnSpPr>
      <xdr:spPr>
        <a:xfrm flipV="1">
          <a:off x="12814300" y="6450706"/>
          <a:ext cx="889000" cy="20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3" name="フローチャート: 判断 532"/>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122648</xdr:rowOff>
    </xdr:from>
    <xdr:ext cx="469744" cy="259045"/>
    <xdr:sp macro="" textlink="">
      <xdr:nvSpPr>
        <xdr:cNvPr id="534" name="テキスト ボックス 533"/>
        <xdr:cNvSpPr txBox="1"/>
      </xdr:nvSpPr>
      <xdr:spPr>
        <a:xfrm>
          <a:off x="13468428" y="663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5" name="フローチャート: 判断 534"/>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6" name="テキスト ボックス 535"/>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27544</xdr:rowOff>
    </xdr:from>
    <xdr:to>
      <xdr:col>85</xdr:col>
      <xdr:colOff>177800</xdr:colOff>
      <xdr:row>37</xdr:row>
      <xdr:rowOff>129144</xdr:rowOff>
    </xdr:to>
    <xdr:sp macro="" textlink="">
      <xdr:nvSpPr>
        <xdr:cNvPr id="542" name="楕円 541"/>
        <xdr:cNvSpPr/>
      </xdr:nvSpPr>
      <xdr:spPr>
        <a:xfrm>
          <a:off x="16268700" y="637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50421</xdr:rowOff>
    </xdr:from>
    <xdr:ext cx="469744" cy="259045"/>
    <xdr:sp macro="" textlink="">
      <xdr:nvSpPr>
        <xdr:cNvPr id="543" name="災害復旧事業費該当値テキスト"/>
        <xdr:cNvSpPr txBox="1"/>
      </xdr:nvSpPr>
      <xdr:spPr>
        <a:xfrm>
          <a:off x="16370300" y="62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79893</xdr:rowOff>
    </xdr:from>
    <xdr:to>
      <xdr:col>81</xdr:col>
      <xdr:colOff>101600</xdr:colOff>
      <xdr:row>39</xdr:row>
      <xdr:rowOff>10043</xdr:rowOff>
    </xdr:to>
    <xdr:sp macro="" textlink="">
      <xdr:nvSpPr>
        <xdr:cNvPr id="544" name="楕円 543"/>
        <xdr:cNvSpPr/>
      </xdr:nvSpPr>
      <xdr:spPr>
        <a:xfrm>
          <a:off x="15430500" y="65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1170</xdr:rowOff>
    </xdr:from>
    <xdr:ext cx="378565" cy="259045"/>
    <xdr:sp macro="" textlink="">
      <xdr:nvSpPr>
        <xdr:cNvPr id="545" name="テキスト ボックス 544"/>
        <xdr:cNvSpPr txBox="1"/>
      </xdr:nvSpPr>
      <xdr:spPr>
        <a:xfrm>
          <a:off x="15292017" y="6687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660</xdr:rowOff>
    </xdr:from>
    <xdr:to>
      <xdr:col>76</xdr:col>
      <xdr:colOff>165100</xdr:colOff>
      <xdr:row>36</xdr:row>
      <xdr:rowOff>102260</xdr:rowOff>
    </xdr:to>
    <xdr:sp macro="" textlink="">
      <xdr:nvSpPr>
        <xdr:cNvPr id="546" name="楕円 545"/>
        <xdr:cNvSpPr/>
      </xdr:nvSpPr>
      <xdr:spPr>
        <a:xfrm>
          <a:off x="14541500" y="61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118787</xdr:rowOff>
    </xdr:from>
    <xdr:ext cx="469744" cy="259045"/>
    <xdr:sp macro="" textlink="">
      <xdr:nvSpPr>
        <xdr:cNvPr id="547" name="テキスト ボックス 546"/>
        <xdr:cNvSpPr txBox="1"/>
      </xdr:nvSpPr>
      <xdr:spPr>
        <a:xfrm>
          <a:off x="14357428" y="59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56256</xdr:rowOff>
    </xdr:from>
    <xdr:to>
      <xdr:col>72</xdr:col>
      <xdr:colOff>38100</xdr:colOff>
      <xdr:row>37</xdr:row>
      <xdr:rowOff>157856</xdr:rowOff>
    </xdr:to>
    <xdr:sp macro="" textlink="">
      <xdr:nvSpPr>
        <xdr:cNvPr id="548" name="楕円 547"/>
        <xdr:cNvSpPr/>
      </xdr:nvSpPr>
      <xdr:spPr>
        <a:xfrm>
          <a:off x="13652500" y="639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2933</xdr:rowOff>
    </xdr:from>
    <xdr:ext cx="469744" cy="259045"/>
    <xdr:sp macro="" textlink="">
      <xdr:nvSpPr>
        <xdr:cNvPr id="549" name="テキスト ボックス 548"/>
        <xdr:cNvSpPr txBox="1"/>
      </xdr:nvSpPr>
      <xdr:spPr>
        <a:xfrm>
          <a:off x="13468428" y="617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85471</xdr:rowOff>
    </xdr:from>
    <xdr:to>
      <xdr:col>67</xdr:col>
      <xdr:colOff>101600</xdr:colOff>
      <xdr:row>39</xdr:row>
      <xdr:rowOff>15621</xdr:rowOff>
    </xdr:to>
    <xdr:sp macro="" textlink="">
      <xdr:nvSpPr>
        <xdr:cNvPr id="550" name="楕円 549"/>
        <xdr:cNvSpPr/>
      </xdr:nvSpPr>
      <xdr:spPr>
        <a:xfrm>
          <a:off x="12763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6748</xdr:rowOff>
    </xdr:from>
    <xdr:ext cx="313932" cy="259045"/>
    <xdr:sp macro="" textlink="">
      <xdr:nvSpPr>
        <xdr:cNvPr id="551" name="テキスト ボックス 550"/>
        <xdr:cNvSpPr txBox="1"/>
      </xdr:nvSpPr>
      <xdr:spPr>
        <a:xfrm>
          <a:off x="12657333" y="6693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4" name="直線コネクタ 623"/>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5"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6" name="直線コネクタ 625"/>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7"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8" name="直線コネクタ 627"/>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78423</xdr:rowOff>
    </xdr:from>
    <xdr:to>
      <xdr:col>85</xdr:col>
      <xdr:colOff>127000</xdr:colOff>
      <xdr:row>78</xdr:row>
      <xdr:rowOff>93320</xdr:rowOff>
    </xdr:to>
    <xdr:cxnSp macro="">
      <xdr:nvCxnSpPr>
        <xdr:cNvPr id="629" name="直線コネクタ 628"/>
        <xdr:cNvCxnSpPr/>
      </xdr:nvCxnSpPr>
      <xdr:spPr>
        <a:xfrm flipV="1">
          <a:off x="15481300" y="13451523"/>
          <a:ext cx="8382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30" name="公債費平均値テキスト"/>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1" name="フローチャート: 判断 630"/>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93320</xdr:rowOff>
    </xdr:from>
    <xdr:to>
      <xdr:col>81</xdr:col>
      <xdr:colOff>50800</xdr:colOff>
      <xdr:row>78</xdr:row>
      <xdr:rowOff>102388</xdr:rowOff>
    </xdr:to>
    <xdr:cxnSp macro="">
      <xdr:nvCxnSpPr>
        <xdr:cNvPr id="632" name="直線コネクタ 631"/>
        <xdr:cNvCxnSpPr/>
      </xdr:nvCxnSpPr>
      <xdr:spPr>
        <a:xfrm flipV="1">
          <a:off x="14592300" y="13466420"/>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3" name="フローチャート: 判断 632"/>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4" name="テキスト ボックス 633"/>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33744</xdr:rowOff>
    </xdr:from>
    <xdr:to>
      <xdr:col>76</xdr:col>
      <xdr:colOff>114300</xdr:colOff>
      <xdr:row>78</xdr:row>
      <xdr:rowOff>102388</xdr:rowOff>
    </xdr:to>
    <xdr:cxnSp macro="">
      <xdr:nvCxnSpPr>
        <xdr:cNvPr id="635" name="直線コネクタ 634"/>
        <xdr:cNvCxnSpPr/>
      </xdr:nvCxnSpPr>
      <xdr:spPr>
        <a:xfrm>
          <a:off x="13703300" y="13406844"/>
          <a:ext cx="889000" cy="6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6" name="フローチャート: 判断 635"/>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7" name="テキスト ボックス 636"/>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33744</xdr:rowOff>
    </xdr:from>
    <xdr:to>
      <xdr:col>71</xdr:col>
      <xdr:colOff>177800</xdr:colOff>
      <xdr:row>78</xdr:row>
      <xdr:rowOff>90563</xdr:rowOff>
    </xdr:to>
    <xdr:cxnSp macro="">
      <xdr:nvCxnSpPr>
        <xdr:cNvPr id="638" name="直線コネクタ 637"/>
        <xdr:cNvCxnSpPr/>
      </xdr:nvCxnSpPr>
      <xdr:spPr>
        <a:xfrm flipV="1">
          <a:off x="12814300" y="13406844"/>
          <a:ext cx="889000" cy="5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9" name="フローチャート: 判断 638"/>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40" name="テキスト ボックス 639"/>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1" name="フローチャート: 判断 640"/>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2" name="テキスト ボックス 641"/>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27623</xdr:rowOff>
    </xdr:from>
    <xdr:to>
      <xdr:col>85</xdr:col>
      <xdr:colOff>177800</xdr:colOff>
      <xdr:row>78</xdr:row>
      <xdr:rowOff>129223</xdr:rowOff>
    </xdr:to>
    <xdr:sp macro="" textlink="">
      <xdr:nvSpPr>
        <xdr:cNvPr id="648" name="楕円 647"/>
        <xdr:cNvSpPr/>
      </xdr:nvSpPr>
      <xdr:spPr>
        <a:xfrm>
          <a:off x="16268700" y="134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114000</xdr:rowOff>
    </xdr:from>
    <xdr:ext cx="534377" cy="259045"/>
    <xdr:sp macro="" textlink="">
      <xdr:nvSpPr>
        <xdr:cNvPr id="649" name="公債費該当値テキスト"/>
        <xdr:cNvSpPr txBox="1"/>
      </xdr:nvSpPr>
      <xdr:spPr>
        <a:xfrm>
          <a:off x="16370300" y="1331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42520</xdr:rowOff>
    </xdr:from>
    <xdr:to>
      <xdr:col>81</xdr:col>
      <xdr:colOff>101600</xdr:colOff>
      <xdr:row>78</xdr:row>
      <xdr:rowOff>144120</xdr:rowOff>
    </xdr:to>
    <xdr:sp macro="" textlink="">
      <xdr:nvSpPr>
        <xdr:cNvPr id="650" name="楕円 649"/>
        <xdr:cNvSpPr/>
      </xdr:nvSpPr>
      <xdr:spPr>
        <a:xfrm>
          <a:off x="15430500" y="134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135247</xdr:rowOff>
    </xdr:from>
    <xdr:ext cx="469744" cy="259045"/>
    <xdr:sp macro="" textlink="">
      <xdr:nvSpPr>
        <xdr:cNvPr id="651" name="テキスト ボックス 650"/>
        <xdr:cNvSpPr txBox="1"/>
      </xdr:nvSpPr>
      <xdr:spPr>
        <a:xfrm>
          <a:off x="15246428" y="135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51588</xdr:rowOff>
    </xdr:from>
    <xdr:to>
      <xdr:col>76</xdr:col>
      <xdr:colOff>165100</xdr:colOff>
      <xdr:row>78</xdr:row>
      <xdr:rowOff>153188</xdr:rowOff>
    </xdr:to>
    <xdr:sp macro="" textlink="">
      <xdr:nvSpPr>
        <xdr:cNvPr id="652" name="楕円 651"/>
        <xdr:cNvSpPr/>
      </xdr:nvSpPr>
      <xdr:spPr>
        <a:xfrm>
          <a:off x="14541500" y="134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144315</xdr:rowOff>
    </xdr:from>
    <xdr:ext cx="469744" cy="259045"/>
    <xdr:sp macro="" textlink="">
      <xdr:nvSpPr>
        <xdr:cNvPr id="653" name="テキスト ボックス 652"/>
        <xdr:cNvSpPr txBox="1"/>
      </xdr:nvSpPr>
      <xdr:spPr>
        <a:xfrm>
          <a:off x="14357428" y="1351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154394</xdr:rowOff>
    </xdr:from>
    <xdr:to>
      <xdr:col>72</xdr:col>
      <xdr:colOff>38100</xdr:colOff>
      <xdr:row>78</xdr:row>
      <xdr:rowOff>84544</xdr:rowOff>
    </xdr:to>
    <xdr:sp macro="" textlink="">
      <xdr:nvSpPr>
        <xdr:cNvPr id="654" name="楕円 653"/>
        <xdr:cNvSpPr/>
      </xdr:nvSpPr>
      <xdr:spPr>
        <a:xfrm>
          <a:off x="13652500" y="133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75671</xdr:rowOff>
    </xdr:from>
    <xdr:ext cx="534377" cy="259045"/>
    <xdr:sp macro="" textlink="">
      <xdr:nvSpPr>
        <xdr:cNvPr id="655" name="テキスト ボックス 654"/>
        <xdr:cNvSpPr txBox="1"/>
      </xdr:nvSpPr>
      <xdr:spPr>
        <a:xfrm>
          <a:off x="13436111" y="1344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39763</xdr:rowOff>
    </xdr:from>
    <xdr:to>
      <xdr:col>67</xdr:col>
      <xdr:colOff>101600</xdr:colOff>
      <xdr:row>78</xdr:row>
      <xdr:rowOff>141363</xdr:rowOff>
    </xdr:to>
    <xdr:sp macro="" textlink="">
      <xdr:nvSpPr>
        <xdr:cNvPr id="656" name="楕円 655"/>
        <xdr:cNvSpPr/>
      </xdr:nvSpPr>
      <xdr:spPr>
        <a:xfrm>
          <a:off x="12763500" y="1341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132490</xdr:rowOff>
    </xdr:from>
    <xdr:ext cx="469744" cy="259045"/>
    <xdr:sp macro="" textlink="">
      <xdr:nvSpPr>
        <xdr:cNvPr id="657" name="テキスト ボックス 656"/>
        <xdr:cNvSpPr txBox="1"/>
      </xdr:nvSpPr>
      <xdr:spPr>
        <a:xfrm>
          <a:off x="12579428" y="1350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1" name="直線コネクタ 680"/>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2"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3" name="直線コネクタ 682"/>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4"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5" name="直線コネクタ 684"/>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59919</xdr:rowOff>
    </xdr:from>
    <xdr:to>
      <xdr:col>85</xdr:col>
      <xdr:colOff>127000</xdr:colOff>
      <xdr:row>98</xdr:row>
      <xdr:rowOff>79477</xdr:rowOff>
    </xdr:to>
    <xdr:cxnSp macro="">
      <xdr:nvCxnSpPr>
        <xdr:cNvPr id="686" name="直線コネクタ 685"/>
        <xdr:cNvCxnSpPr/>
      </xdr:nvCxnSpPr>
      <xdr:spPr>
        <a:xfrm>
          <a:off x="15481300" y="16862019"/>
          <a:ext cx="8382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7" name="積立金平均値テキスト"/>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8" name="フローチャート: 判断 687"/>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59919</xdr:rowOff>
    </xdr:from>
    <xdr:to>
      <xdr:col>81</xdr:col>
      <xdr:colOff>50800</xdr:colOff>
      <xdr:row>98</xdr:row>
      <xdr:rowOff>116052</xdr:rowOff>
    </xdr:to>
    <xdr:cxnSp macro="">
      <xdr:nvCxnSpPr>
        <xdr:cNvPr id="689" name="直線コネクタ 688"/>
        <xdr:cNvCxnSpPr/>
      </xdr:nvCxnSpPr>
      <xdr:spPr>
        <a:xfrm flipV="1">
          <a:off x="14592300" y="16862019"/>
          <a:ext cx="889000" cy="5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0" name="フローチャート: 判断 689"/>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1" name="テキスト ボックス 690"/>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72010</xdr:rowOff>
    </xdr:from>
    <xdr:to>
      <xdr:col>76</xdr:col>
      <xdr:colOff>114300</xdr:colOff>
      <xdr:row>98</xdr:row>
      <xdr:rowOff>116052</xdr:rowOff>
    </xdr:to>
    <xdr:cxnSp macro="">
      <xdr:nvCxnSpPr>
        <xdr:cNvPr id="692" name="直線コネクタ 691"/>
        <xdr:cNvCxnSpPr/>
      </xdr:nvCxnSpPr>
      <xdr:spPr>
        <a:xfrm>
          <a:off x="13703300" y="16874110"/>
          <a:ext cx="889000" cy="4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3" name="フローチャート: 判断 692"/>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4" name="テキスト ボックス 693"/>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72010</xdr:rowOff>
    </xdr:from>
    <xdr:to>
      <xdr:col>71</xdr:col>
      <xdr:colOff>177800</xdr:colOff>
      <xdr:row>99</xdr:row>
      <xdr:rowOff>25755</xdr:rowOff>
    </xdr:to>
    <xdr:cxnSp macro="">
      <xdr:nvCxnSpPr>
        <xdr:cNvPr id="695" name="直線コネクタ 694"/>
        <xdr:cNvCxnSpPr/>
      </xdr:nvCxnSpPr>
      <xdr:spPr>
        <a:xfrm flipV="1">
          <a:off x="12814300" y="16874110"/>
          <a:ext cx="889000" cy="12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6" name="フローチャート: 判断 695"/>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7" name="テキスト ボックス 696"/>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8" name="フローチャート: 判断 697"/>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9" name="テキスト ボックス 698"/>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28677</xdr:rowOff>
    </xdr:from>
    <xdr:to>
      <xdr:col>85</xdr:col>
      <xdr:colOff>177800</xdr:colOff>
      <xdr:row>98</xdr:row>
      <xdr:rowOff>130277</xdr:rowOff>
    </xdr:to>
    <xdr:sp macro="" textlink="">
      <xdr:nvSpPr>
        <xdr:cNvPr id="705" name="楕円 704"/>
        <xdr:cNvSpPr/>
      </xdr:nvSpPr>
      <xdr:spPr>
        <a:xfrm>
          <a:off x="16268700" y="1683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7104</xdr:rowOff>
    </xdr:from>
    <xdr:ext cx="534377" cy="259045"/>
    <xdr:sp macro="" textlink="">
      <xdr:nvSpPr>
        <xdr:cNvPr id="706" name="積立金該当値テキスト"/>
        <xdr:cNvSpPr txBox="1"/>
      </xdr:nvSpPr>
      <xdr:spPr>
        <a:xfrm>
          <a:off x="16370300" y="1680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9119</xdr:rowOff>
    </xdr:from>
    <xdr:to>
      <xdr:col>81</xdr:col>
      <xdr:colOff>101600</xdr:colOff>
      <xdr:row>98</xdr:row>
      <xdr:rowOff>110719</xdr:rowOff>
    </xdr:to>
    <xdr:sp macro="" textlink="">
      <xdr:nvSpPr>
        <xdr:cNvPr id="707" name="楕円 706"/>
        <xdr:cNvSpPr/>
      </xdr:nvSpPr>
      <xdr:spPr>
        <a:xfrm>
          <a:off x="15430500" y="168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101846</xdr:rowOff>
    </xdr:from>
    <xdr:ext cx="534377" cy="259045"/>
    <xdr:sp macro="" textlink="">
      <xdr:nvSpPr>
        <xdr:cNvPr id="708" name="テキスト ボックス 707"/>
        <xdr:cNvSpPr txBox="1"/>
      </xdr:nvSpPr>
      <xdr:spPr>
        <a:xfrm>
          <a:off x="15214111" y="1690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65252</xdr:rowOff>
    </xdr:from>
    <xdr:to>
      <xdr:col>76</xdr:col>
      <xdr:colOff>165100</xdr:colOff>
      <xdr:row>98</xdr:row>
      <xdr:rowOff>166852</xdr:rowOff>
    </xdr:to>
    <xdr:sp macro="" textlink="">
      <xdr:nvSpPr>
        <xdr:cNvPr id="709" name="楕円 708"/>
        <xdr:cNvSpPr/>
      </xdr:nvSpPr>
      <xdr:spPr>
        <a:xfrm>
          <a:off x="14541500" y="1686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157979</xdr:rowOff>
    </xdr:from>
    <xdr:ext cx="469744" cy="259045"/>
    <xdr:sp macro="" textlink="">
      <xdr:nvSpPr>
        <xdr:cNvPr id="710" name="テキスト ボックス 709"/>
        <xdr:cNvSpPr txBox="1"/>
      </xdr:nvSpPr>
      <xdr:spPr>
        <a:xfrm>
          <a:off x="14357428" y="1696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21210</xdr:rowOff>
    </xdr:from>
    <xdr:to>
      <xdr:col>72</xdr:col>
      <xdr:colOff>38100</xdr:colOff>
      <xdr:row>98</xdr:row>
      <xdr:rowOff>122810</xdr:rowOff>
    </xdr:to>
    <xdr:sp macro="" textlink="">
      <xdr:nvSpPr>
        <xdr:cNvPr id="711" name="楕円 710"/>
        <xdr:cNvSpPr/>
      </xdr:nvSpPr>
      <xdr:spPr>
        <a:xfrm>
          <a:off x="13652500" y="168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139337</xdr:rowOff>
    </xdr:from>
    <xdr:ext cx="534377" cy="259045"/>
    <xdr:sp macro="" textlink="">
      <xdr:nvSpPr>
        <xdr:cNvPr id="712" name="テキスト ボックス 711"/>
        <xdr:cNvSpPr txBox="1"/>
      </xdr:nvSpPr>
      <xdr:spPr>
        <a:xfrm>
          <a:off x="13436111" y="1659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146405</xdr:rowOff>
    </xdr:from>
    <xdr:to>
      <xdr:col>67</xdr:col>
      <xdr:colOff>101600</xdr:colOff>
      <xdr:row>99</xdr:row>
      <xdr:rowOff>76555</xdr:rowOff>
    </xdr:to>
    <xdr:sp macro="" textlink="">
      <xdr:nvSpPr>
        <xdr:cNvPr id="713" name="楕円 712"/>
        <xdr:cNvSpPr/>
      </xdr:nvSpPr>
      <xdr:spPr>
        <a:xfrm>
          <a:off x="12763500" y="1694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67682</xdr:rowOff>
    </xdr:from>
    <xdr:ext cx="469744" cy="259045"/>
    <xdr:sp macro="" textlink="">
      <xdr:nvSpPr>
        <xdr:cNvPr id="714" name="テキスト ボックス 713"/>
        <xdr:cNvSpPr txBox="1"/>
      </xdr:nvSpPr>
      <xdr:spPr>
        <a:xfrm>
          <a:off x="12579428" y="1704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0" name="直線コネクタ 739"/>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3"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4" name="直線コネクタ 743"/>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154559</xdr:rowOff>
    </xdr:from>
    <xdr:to>
      <xdr:col>116</xdr:col>
      <xdr:colOff>63500</xdr:colOff>
      <xdr:row>38</xdr:row>
      <xdr:rowOff>166642</xdr:rowOff>
    </xdr:to>
    <xdr:cxnSp macro="">
      <xdr:nvCxnSpPr>
        <xdr:cNvPr id="745" name="直線コネクタ 744"/>
        <xdr:cNvCxnSpPr/>
      </xdr:nvCxnSpPr>
      <xdr:spPr>
        <a:xfrm>
          <a:off x="21323300" y="6669659"/>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6" name="投資及び出資金平均値テキスト"/>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7" name="フローチャート: 判断 746"/>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154559</xdr:rowOff>
    </xdr:from>
    <xdr:to>
      <xdr:col>111</xdr:col>
      <xdr:colOff>177800</xdr:colOff>
      <xdr:row>38</xdr:row>
      <xdr:rowOff>160437</xdr:rowOff>
    </xdr:to>
    <xdr:cxnSp macro="">
      <xdr:nvCxnSpPr>
        <xdr:cNvPr id="748" name="直線コネクタ 747"/>
        <xdr:cNvCxnSpPr/>
      </xdr:nvCxnSpPr>
      <xdr:spPr>
        <a:xfrm flipV="1">
          <a:off x="20434300" y="6669659"/>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9" name="フローチャート: 判断 748"/>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0" name="テキスト ボックス 749"/>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160437</xdr:rowOff>
    </xdr:from>
    <xdr:to>
      <xdr:col>107</xdr:col>
      <xdr:colOff>50800</xdr:colOff>
      <xdr:row>38</xdr:row>
      <xdr:rowOff>164193</xdr:rowOff>
    </xdr:to>
    <xdr:cxnSp macro="">
      <xdr:nvCxnSpPr>
        <xdr:cNvPr id="751" name="直線コネクタ 750"/>
        <xdr:cNvCxnSpPr/>
      </xdr:nvCxnSpPr>
      <xdr:spPr>
        <a:xfrm flipV="1">
          <a:off x="19545300" y="6675537"/>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2" name="フローチャート: 判断 751"/>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3" name="テキスト ボックス 752"/>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164193</xdr:rowOff>
    </xdr:from>
    <xdr:to>
      <xdr:col>102</xdr:col>
      <xdr:colOff>114300</xdr:colOff>
      <xdr:row>39</xdr:row>
      <xdr:rowOff>254</xdr:rowOff>
    </xdr:to>
    <xdr:cxnSp macro="">
      <xdr:nvCxnSpPr>
        <xdr:cNvPr id="754" name="直線コネクタ 753"/>
        <xdr:cNvCxnSpPr/>
      </xdr:nvCxnSpPr>
      <xdr:spPr>
        <a:xfrm flipV="1">
          <a:off x="18656300" y="6679293"/>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5" name="フローチャート: 判断 754"/>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6" name="テキスト ボックス 755"/>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7" name="フローチャート: 判断 756"/>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8" name="テキスト ボックス 757"/>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115842</xdr:rowOff>
    </xdr:from>
    <xdr:to>
      <xdr:col>116</xdr:col>
      <xdr:colOff>114300</xdr:colOff>
      <xdr:row>39</xdr:row>
      <xdr:rowOff>45992</xdr:rowOff>
    </xdr:to>
    <xdr:sp macro="" textlink="">
      <xdr:nvSpPr>
        <xdr:cNvPr id="764" name="楕円 763"/>
        <xdr:cNvSpPr/>
      </xdr:nvSpPr>
      <xdr:spPr>
        <a:xfrm>
          <a:off x="22110700" y="663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30769</xdr:rowOff>
    </xdr:from>
    <xdr:ext cx="378565" cy="259045"/>
    <xdr:sp macro="" textlink="">
      <xdr:nvSpPr>
        <xdr:cNvPr id="765" name="投資及び出資金該当値テキスト"/>
        <xdr:cNvSpPr txBox="1"/>
      </xdr:nvSpPr>
      <xdr:spPr>
        <a:xfrm>
          <a:off x="22212300" y="6545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103759</xdr:rowOff>
    </xdr:from>
    <xdr:to>
      <xdr:col>112</xdr:col>
      <xdr:colOff>38100</xdr:colOff>
      <xdr:row>39</xdr:row>
      <xdr:rowOff>33909</xdr:rowOff>
    </xdr:to>
    <xdr:sp macro="" textlink="">
      <xdr:nvSpPr>
        <xdr:cNvPr id="766" name="楕円 765"/>
        <xdr:cNvSpPr/>
      </xdr:nvSpPr>
      <xdr:spPr>
        <a:xfrm>
          <a:off x="21272500" y="66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25036</xdr:rowOff>
    </xdr:from>
    <xdr:ext cx="378565" cy="259045"/>
    <xdr:sp macro="" textlink="">
      <xdr:nvSpPr>
        <xdr:cNvPr id="767" name="テキスト ボックス 766"/>
        <xdr:cNvSpPr txBox="1"/>
      </xdr:nvSpPr>
      <xdr:spPr>
        <a:xfrm>
          <a:off x="21134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109637</xdr:rowOff>
    </xdr:from>
    <xdr:to>
      <xdr:col>107</xdr:col>
      <xdr:colOff>101600</xdr:colOff>
      <xdr:row>39</xdr:row>
      <xdr:rowOff>39787</xdr:rowOff>
    </xdr:to>
    <xdr:sp macro="" textlink="">
      <xdr:nvSpPr>
        <xdr:cNvPr id="768" name="楕円 767"/>
        <xdr:cNvSpPr/>
      </xdr:nvSpPr>
      <xdr:spPr>
        <a:xfrm>
          <a:off x="20383500" y="66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30914</xdr:rowOff>
    </xdr:from>
    <xdr:ext cx="378565" cy="259045"/>
    <xdr:sp macro="" textlink="">
      <xdr:nvSpPr>
        <xdr:cNvPr id="769" name="テキスト ボックス 768"/>
        <xdr:cNvSpPr txBox="1"/>
      </xdr:nvSpPr>
      <xdr:spPr>
        <a:xfrm>
          <a:off x="20245017" y="671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113393</xdr:rowOff>
    </xdr:from>
    <xdr:to>
      <xdr:col>102</xdr:col>
      <xdr:colOff>165100</xdr:colOff>
      <xdr:row>39</xdr:row>
      <xdr:rowOff>43543</xdr:rowOff>
    </xdr:to>
    <xdr:sp macro="" textlink="">
      <xdr:nvSpPr>
        <xdr:cNvPr id="770" name="楕円 769"/>
        <xdr:cNvSpPr/>
      </xdr:nvSpPr>
      <xdr:spPr>
        <a:xfrm>
          <a:off x="19494500" y="662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34670</xdr:rowOff>
    </xdr:from>
    <xdr:ext cx="378565" cy="259045"/>
    <xdr:sp macro="" textlink="">
      <xdr:nvSpPr>
        <xdr:cNvPr id="771" name="テキスト ボックス 770"/>
        <xdr:cNvSpPr txBox="1"/>
      </xdr:nvSpPr>
      <xdr:spPr>
        <a:xfrm>
          <a:off x="19356017" y="6721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120904</xdr:rowOff>
    </xdr:from>
    <xdr:to>
      <xdr:col>98</xdr:col>
      <xdr:colOff>38100</xdr:colOff>
      <xdr:row>39</xdr:row>
      <xdr:rowOff>51054</xdr:rowOff>
    </xdr:to>
    <xdr:sp macro="" textlink="">
      <xdr:nvSpPr>
        <xdr:cNvPr id="772" name="楕円 771"/>
        <xdr:cNvSpPr/>
      </xdr:nvSpPr>
      <xdr:spPr>
        <a:xfrm>
          <a:off x="18605500" y="66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42181</xdr:rowOff>
    </xdr:from>
    <xdr:ext cx="378565" cy="259045"/>
    <xdr:sp macro="" textlink="">
      <xdr:nvSpPr>
        <xdr:cNvPr id="773" name="テキスト ボックス 772"/>
        <xdr:cNvSpPr txBox="1"/>
      </xdr:nvSpPr>
      <xdr:spPr>
        <a:xfrm>
          <a:off x="18467017" y="6728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7" name="直線コネクタ 796"/>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0"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1" name="直線コネクタ 800"/>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4864</xdr:rowOff>
    </xdr:from>
    <xdr:to>
      <xdr:col>116</xdr:col>
      <xdr:colOff>63500</xdr:colOff>
      <xdr:row>59</xdr:row>
      <xdr:rowOff>11075</xdr:rowOff>
    </xdr:to>
    <xdr:cxnSp macro="">
      <xdr:nvCxnSpPr>
        <xdr:cNvPr id="802" name="直線コネクタ 801"/>
        <xdr:cNvCxnSpPr/>
      </xdr:nvCxnSpPr>
      <xdr:spPr>
        <a:xfrm>
          <a:off x="21323300" y="10120414"/>
          <a:ext cx="8382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3"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4" name="フローチャート: 判断 803"/>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2883</xdr:rowOff>
    </xdr:from>
    <xdr:to>
      <xdr:col>111</xdr:col>
      <xdr:colOff>177800</xdr:colOff>
      <xdr:row>59</xdr:row>
      <xdr:rowOff>4864</xdr:rowOff>
    </xdr:to>
    <xdr:cxnSp macro="">
      <xdr:nvCxnSpPr>
        <xdr:cNvPr id="805" name="直線コネクタ 804"/>
        <xdr:cNvCxnSpPr/>
      </xdr:nvCxnSpPr>
      <xdr:spPr>
        <a:xfrm>
          <a:off x="20434300" y="10118433"/>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6" name="フローチャート: 判断 805"/>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7" name="テキスト ボックス 806"/>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2883</xdr:rowOff>
    </xdr:from>
    <xdr:to>
      <xdr:col>107</xdr:col>
      <xdr:colOff>50800</xdr:colOff>
      <xdr:row>59</xdr:row>
      <xdr:rowOff>3073</xdr:rowOff>
    </xdr:to>
    <xdr:cxnSp macro="">
      <xdr:nvCxnSpPr>
        <xdr:cNvPr id="808" name="直線コネクタ 807"/>
        <xdr:cNvCxnSpPr/>
      </xdr:nvCxnSpPr>
      <xdr:spPr>
        <a:xfrm flipV="1">
          <a:off x="19545300" y="10118433"/>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9" name="フローチャート: 判断 808"/>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10" name="テキスト ボックス 809"/>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1435</xdr:rowOff>
    </xdr:from>
    <xdr:to>
      <xdr:col>102</xdr:col>
      <xdr:colOff>114300</xdr:colOff>
      <xdr:row>59</xdr:row>
      <xdr:rowOff>3073</xdr:rowOff>
    </xdr:to>
    <xdr:cxnSp macro="">
      <xdr:nvCxnSpPr>
        <xdr:cNvPr id="811" name="直線コネクタ 810"/>
        <xdr:cNvCxnSpPr/>
      </xdr:nvCxnSpPr>
      <xdr:spPr>
        <a:xfrm>
          <a:off x="18656300" y="10116985"/>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2" name="フローチャート: 判断 811"/>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3" name="テキスト ボックス 812"/>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4" name="フローチャート: 判断 813"/>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5" name="テキスト ボックス 814"/>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131725</xdr:rowOff>
    </xdr:from>
    <xdr:to>
      <xdr:col>116</xdr:col>
      <xdr:colOff>114300</xdr:colOff>
      <xdr:row>59</xdr:row>
      <xdr:rowOff>61875</xdr:rowOff>
    </xdr:to>
    <xdr:sp macro="" textlink="">
      <xdr:nvSpPr>
        <xdr:cNvPr id="821" name="楕円 820"/>
        <xdr:cNvSpPr/>
      </xdr:nvSpPr>
      <xdr:spPr>
        <a:xfrm>
          <a:off x="22110700" y="100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64508</xdr:rowOff>
    </xdr:from>
    <xdr:ext cx="378565" cy="259045"/>
    <xdr:sp macro="" textlink="">
      <xdr:nvSpPr>
        <xdr:cNvPr id="822" name="貸付金該当値テキスト"/>
        <xdr:cNvSpPr txBox="1"/>
      </xdr:nvSpPr>
      <xdr:spPr>
        <a:xfrm>
          <a:off x="22212300" y="1000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125514</xdr:rowOff>
    </xdr:from>
    <xdr:to>
      <xdr:col>112</xdr:col>
      <xdr:colOff>38100</xdr:colOff>
      <xdr:row>59</xdr:row>
      <xdr:rowOff>55664</xdr:rowOff>
    </xdr:to>
    <xdr:sp macro="" textlink="">
      <xdr:nvSpPr>
        <xdr:cNvPr id="823" name="楕円 822"/>
        <xdr:cNvSpPr/>
      </xdr:nvSpPr>
      <xdr:spPr>
        <a:xfrm>
          <a:off x="21272500" y="1006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46791</xdr:rowOff>
    </xdr:from>
    <xdr:ext cx="469744" cy="259045"/>
    <xdr:sp macro="" textlink="">
      <xdr:nvSpPr>
        <xdr:cNvPr id="824" name="テキスト ボックス 823"/>
        <xdr:cNvSpPr txBox="1"/>
      </xdr:nvSpPr>
      <xdr:spPr>
        <a:xfrm>
          <a:off x="21088428" y="1016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123533</xdr:rowOff>
    </xdr:from>
    <xdr:to>
      <xdr:col>107</xdr:col>
      <xdr:colOff>101600</xdr:colOff>
      <xdr:row>59</xdr:row>
      <xdr:rowOff>53683</xdr:rowOff>
    </xdr:to>
    <xdr:sp macro="" textlink="">
      <xdr:nvSpPr>
        <xdr:cNvPr id="825" name="楕円 824"/>
        <xdr:cNvSpPr/>
      </xdr:nvSpPr>
      <xdr:spPr>
        <a:xfrm>
          <a:off x="20383500" y="1006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44810</xdr:rowOff>
    </xdr:from>
    <xdr:ext cx="469744" cy="259045"/>
    <xdr:sp macro="" textlink="">
      <xdr:nvSpPr>
        <xdr:cNvPr id="826" name="テキスト ボックス 825"/>
        <xdr:cNvSpPr txBox="1"/>
      </xdr:nvSpPr>
      <xdr:spPr>
        <a:xfrm>
          <a:off x="20199428" y="1016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123723</xdr:rowOff>
    </xdr:from>
    <xdr:to>
      <xdr:col>102</xdr:col>
      <xdr:colOff>165100</xdr:colOff>
      <xdr:row>59</xdr:row>
      <xdr:rowOff>53873</xdr:rowOff>
    </xdr:to>
    <xdr:sp macro="" textlink="">
      <xdr:nvSpPr>
        <xdr:cNvPr id="827" name="楕円 826"/>
        <xdr:cNvSpPr/>
      </xdr:nvSpPr>
      <xdr:spPr>
        <a:xfrm>
          <a:off x="19494500" y="100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45000</xdr:rowOff>
    </xdr:from>
    <xdr:ext cx="469744" cy="259045"/>
    <xdr:sp macro="" textlink="">
      <xdr:nvSpPr>
        <xdr:cNvPr id="828" name="テキスト ボックス 827"/>
        <xdr:cNvSpPr txBox="1"/>
      </xdr:nvSpPr>
      <xdr:spPr>
        <a:xfrm>
          <a:off x="19310428" y="1016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122085</xdr:rowOff>
    </xdr:from>
    <xdr:to>
      <xdr:col>98</xdr:col>
      <xdr:colOff>38100</xdr:colOff>
      <xdr:row>59</xdr:row>
      <xdr:rowOff>52235</xdr:rowOff>
    </xdr:to>
    <xdr:sp macro="" textlink="">
      <xdr:nvSpPr>
        <xdr:cNvPr id="829" name="楕円 828"/>
        <xdr:cNvSpPr/>
      </xdr:nvSpPr>
      <xdr:spPr>
        <a:xfrm>
          <a:off x="18605500" y="1006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43362</xdr:rowOff>
    </xdr:from>
    <xdr:ext cx="469744" cy="259045"/>
    <xdr:sp macro="" textlink="">
      <xdr:nvSpPr>
        <xdr:cNvPr id="830" name="テキスト ボックス 829"/>
        <xdr:cNvSpPr txBox="1"/>
      </xdr:nvSpPr>
      <xdr:spPr>
        <a:xfrm>
          <a:off x="18421428" y="10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9" name="テキスト ボックス 84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1" name="テキスト ボックス 85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3" name="テキスト ボックス 85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7" name="直線コネクタ 856"/>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8"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9" name="直線コネクタ 858"/>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0"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1" name="直線コネクタ 860"/>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38168</xdr:rowOff>
    </xdr:from>
    <xdr:to>
      <xdr:col>116</xdr:col>
      <xdr:colOff>63500</xdr:colOff>
      <xdr:row>79</xdr:row>
      <xdr:rowOff>94535</xdr:rowOff>
    </xdr:to>
    <xdr:cxnSp macro="">
      <xdr:nvCxnSpPr>
        <xdr:cNvPr id="862" name="直線コネクタ 861"/>
        <xdr:cNvCxnSpPr/>
      </xdr:nvCxnSpPr>
      <xdr:spPr>
        <a:xfrm flipV="1">
          <a:off x="21323300" y="13582718"/>
          <a:ext cx="838200" cy="5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3" name="繰出金平均値テキスト"/>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4" name="フローチャート: 判断 863"/>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90289</xdr:rowOff>
    </xdr:from>
    <xdr:to>
      <xdr:col>111</xdr:col>
      <xdr:colOff>177800</xdr:colOff>
      <xdr:row>79</xdr:row>
      <xdr:rowOff>94535</xdr:rowOff>
    </xdr:to>
    <xdr:cxnSp macro="">
      <xdr:nvCxnSpPr>
        <xdr:cNvPr id="865" name="直線コネクタ 864"/>
        <xdr:cNvCxnSpPr/>
      </xdr:nvCxnSpPr>
      <xdr:spPr>
        <a:xfrm>
          <a:off x="20434300" y="13634839"/>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6" name="フローチャート: 判断 865"/>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7" name="テキスト ボックス 866"/>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48978</xdr:rowOff>
    </xdr:from>
    <xdr:to>
      <xdr:col>107</xdr:col>
      <xdr:colOff>50800</xdr:colOff>
      <xdr:row>79</xdr:row>
      <xdr:rowOff>90289</xdr:rowOff>
    </xdr:to>
    <xdr:cxnSp macro="">
      <xdr:nvCxnSpPr>
        <xdr:cNvPr id="868" name="直線コネクタ 867"/>
        <xdr:cNvCxnSpPr/>
      </xdr:nvCxnSpPr>
      <xdr:spPr>
        <a:xfrm>
          <a:off x="19545300" y="13593528"/>
          <a:ext cx="8890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9" name="フローチャート: 判断 868"/>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70" name="テキスト ボックス 869"/>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45909</xdr:rowOff>
    </xdr:from>
    <xdr:to>
      <xdr:col>102</xdr:col>
      <xdr:colOff>114300</xdr:colOff>
      <xdr:row>79</xdr:row>
      <xdr:rowOff>48978</xdr:rowOff>
    </xdr:to>
    <xdr:cxnSp macro="">
      <xdr:nvCxnSpPr>
        <xdr:cNvPr id="871" name="直線コネクタ 870"/>
        <xdr:cNvCxnSpPr/>
      </xdr:nvCxnSpPr>
      <xdr:spPr>
        <a:xfrm>
          <a:off x="18656300" y="13590459"/>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2" name="フローチャート: 判断 871"/>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3" name="テキスト ボックス 872"/>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4" name="フローチャート: 判断 873"/>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5" name="テキスト ボックス 874"/>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158818</xdr:rowOff>
    </xdr:from>
    <xdr:to>
      <xdr:col>116</xdr:col>
      <xdr:colOff>114300</xdr:colOff>
      <xdr:row>79</xdr:row>
      <xdr:rowOff>88968</xdr:rowOff>
    </xdr:to>
    <xdr:sp macro="" textlink="">
      <xdr:nvSpPr>
        <xdr:cNvPr id="881" name="楕円 880"/>
        <xdr:cNvSpPr/>
      </xdr:nvSpPr>
      <xdr:spPr>
        <a:xfrm>
          <a:off x="22110700" y="1353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73745</xdr:rowOff>
    </xdr:from>
    <xdr:ext cx="534377" cy="259045"/>
    <xdr:sp macro="" textlink="">
      <xdr:nvSpPr>
        <xdr:cNvPr id="882" name="繰出金該当値テキスト"/>
        <xdr:cNvSpPr txBox="1"/>
      </xdr:nvSpPr>
      <xdr:spPr>
        <a:xfrm>
          <a:off x="22212300" y="1344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43735</xdr:rowOff>
    </xdr:from>
    <xdr:to>
      <xdr:col>112</xdr:col>
      <xdr:colOff>38100</xdr:colOff>
      <xdr:row>79</xdr:row>
      <xdr:rowOff>145335</xdr:rowOff>
    </xdr:to>
    <xdr:sp macro="" textlink="">
      <xdr:nvSpPr>
        <xdr:cNvPr id="883" name="楕円 882"/>
        <xdr:cNvSpPr/>
      </xdr:nvSpPr>
      <xdr:spPr>
        <a:xfrm>
          <a:off x="21272500" y="1358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136462</xdr:rowOff>
    </xdr:from>
    <xdr:ext cx="534377" cy="259045"/>
    <xdr:sp macro="" textlink="">
      <xdr:nvSpPr>
        <xdr:cNvPr id="884" name="テキスト ボックス 883"/>
        <xdr:cNvSpPr txBox="1"/>
      </xdr:nvSpPr>
      <xdr:spPr>
        <a:xfrm>
          <a:off x="21056111" y="1368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39489</xdr:rowOff>
    </xdr:from>
    <xdr:to>
      <xdr:col>107</xdr:col>
      <xdr:colOff>101600</xdr:colOff>
      <xdr:row>79</xdr:row>
      <xdr:rowOff>141089</xdr:rowOff>
    </xdr:to>
    <xdr:sp macro="" textlink="">
      <xdr:nvSpPr>
        <xdr:cNvPr id="885" name="楕円 884"/>
        <xdr:cNvSpPr/>
      </xdr:nvSpPr>
      <xdr:spPr>
        <a:xfrm>
          <a:off x="20383500" y="1358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132216</xdr:rowOff>
    </xdr:from>
    <xdr:ext cx="534377" cy="259045"/>
    <xdr:sp macro="" textlink="">
      <xdr:nvSpPr>
        <xdr:cNvPr id="886" name="テキスト ボックス 885"/>
        <xdr:cNvSpPr txBox="1"/>
      </xdr:nvSpPr>
      <xdr:spPr>
        <a:xfrm>
          <a:off x="20167111" y="1367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169628</xdr:rowOff>
    </xdr:from>
    <xdr:to>
      <xdr:col>102</xdr:col>
      <xdr:colOff>165100</xdr:colOff>
      <xdr:row>79</xdr:row>
      <xdr:rowOff>99778</xdr:rowOff>
    </xdr:to>
    <xdr:sp macro="" textlink="">
      <xdr:nvSpPr>
        <xdr:cNvPr id="887" name="楕円 886"/>
        <xdr:cNvSpPr/>
      </xdr:nvSpPr>
      <xdr:spPr>
        <a:xfrm>
          <a:off x="19494500" y="135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90905</xdr:rowOff>
    </xdr:from>
    <xdr:ext cx="534377" cy="259045"/>
    <xdr:sp macro="" textlink="">
      <xdr:nvSpPr>
        <xdr:cNvPr id="888" name="テキスト ボックス 887"/>
        <xdr:cNvSpPr txBox="1"/>
      </xdr:nvSpPr>
      <xdr:spPr>
        <a:xfrm>
          <a:off x="19278111" y="136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166559</xdr:rowOff>
    </xdr:from>
    <xdr:to>
      <xdr:col>98</xdr:col>
      <xdr:colOff>38100</xdr:colOff>
      <xdr:row>79</xdr:row>
      <xdr:rowOff>96709</xdr:rowOff>
    </xdr:to>
    <xdr:sp macro="" textlink="">
      <xdr:nvSpPr>
        <xdr:cNvPr id="889" name="楕円 888"/>
        <xdr:cNvSpPr/>
      </xdr:nvSpPr>
      <xdr:spPr>
        <a:xfrm>
          <a:off x="18605500" y="1353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87836</xdr:rowOff>
    </xdr:from>
    <xdr:ext cx="534377" cy="259045"/>
    <xdr:sp macro="" textlink="">
      <xdr:nvSpPr>
        <xdr:cNvPr id="890" name="テキスト ボックス 889"/>
        <xdr:cNvSpPr txBox="1"/>
      </xdr:nvSpPr>
      <xdr:spPr>
        <a:xfrm>
          <a:off x="18389111" y="1363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spc="100" baseline="0">
              <a:latin typeface="ＭＳ Ｐゴシック" panose="020B0600070205080204" pitchFamily="50" charset="-128"/>
              <a:ea typeface="ＭＳ Ｐゴシック" panose="020B0600070205080204" pitchFamily="50" charset="-128"/>
            </a:rPr>
            <a:t>　義務的経費に係る住民一人当たりのコストは、人件費、扶助費、公債費のいずれに関しても、平成</a:t>
          </a:r>
          <a:r>
            <a:rPr kumimoji="1" lang="en-US" altLang="ja-JP" sz="1300" spc="100" baseline="0">
              <a:latin typeface="ＭＳ Ｐゴシック" panose="020B0600070205080204" pitchFamily="50" charset="-128"/>
              <a:ea typeface="ＭＳ Ｐゴシック" panose="020B0600070205080204" pitchFamily="50" charset="-128"/>
            </a:rPr>
            <a:t>30</a:t>
          </a:r>
          <a:r>
            <a:rPr kumimoji="1" lang="ja-JP" altLang="en-US" sz="1300" spc="100" baseline="0">
              <a:latin typeface="ＭＳ Ｐゴシック" panose="020B0600070205080204" pitchFamily="50" charset="-128"/>
              <a:ea typeface="ＭＳ Ｐゴシック" panose="020B0600070205080204" pitchFamily="50" charset="-128"/>
            </a:rPr>
            <a:t>年度からの過去</a:t>
          </a:r>
          <a:r>
            <a:rPr kumimoji="1" lang="en-US" altLang="ja-JP" sz="1300" spc="100" baseline="0">
              <a:latin typeface="ＭＳ Ｐゴシック" panose="020B0600070205080204" pitchFamily="50" charset="-128"/>
              <a:ea typeface="ＭＳ Ｐゴシック" panose="020B0600070205080204" pitchFamily="50" charset="-128"/>
            </a:rPr>
            <a:t>5</a:t>
          </a:r>
          <a:r>
            <a:rPr kumimoji="1" lang="ja-JP" altLang="en-US" sz="1300" spc="100" baseline="0">
              <a:latin typeface="ＭＳ Ｐゴシック" panose="020B0600070205080204" pitchFamily="50" charset="-128"/>
              <a:ea typeface="ＭＳ Ｐゴシック" panose="020B0600070205080204" pitchFamily="50" charset="-128"/>
            </a:rPr>
            <a:t>年において毎年類似団体平均値を下回っている。適正な職員定数管理、若年世代が多いことによる老人福祉費に係る扶助費の抑制、</a:t>
          </a:r>
          <a:endParaRPr kumimoji="1" lang="en-US" altLang="ja-JP" sz="1300" spc="100" baseline="0">
            <a:latin typeface="ＭＳ Ｐゴシック" panose="020B0600070205080204" pitchFamily="50" charset="-128"/>
            <a:ea typeface="ＭＳ Ｐゴシック" panose="020B0600070205080204" pitchFamily="50" charset="-128"/>
          </a:endParaRPr>
        </a:p>
        <a:p>
          <a:r>
            <a:rPr kumimoji="1" lang="ja-JP" altLang="en-US" sz="1300" spc="100" baseline="0">
              <a:latin typeface="ＭＳ Ｐゴシック" panose="020B0600070205080204" pitchFamily="50" charset="-128"/>
              <a:ea typeface="ＭＳ Ｐゴシック" panose="020B0600070205080204" pitchFamily="50" charset="-128"/>
            </a:rPr>
            <a:t>そして地方債の発行の抑制等が主な要因として挙げられる。なお、扶助費が減少した要因は、昨年度に実施した子育て世帯への臨時特別給付金給付事業に係る歳出が減ったことによるものが大きい。</a:t>
          </a:r>
          <a:endParaRPr kumimoji="1" lang="en-US" altLang="ja-JP" sz="1300" spc="100" baseline="0">
            <a:latin typeface="ＭＳ Ｐゴシック" panose="020B0600070205080204" pitchFamily="50" charset="-128"/>
            <a:ea typeface="ＭＳ Ｐゴシック" panose="020B0600070205080204" pitchFamily="50" charset="-128"/>
          </a:endParaRPr>
        </a:p>
        <a:p>
          <a:r>
            <a:rPr kumimoji="1" lang="ja-JP" altLang="en-US" sz="1300" spc="100" baseline="0">
              <a:latin typeface="ＭＳ Ｐゴシック" panose="020B0600070205080204" pitchFamily="50" charset="-128"/>
              <a:ea typeface="ＭＳ Ｐゴシック" panose="020B0600070205080204" pitchFamily="50" charset="-128"/>
            </a:rPr>
            <a:t>　普通建設事業費の減については、こちらも昨年度実施の（仮称）明石台幼稚園整備事業と認可保育所設置事業における保育園改築費の歳出が減額したことが影響している。また、道路事業においても、市内幹線道路の舗装修繕にかかる歳出や三ノ関大崎線の</a:t>
          </a:r>
          <a:endParaRPr kumimoji="1" lang="en-US" altLang="ja-JP" sz="1300" spc="100" baseline="0">
            <a:latin typeface="ＭＳ Ｐゴシック" panose="020B0600070205080204" pitchFamily="50" charset="-128"/>
            <a:ea typeface="ＭＳ Ｐゴシック" panose="020B0600070205080204" pitchFamily="50" charset="-128"/>
          </a:endParaRPr>
        </a:p>
        <a:p>
          <a:r>
            <a:rPr kumimoji="1" lang="ja-JP" altLang="en-US" sz="1300" spc="100" baseline="0">
              <a:latin typeface="ＭＳ Ｐゴシック" panose="020B0600070205080204" pitchFamily="50" charset="-128"/>
              <a:ea typeface="ＭＳ Ｐゴシック" panose="020B0600070205080204" pitchFamily="50" charset="-128"/>
            </a:rPr>
            <a:t>道路改良にかかる歳出等が減ったことも事業費が減額となった要因の一つである。</a:t>
          </a:r>
          <a:endParaRPr kumimoji="1" lang="en-US" altLang="ja-JP" sz="1300" spc="100" baseline="0">
            <a:latin typeface="ＭＳ Ｐゴシック" panose="020B0600070205080204" pitchFamily="50" charset="-128"/>
            <a:ea typeface="ＭＳ Ｐゴシック" panose="020B0600070205080204" pitchFamily="50" charset="-128"/>
          </a:endParaRPr>
        </a:p>
        <a:p>
          <a:r>
            <a:rPr kumimoji="1" lang="ja-JP" altLang="en-US" sz="1300" spc="100" baseline="0">
              <a:latin typeface="ＭＳ Ｐゴシック" panose="020B0600070205080204" pitchFamily="50" charset="-128"/>
              <a:ea typeface="ＭＳ Ｐゴシック" panose="020B0600070205080204" pitchFamily="50" charset="-128"/>
            </a:rPr>
            <a:t>　災害復旧事業費については、令和</a:t>
          </a:r>
          <a:r>
            <a:rPr kumimoji="1" lang="en-US" altLang="ja-JP" sz="1300" spc="100" baseline="0">
              <a:latin typeface="ＭＳ Ｐゴシック" panose="020B0600070205080204" pitchFamily="50" charset="-128"/>
              <a:ea typeface="ＭＳ Ｐゴシック" panose="020B0600070205080204" pitchFamily="50" charset="-128"/>
            </a:rPr>
            <a:t>4</a:t>
          </a:r>
          <a:r>
            <a:rPr kumimoji="1" lang="ja-JP" altLang="en-US" sz="1300" spc="100" baseline="0">
              <a:latin typeface="ＭＳ Ｐゴシック" panose="020B0600070205080204" pitchFamily="50" charset="-128"/>
              <a:ea typeface="ＭＳ Ｐゴシック" panose="020B0600070205080204" pitchFamily="50" charset="-128"/>
            </a:rPr>
            <a:t>年</a:t>
          </a:r>
          <a:r>
            <a:rPr kumimoji="1" lang="en-US" altLang="ja-JP" sz="1300" spc="100" baseline="0">
              <a:latin typeface="ＭＳ Ｐゴシック" panose="020B0600070205080204" pitchFamily="50" charset="-128"/>
              <a:ea typeface="ＭＳ Ｐゴシック" panose="020B0600070205080204" pitchFamily="50" charset="-128"/>
            </a:rPr>
            <a:t>3</a:t>
          </a:r>
          <a:r>
            <a:rPr kumimoji="1" lang="ja-JP" altLang="en-US" sz="1300" spc="100" baseline="0">
              <a:latin typeface="ＭＳ Ｐゴシック" panose="020B0600070205080204" pitchFamily="50" charset="-128"/>
              <a:ea typeface="ＭＳ Ｐゴシック" panose="020B0600070205080204" pitchFamily="50" charset="-128"/>
            </a:rPr>
            <a:t>月発生の福島県沖地震にかかる災害復旧費によるものであり、昨年度からの繰越事業が多数あったことが増額の要因となった。</a:t>
          </a:r>
          <a:endParaRPr kumimoji="1" lang="en-US" altLang="ja-JP" sz="1300" spc="1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52,399
52,170
49.18
18,572,840
16,542,574
1,539,498
10,151,686
6,314,915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153416</xdr:rowOff>
    </xdr:from>
    <xdr:to>
      <xdr:col>24</xdr:col>
      <xdr:colOff>63500</xdr:colOff>
      <xdr:row>36</xdr:row>
      <xdr:rowOff>13513</xdr:rowOff>
    </xdr:to>
    <xdr:cxnSp macro="">
      <xdr:nvCxnSpPr>
        <xdr:cNvPr id="59" name="直線コネクタ 58"/>
        <xdr:cNvCxnSpPr/>
      </xdr:nvCxnSpPr>
      <xdr:spPr>
        <a:xfrm flipV="1">
          <a:off x="3797300" y="6154166"/>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13513</xdr:rowOff>
    </xdr:from>
    <xdr:to>
      <xdr:col>19</xdr:col>
      <xdr:colOff>177800</xdr:colOff>
      <xdr:row>36</xdr:row>
      <xdr:rowOff>125984</xdr:rowOff>
    </xdr:to>
    <xdr:cxnSp macro="">
      <xdr:nvCxnSpPr>
        <xdr:cNvPr id="62" name="直線コネクタ 61"/>
        <xdr:cNvCxnSpPr/>
      </xdr:nvCxnSpPr>
      <xdr:spPr>
        <a:xfrm flipV="1">
          <a:off x="2908300" y="6185713"/>
          <a:ext cx="8890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68377</xdr:rowOff>
    </xdr:from>
    <xdr:to>
      <xdr:col>15</xdr:col>
      <xdr:colOff>50800</xdr:colOff>
      <xdr:row>36</xdr:row>
      <xdr:rowOff>125984</xdr:rowOff>
    </xdr:to>
    <xdr:cxnSp macro="">
      <xdr:nvCxnSpPr>
        <xdr:cNvPr id="65" name="直線コネクタ 64"/>
        <xdr:cNvCxnSpPr/>
      </xdr:nvCxnSpPr>
      <xdr:spPr>
        <a:xfrm>
          <a:off x="2019300" y="6240577"/>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9855</xdr:rowOff>
    </xdr:from>
    <xdr:to>
      <xdr:col>10</xdr:col>
      <xdr:colOff>114300</xdr:colOff>
      <xdr:row>36</xdr:row>
      <xdr:rowOff>68377</xdr:rowOff>
    </xdr:to>
    <xdr:cxnSp macro="">
      <xdr:nvCxnSpPr>
        <xdr:cNvPr id="68" name="直線コネクタ 67"/>
        <xdr:cNvCxnSpPr/>
      </xdr:nvCxnSpPr>
      <xdr:spPr>
        <a:xfrm>
          <a:off x="1130300" y="6182055"/>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102616</xdr:rowOff>
    </xdr:from>
    <xdr:to>
      <xdr:col>24</xdr:col>
      <xdr:colOff>114300</xdr:colOff>
      <xdr:row>36</xdr:row>
      <xdr:rowOff>32766</xdr:rowOff>
    </xdr:to>
    <xdr:sp macro="" textlink="">
      <xdr:nvSpPr>
        <xdr:cNvPr id="78" name="楕円 77"/>
        <xdr:cNvSpPr/>
      </xdr:nvSpPr>
      <xdr:spPr>
        <a:xfrm>
          <a:off x="4584700" y="6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81043</xdr:rowOff>
    </xdr:from>
    <xdr:ext cx="469744" cy="259045"/>
    <xdr:sp macro="" textlink="">
      <xdr:nvSpPr>
        <xdr:cNvPr id="79" name="議会費該当値テキスト"/>
        <xdr:cNvSpPr txBox="1"/>
      </xdr:nvSpPr>
      <xdr:spPr>
        <a:xfrm>
          <a:off x="4686300" y="608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134163</xdr:rowOff>
    </xdr:from>
    <xdr:to>
      <xdr:col>20</xdr:col>
      <xdr:colOff>38100</xdr:colOff>
      <xdr:row>36</xdr:row>
      <xdr:rowOff>64313</xdr:rowOff>
    </xdr:to>
    <xdr:sp macro="" textlink="">
      <xdr:nvSpPr>
        <xdr:cNvPr id="80" name="楕円 79"/>
        <xdr:cNvSpPr/>
      </xdr:nvSpPr>
      <xdr:spPr>
        <a:xfrm>
          <a:off x="3746500" y="61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55440</xdr:rowOff>
    </xdr:from>
    <xdr:ext cx="469744" cy="259045"/>
    <xdr:sp macro="" textlink="">
      <xdr:nvSpPr>
        <xdr:cNvPr id="81" name="テキスト ボックス 80"/>
        <xdr:cNvSpPr txBox="1"/>
      </xdr:nvSpPr>
      <xdr:spPr>
        <a:xfrm>
          <a:off x="3562428" y="622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75184</xdr:rowOff>
    </xdr:from>
    <xdr:to>
      <xdr:col>15</xdr:col>
      <xdr:colOff>101600</xdr:colOff>
      <xdr:row>37</xdr:row>
      <xdr:rowOff>5334</xdr:rowOff>
    </xdr:to>
    <xdr:sp macro="" textlink="">
      <xdr:nvSpPr>
        <xdr:cNvPr id="82" name="楕円 81"/>
        <xdr:cNvSpPr/>
      </xdr:nvSpPr>
      <xdr:spPr>
        <a:xfrm>
          <a:off x="2857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167911</xdr:rowOff>
    </xdr:from>
    <xdr:ext cx="469744" cy="259045"/>
    <xdr:sp macro="" textlink="">
      <xdr:nvSpPr>
        <xdr:cNvPr id="83" name="テキスト ボックス 82"/>
        <xdr:cNvSpPr txBox="1"/>
      </xdr:nvSpPr>
      <xdr:spPr>
        <a:xfrm>
          <a:off x="2673428" y="63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17577</xdr:rowOff>
    </xdr:from>
    <xdr:to>
      <xdr:col>10</xdr:col>
      <xdr:colOff>165100</xdr:colOff>
      <xdr:row>36</xdr:row>
      <xdr:rowOff>119177</xdr:rowOff>
    </xdr:to>
    <xdr:sp macro="" textlink="">
      <xdr:nvSpPr>
        <xdr:cNvPr id="84" name="楕円 83"/>
        <xdr:cNvSpPr/>
      </xdr:nvSpPr>
      <xdr:spPr>
        <a:xfrm>
          <a:off x="1968500" y="61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110304</xdr:rowOff>
    </xdr:from>
    <xdr:ext cx="469744" cy="259045"/>
    <xdr:sp macro="" textlink="">
      <xdr:nvSpPr>
        <xdr:cNvPr id="85" name="テキスト ボックス 84"/>
        <xdr:cNvSpPr txBox="1"/>
      </xdr:nvSpPr>
      <xdr:spPr>
        <a:xfrm>
          <a:off x="1784428" y="628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130505</xdr:rowOff>
    </xdr:from>
    <xdr:to>
      <xdr:col>6</xdr:col>
      <xdr:colOff>38100</xdr:colOff>
      <xdr:row>36</xdr:row>
      <xdr:rowOff>60655</xdr:rowOff>
    </xdr:to>
    <xdr:sp macro="" textlink="">
      <xdr:nvSpPr>
        <xdr:cNvPr id="86" name="楕円 85"/>
        <xdr:cNvSpPr/>
      </xdr:nvSpPr>
      <xdr:spPr>
        <a:xfrm>
          <a:off x="1079500" y="61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51782</xdr:rowOff>
    </xdr:from>
    <xdr:ext cx="469744" cy="259045"/>
    <xdr:sp macro="" textlink="">
      <xdr:nvSpPr>
        <xdr:cNvPr id="87" name="テキスト ボックス 86"/>
        <xdr:cNvSpPr txBox="1"/>
      </xdr:nvSpPr>
      <xdr:spPr>
        <a:xfrm>
          <a:off x="895428" y="622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38987</xdr:rowOff>
    </xdr:from>
    <xdr:to>
      <xdr:col>24</xdr:col>
      <xdr:colOff>63500</xdr:colOff>
      <xdr:row>57</xdr:row>
      <xdr:rowOff>57556</xdr:rowOff>
    </xdr:to>
    <xdr:cxnSp macro="">
      <xdr:nvCxnSpPr>
        <xdr:cNvPr id="116" name="直線コネクタ 115"/>
        <xdr:cNvCxnSpPr/>
      </xdr:nvCxnSpPr>
      <xdr:spPr>
        <a:xfrm flipV="1">
          <a:off x="3797300" y="9811637"/>
          <a:ext cx="838200" cy="1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158376</xdr:rowOff>
    </xdr:from>
    <xdr:to>
      <xdr:col>19</xdr:col>
      <xdr:colOff>177800</xdr:colOff>
      <xdr:row>57</xdr:row>
      <xdr:rowOff>57556</xdr:rowOff>
    </xdr:to>
    <xdr:cxnSp macro="">
      <xdr:nvCxnSpPr>
        <xdr:cNvPr id="119" name="直線コネクタ 118"/>
        <xdr:cNvCxnSpPr/>
      </xdr:nvCxnSpPr>
      <xdr:spPr>
        <a:xfrm>
          <a:off x="2908300" y="9073776"/>
          <a:ext cx="889000" cy="75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158376</xdr:rowOff>
    </xdr:from>
    <xdr:to>
      <xdr:col>15</xdr:col>
      <xdr:colOff>50800</xdr:colOff>
      <xdr:row>57</xdr:row>
      <xdr:rowOff>49479</xdr:rowOff>
    </xdr:to>
    <xdr:cxnSp macro="">
      <xdr:nvCxnSpPr>
        <xdr:cNvPr id="122" name="直線コネクタ 121"/>
        <xdr:cNvCxnSpPr/>
      </xdr:nvCxnSpPr>
      <xdr:spPr>
        <a:xfrm flipV="1">
          <a:off x="2019300" y="9073776"/>
          <a:ext cx="889000" cy="74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49479</xdr:rowOff>
    </xdr:from>
    <xdr:to>
      <xdr:col>10</xdr:col>
      <xdr:colOff>114300</xdr:colOff>
      <xdr:row>57</xdr:row>
      <xdr:rowOff>168480</xdr:rowOff>
    </xdr:to>
    <xdr:cxnSp macro="">
      <xdr:nvCxnSpPr>
        <xdr:cNvPr id="125" name="直線コネクタ 124"/>
        <xdr:cNvCxnSpPr/>
      </xdr:nvCxnSpPr>
      <xdr:spPr>
        <a:xfrm flipV="1">
          <a:off x="1130300" y="9822129"/>
          <a:ext cx="889000" cy="11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159637</xdr:rowOff>
    </xdr:from>
    <xdr:to>
      <xdr:col>24</xdr:col>
      <xdr:colOff>114300</xdr:colOff>
      <xdr:row>57</xdr:row>
      <xdr:rowOff>89787</xdr:rowOff>
    </xdr:to>
    <xdr:sp macro="" textlink="">
      <xdr:nvSpPr>
        <xdr:cNvPr id="135" name="楕円 134"/>
        <xdr:cNvSpPr/>
      </xdr:nvSpPr>
      <xdr:spPr>
        <a:xfrm>
          <a:off x="4584700" y="97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74564</xdr:rowOff>
    </xdr:from>
    <xdr:ext cx="534377" cy="259045"/>
    <xdr:sp macro="" textlink="">
      <xdr:nvSpPr>
        <xdr:cNvPr id="136" name="総務費該当値テキスト"/>
        <xdr:cNvSpPr txBox="1"/>
      </xdr:nvSpPr>
      <xdr:spPr>
        <a:xfrm>
          <a:off x="4686300" y="967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6756</xdr:rowOff>
    </xdr:from>
    <xdr:to>
      <xdr:col>20</xdr:col>
      <xdr:colOff>38100</xdr:colOff>
      <xdr:row>57</xdr:row>
      <xdr:rowOff>108356</xdr:rowOff>
    </xdr:to>
    <xdr:sp macro="" textlink="">
      <xdr:nvSpPr>
        <xdr:cNvPr id="137" name="楕円 136"/>
        <xdr:cNvSpPr/>
      </xdr:nvSpPr>
      <xdr:spPr>
        <a:xfrm>
          <a:off x="3746500" y="97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99483</xdr:rowOff>
    </xdr:from>
    <xdr:ext cx="534377" cy="259045"/>
    <xdr:sp macro="" textlink="">
      <xdr:nvSpPr>
        <xdr:cNvPr id="138" name="テキスト ボックス 137"/>
        <xdr:cNvSpPr txBox="1"/>
      </xdr:nvSpPr>
      <xdr:spPr>
        <a:xfrm>
          <a:off x="3530111" y="987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107576</xdr:rowOff>
    </xdr:from>
    <xdr:to>
      <xdr:col>15</xdr:col>
      <xdr:colOff>101600</xdr:colOff>
      <xdr:row>53</xdr:row>
      <xdr:rowOff>37726</xdr:rowOff>
    </xdr:to>
    <xdr:sp macro="" textlink="">
      <xdr:nvSpPr>
        <xdr:cNvPr id="139" name="楕円 138"/>
        <xdr:cNvSpPr/>
      </xdr:nvSpPr>
      <xdr:spPr>
        <a:xfrm>
          <a:off x="2857500" y="902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28853</xdr:rowOff>
    </xdr:from>
    <xdr:ext cx="599010" cy="259045"/>
    <xdr:sp macro="" textlink="">
      <xdr:nvSpPr>
        <xdr:cNvPr id="140" name="テキスト ボックス 139"/>
        <xdr:cNvSpPr txBox="1"/>
      </xdr:nvSpPr>
      <xdr:spPr>
        <a:xfrm>
          <a:off x="2608795" y="911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170129</xdr:rowOff>
    </xdr:from>
    <xdr:to>
      <xdr:col>10</xdr:col>
      <xdr:colOff>165100</xdr:colOff>
      <xdr:row>57</xdr:row>
      <xdr:rowOff>100279</xdr:rowOff>
    </xdr:to>
    <xdr:sp macro="" textlink="">
      <xdr:nvSpPr>
        <xdr:cNvPr id="141" name="楕円 140"/>
        <xdr:cNvSpPr/>
      </xdr:nvSpPr>
      <xdr:spPr>
        <a:xfrm>
          <a:off x="1968500" y="977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91406</xdr:rowOff>
    </xdr:from>
    <xdr:ext cx="534377" cy="259045"/>
    <xdr:sp macro="" textlink="">
      <xdr:nvSpPr>
        <xdr:cNvPr id="142" name="テキスト ボックス 141"/>
        <xdr:cNvSpPr txBox="1"/>
      </xdr:nvSpPr>
      <xdr:spPr>
        <a:xfrm>
          <a:off x="1752111" y="986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117680</xdr:rowOff>
    </xdr:from>
    <xdr:to>
      <xdr:col>6</xdr:col>
      <xdr:colOff>38100</xdr:colOff>
      <xdr:row>58</xdr:row>
      <xdr:rowOff>47830</xdr:rowOff>
    </xdr:to>
    <xdr:sp macro="" textlink="">
      <xdr:nvSpPr>
        <xdr:cNvPr id="143" name="楕円 142"/>
        <xdr:cNvSpPr/>
      </xdr:nvSpPr>
      <xdr:spPr>
        <a:xfrm>
          <a:off x="1079500" y="989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38957</xdr:rowOff>
    </xdr:from>
    <xdr:ext cx="534377" cy="259045"/>
    <xdr:sp macro="" textlink="">
      <xdr:nvSpPr>
        <xdr:cNvPr id="144" name="テキスト ボックス 143"/>
        <xdr:cNvSpPr txBox="1"/>
      </xdr:nvSpPr>
      <xdr:spPr>
        <a:xfrm>
          <a:off x="863111" y="998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9733</xdr:rowOff>
    </xdr:from>
    <xdr:to>
      <xdr:col>24</xdr:col>
      <xdr:colOff>63500</xdr:colOff>
      <xdr:row>78</xdr:row>
      <xdr:rowOff>10252</xdr:rowOff>
    </xdr:to>
    <xdr:cxnSp macro="">
      <xdr:nvCxnSpPr>
        <xdr:cNvPr id="174" name="直線コネクタ 173"/>
        <xdr:cNvCxnSpPr/>
      </xdr:nvCxnSpPr>
      <xdr:spPr>
        <a:xfrm>
          <a:off x="3797300" y="13211383"/>
          <a:ext cx="838200" cy="17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9733</xdr:rowOff>
    </xdr:from>
    <xdr:to>
      <xdr:col>19</xdr:col>
      <xdr:colOff>177800</xdr:colOff>
      <xdr:row>78</xdr:row>
      <xdr:rowOff>149118</xdr:rowOff>
    </xdr:to>
    <xdr:cxnSp macro="">
      <xdr:nvCxnSpPr>
        <xdr:cNvPr id="177" name="直線コネクタ 176"/>
        <xdr:cNvCxnSpPr/>
      </xdr:nvCxnSpPr>
      <xdr:spPr>
        <a:xfrm flipV="1">
          <a:off x="2908300" y="13211383"/>
          <a:ext cx="889000" cy="3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149118</xdr:rowOff>
    </xdr:from>
    <xdr:to>
      <xdr:col>15</xdr:col>
      <xdr:colOff>50800</xdr:colOff>
      <xdr:row>79</xdr:row>
      <xdr:rowOff>21140</xdr:rowOff>
    </xdr:to>
    <xdr:cxnSp macro="">
      <xdr:nvCxnSpPr>
        <xdr:cNvPr id="180" name="直線コネクタ 179"/>
        <xdr:cNvCxnSpPr/>
      </xdr:nvCxnSpPr>
      <xdr:spPr>
        <a:xfrm flipV="1">
          <a:off x="2019300" y="13522218"/>
          <a:ext cx="889000" cy="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21140</xdr:rowOff>
    </xdr:from>
    <xdr:to>
      <xdr:col>10</xdr:col>
      <xdr:colOff>114300</xdr:colOff>
      <xdr:row>79</xdr:row>
      <xdr:rowOff>53494</xdr:rowOff>
    </xdr:to>
    <xdr:cxnSp macro="">
      <xdr:nvCxnSpPr>
        <xdr:cNvPr id="183" name="直線コネクタ 182"/>
        <xdr:cNvCxnSpPr/>
      </xdr:nvCxnSpPr>
      <xdr:spPr>
        <a:xfrm flipV="1">
          <a:off x="1130300" y="13565690"/>
          <a:ext cx="889000" cy="3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130902</xdr:rowOff>
    </xdr:from>
    <xdr:to>
      <xdr:col>24</xdr:col>
      <xdr:colOff>114300</xdr:colOff>
      <xdr:row>78</xdr:row>
      <xdr:rowOff>61052</xdr:rowOff>
    </xdr:to>
    <xdr:sp macro="" textlink="">
      <xdr:nvSpPr>
        <xdr:cNvPr id="193" name="楕円 192"/>
        <xdr:cNvSpPr/>
      </xdr:nvSpPr>
      <xdr:spPr>
        <a:xfrm>
          <a:off x="4584700" y="1333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45829</xdr:rowOff>
    </xdr:from>
    <xdr:ext cx="599010" cy="259045"/>
    <xdr:sp macro="" textlink="">
      <xdr:nvSpPr>
        <xdr:cNvPr id="194" name="民生費該当値テキスト"/>
        <xdr:cNvSpPr txBox="1"/>
      </xdr:nvSpPr>
      <xdr:spPr>
        <a:xfrm>
          <a:off x="4686300" y="1324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130383</xdr:rowOff>
    </xdr:from>
    <xdr:to>
      <xdr:col>20</xdr:col>
      <xdr:colOff>38100</xdr:colOff>
      <xdr:row>77</xdr:row>
      <xdr:rowOff>60533</xdr:rowOff>
    </xdr:to>
    <xdr:sp macro="" textlink="">
      <xdr:nvSpPr>
        <xdr:cNvPr id="195" name="楕円 194"/>
        <xdr:cNvSpPr/>
      </xdr:nvSpPr>
      <xdr:spPr>
        <a:xfrm>
          <a:off x="3746500" y="131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51660</xdr:rowOff>
    </xdr:from>
    <xdr:ext cx="599010" cy="259045"/>
    <xdr:sp macro="" textlink="">
      <xdr:nvSpPr>
        <xdr:cNvPr id="196" name="テキスト ボックス 195"/>
        <xdr:cNvSpPr txBox="1"/>
      </xdr:nvSpPr>
      <xdr:spPr>
        <a:xfrm>
          <a:off x="3497795" y="1325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98318</xdr:rowOff>
    </xdr:from>
    <xdr:to>
      <xdr:col>15</xdr:col>
      <xdr:colOff>101600</xdr:colOff>
      <xdr:row>79</xdr:row>
      <xdr:rowOff>28468</xdr:rowOff>
    </xdr:to>
    <xdr:sp macro="" textlink="">
      <xdr:nvSpPr>
        <xdr:cNvPr id="197" name="楕円 196"/>
        <xdr:cNvSpPr/>
      </xdr:nvSpPr>
      <xdr:spPr>
        <a:xfrm>
          <a:off x="2857500" y="134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19595</xdr:rowOff>
    </xdr:from>
    <xdr:ext cx="599010" cy="259045"/>
    <xdr:sp macro="" textlink="">
      <xdr:nvSpPr>
        <xdr:cNvPr id="198" name="テキスト ボックス 197"/>
        <xdr:cNvSpPr txBox="1"/>
      </xdr:nvSpPr>
      <xdr:spPr>
        <a:xfrm>
          <a:off x="2608795" y="1356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141790</xdr:rowOff>
    </xdr:from>
    <xdr:to>
      <xdr:col>10</xdr:col>
      <xdr:colOff>165100</xdr:colOff>
      <xdr:row>79</xdr:row>
      <xdr:rowOff>71940</xdr:rowOff>
    </xdr:to>
    <xdr:sp macro="" textlink="">
      <xdr:nvSpPr>
        <xdr:cNvPr id="199" name="楕円 198"/>
        <xdr:cNvSpPr/>
      </xdr:nvSpPr>
      <xdr:spPr>
        <a:xfrm>
          <a:off x="1968500" y="135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63067</xdr:rowOff>
    </xdr:from>
    <xdr:ext cx="599010" cy="259045"/>
    <xdr:sp macro="" textlink="">
      <xdr:nvSpPr>
        <xdr:cNvPr id="200" name="テキスト ボックス 199"/>
        <xdr:cNvSpPr txBox="1"/>
      </xdr:nvSpPr>
      <xdr:spPr>
        <a:xfrm>
          <a:off x="1719795" y="1360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2694</xdr:rowOff>
    </xdr:from>
    <xdr:to>
      <xdr:col>6</xdr:col>
      <xdr:colOff>38100</xdr:colOff>
      <xdr:row>79</xdr:row>
      <xdr:rowOff>104294</xdr:rowOff>
    </xdr:to>
    <xdr:sp macro="" textlink="">
      <xdr:nvSpPr>
        <xdr:cNvPr id="201" name="楕円 200"/>
        <xdr:cNvSpPr/>
      </xdr:nvSpPr>
      <xdr:spPr>
        <a:xfrm>
          <a:off x="1079500" y="135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95421</xdr:rowOff>
    </xdr:from>
    <xdr:ext cx="534377" cy="259045"/>
    <xdr:sp macro="" textlink="">
      <xdr:nvSpPr>
        <xdr:cNvPr id="202" name="テキスト ボックス 201"/>
        <xdr:cNvSpPr txBox="1"/>
      </xdr:nvSpPr>
      <xdr:spPr>
        <a:xfrm>
          <a:off x="863111" y="1363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113342</xdr:rowOff>
    </xdr:from>
    <xdr:to>
      <xdr:col>24</xdr:col>
      <xdr:colOff>62865</xdr:colOff>
      <xdr:row>98</xdr:row>
      <xdr:rowOff>32212</xdr:rowOff>
    </xdr:to>
    <xdr:cxnSp macro="">
      <xdr:nvCxnSpPr>
        <xdr:cNvPr id="226" name="直線コネクタ 225"/>
        <xdr:cNvCxnSpPr/>
      </xdr:nvCxnSpPr>
      <xdr:spPr>
        <a:xfrm flipV="1">
          <a:off x="4633595" y="15715292"/>
          <a:ext cx="1270" cy="111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36039</xdr:rowOff>
    </xdr:from>
    <xdr:ext cx="534377" cy="259045"/>
    <xdr:sp macro="" textlink="">
      <xdr:nvSpPr>
        <xdr:cNvPr id="227" name="衛生費最小値テキスト"/>
        <xdr:cNvSpPr txBox="1"/>
      </xdr:nvSpPr>
      <xdr:spPr>
        <a:xfrm>
          <a:off x="4686300" y="1683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32212</xdr:rowOff>
    </xdr:from>
    <xdr:to>
      <xdr:col>24</xdr:col>
      <xdr:colOff>152400</xdr:colOff>
      <xdr:row>98</xdr:row>
      <xdr:rowOff>32212</xdr:rowOff>
    </xdr:to>
    <xdr:cxnSp macro="">
      <xdr:nvCxnSpPr>
        <xdr:cNvPr id="228" name="直線コネクタ 227"/>
        <xdr:cNvCxnSpPr/>
      </xdr:nvCxnSpPr>
      <xdr:spPr>
        <a:xfrm>
          <a:off x="4546600" y="168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60019</xdr:rowOff>
    </xdr:from>
    <xdr:ext cx="599010" cy="259045"/>
    <xdr:sp macro="" textlink="">
      <xdr:nvSpPr>
        <xdr:cNvPr id="229" name="衛生費最大値テキスト"/>
        <xdr:cNvSpPr txBox="1"/>
      </xdr:nvSpPr>
      <xdr:spPr>
        <a:xfrm>
          <a:off x="4686300" y="1549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113342</xdr:rowOff>
    </xdr:from>
    <xdr:to>
      <xdr:col>24</xdr:col>
      <xdr:colOff>152400</xdr:colOff>
      <xdr:row>91</xdr:row>
      <xdr:rowOff>113342</xdr:rowOff>
    </xdr:to>
    <xdr:cxnSp macro="">
      <xdr:nvCxnSpPr>
        <xdr:cNvPr id="230" name="直線コネクタ 229"/>
        <xdr:cNvCxnSpPr/>
      </xdr:nvCxnSpPr>
      <xdr:spPr>
        <a:xfrm>
          <a:off x="4546600" y="1571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137125</xdr:rowOff>
    </xdr:from>
    <xdr:to>
      <xdr:col>24</xdr:col>
      <xdr:colOff>63500</xdr:colOff>
      <xdr:row>97</xdr:row>
      <xdr:rowOff>149499</xdr:rowOff>
    </xdr:to>
    <xdr:cxnSp macro="">
      <xdr:nvCxnSpPr>
        <xdr:cNvPr id="231" name="直線コネクタ 230"/>
        <xdr:cNvCxnSpPr/>
      </xdr:nvCxnSpPr>
      <xdr:spPr>
        <a:xfrm flipV="1">
          <a:off x="3797300" y="16767775"/>
          <a:ext cx="838200" cy="1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17549</xdr:rowOff>
    </xdr:from>
    <xdr:ext cx="534377" cy="259045"/>
    <xdr:sp macro="" textlink="">
      <xdr:nvSpPr>
        <xdr:cNvPr id="232" name="衛生費平均値テキスト"/>
        <xdr:cNvSpPr txBox="1"/>
      </xdr:nvSpPr>
      <xdr:spPr>
        <a:xfrm>
          <a:off x="4686300" y="1647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166122</xdr:rowOff>
    </xdr:from>
    <xdr:to>
      <xdr:col>24</xdr:col>
      <xdr:colOff>114300</xdr:colOff>
      <xdr:row>97</xdr:row>
      <xdr:rowOff>96272</xdr:rowOff>
    </xdr:to>
    <xdr:sp macro="" textlink="">
      <xdr:nvSpPr>
        <xdr:cNvPr id="233" name="フローチャート: 判断 232"/>
        <xdr:cNvSpPr/>
      </xdr:nvSpPr>
      <xdr:spPr>
        <a:xfrm>
          <a:off x="4584700" y="1662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149499</xdr:rowOff>
    </xdr:from>
    <xdr:to>
      <xdr:col>19</xdr:col>
      <xdr:colOff>177800</xdr:colOff>
      <xdr:row>98</xdr:row>
      <xdr:rowOff>26825</xdr:rowOff>
    </xdr:to>
    <xdr:cxnSp macro="">
      <xdr:nvCxnSpPr>
        <xdr:cNvPr id="234" name="直線コネクタ 233"/>
        <xdr:cNvCxnSpPr/>
      </xdr:nvCxnSpPr>
      <xdr:spPr>
        <a:xfrm flipV="1">
          <a:off x="2908300" y="16780149"/>
          <a:ext cx="889000" cy="4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5271</xdr:rowOff>
    </xdr:from>
    <xdr:to>
      <xdr:col>20</xdr:col>
      <xdr:colOff>38100</xdr:colOff>
      <xdr:row>97</xdr:row>
      <xdr:rowOff>106871</xdr:rowOff>
    </xdr:to>
    <xdr:sp macro="" textlink="">
      <xdr:nvSpPr>
        <xdr:cNvPr id="235" name="フローチャート: 判断 234"/>
        <xdr:cNvSpPr/>
      </xdr:nvSpPr>
      <xdr:spPr>
        <a:xfrm>
          <a:off x="3746500" y="1663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123398</xdr:rowOff>
    </xdr:from>
    <xdr:ext cx="534377" cy="259045"/>
    <xdr:sp macro="" textlink="">
      <xdr:nvSpPr>
        <xdr:cNvPr id="236" name="テキスト ボックス 235"/>
        <xdr:cNvSpPr txBox="1"/>
      </xdr:nvSpPr>
      <xdr:spPr>
        <a:xfrm>
          <a:off x="3530111" y="164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26825</xdr:rowOff>
    </xdr:from>
    <xdr:to>
      <xdr:col>15</xdr:col>
      <xdr:colOff>50800</xdr:colOff>
      <xdr:row>98</xdr:row>
      <xdr:rowOff>61885</xdr:rowOff>
    </xdr:to>
    <xdr:cxnSp macro="">
      <xdr:nvCxnSpPr>
        <xdr:cNvPr id="237" name="直線コネクタ 236"/>
        <xdr:cNvCxnSpPr/>
      </xdr:nvCxnSpPr>
      <xdr:spPr>
        <a:xfrm flipV="1">
          <a:off x="2019300" y="16828925"/>
          <a:ext cx="889000" cy="3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64996</xdr:rowOff>
    </xdr:from>
    <xdr:to>
      <xdr:col>15</xdr:col>
      <xdr:colOff>101600</xdr:colOff>
      <xdr:row>97</xdr:row>
      <xdr:rowOff>166596</xdr:rowOff>
    </xdr:to>
    <xdr:sp macro="" textlink="">
      <xdr:nvSpPr>
        <xdr:cNvPr id="238" name="フローチャート: 判断 237"/>
        <xdr:cNvSpPr/>
      </xdr:nvSpPr>
      <xdr:spPr>
        <a:xfrm>
          <a:off x="2857500" y="166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11673</xdr:rowOff>
    </xdr:from>
    <xdr:ext cx="534377" cy="259045"/>
    <xdr:sp macro="" textlink="">
      <xdr:nvSpPr>
        <xdr:cNvPr id="239" name="テキスト ボックス 238"/>
        <xdr:cNvSpPr txBox="1"/>
      </xdr:nvSpPr>
      <xdr:spPr>
        <a:xfrm>
          <a:off x="2641111" y="1647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57428</xdr:rowOff>
    </xdr:from>
    <xdr:to>
      <xdr:col>10</xdr:col>
      <xdr:colOff>114300</xdr:colOff>
      <xdr:row>98</xdr:row>
      <xdr:rowOff>61885</xdr:rowOff>
    </xdr:to>
    <xdr:cxnSp macro="">
      <xdr:nvCxnSpPr>
        <xdr:cNvPr id="240" name="直線コネクタ 239"/>
        <xdr:cNvCxnSpPr/>
      </xdr:nvCxnSpPr>
      <xdr:spPr>
        <a:xfrm>
          <a:off x="1130300" y="16859528"/>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89433</xdr:rowOff>
    </xdr:from>
    <xdr:to>
      <xdr:col>10</xdr:col>
      <xdr:colOff>165100</xdr:colOff>
      <xdr:row>98</xdr:row>
      <xdr:rowOff>19583</xdr:rowOff>
    </xdr:to>
    <xdr:sp macro="" textlink="">
      <xdr:nvSpPr>
        <xdr:cNvPr id="241" name="フローチャート: 判断 240"/>
        <xdr:cNvSpPr/>
      </xdr:nvSpPr>
      <xdr:spPr>
        <a:xfrm>
          <a:off x="1968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36110</xdr:rowOff>
    </xdr:from>
    <xdr:ext cx="534377" cy="259045"/>
    <xdr:sp macro="" textlink="">
      <xdr:nvSpPr>
        <xdr:cNvPr id="242" name="テキスト ボックス 241"/>
        <xdr:cNvSpPr txBox="1"/>
      </xdr:nvSpPr>
      <xdr:spPr>
        <a:xfrm>
          <a:off x="1752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97845</xdr:rowOff>
    </xdr:from>
    <xdr:to>
      <xdr:col>6</xdr:col>
      <xdr:colOff>38100</xdr:colOff>
      <xdr:row>98</xdr:row>
      <xdr:rowOff>27995</xdr:rowOff>
    </xdr:to>
    <xdr:sp macro="" textlink="">
      <xdr:nvSpPr>
        <xdr:cNvPr id="243" name="フローチャート: 判断 242"/>
        <xdr:cNvSpPr/>
      </xdr:nvSpPr>
      <xdr:spPr>
        <a:xfrm>
          <a:off x="1079500" y="1672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44522</xdr:rowOff>
    </xdr:from>
    <xdr:ext cx="534377" cy="259045"/>
    <xdr:sp macro="" textlink="">
      <xdr:nvSpPr>
        <xdr:cNvPr id="244" name="テキスト ボックス 243"/>
        <xdr:cNvSpPr txBox="1"/>
      </xdr:nvSpPr>
      <xdr:spPr>
        <a:xfrm>
          <a:off x="863111" y="165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86325</xdr:rowOff>
    </xdr:from>
    <xdr:to>
      <xdr:col>24</xdr:col>
      <xdr:colOff>114300</xdr:colOff>
      <xdr:row>98</xdr:row>
      <xdr:rowOff>16475</xdr:rowOff>
    </xdr:to>
    <xdr:sp macro="" textlink="">
      <xdr:nvSpPr>
        <xdr:cNvPr id="250" name="楕円 249"/>
        <xdr:cNvSpPr/>
      </xdr:nvSpPr>
      <xdr:spPr>
        <a:xfrm>
          <a:off x="4584700" y="1671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1252</xdr:rowOff>
    </xdr:from>
    <xdr:ext cx="534377" cy="259045"/>
    <xdr:sp macro="" textlink="">
      <xdr:nvSpPr>
        <xdr:cNvPr id="251" name="衛生費該当値テキスト"/>
        <xdr:cNvSpPr txBox="1"/>
      </xdr:nvSpPr>
      <xdr:spPr>
        <a:xfrm>
          <a:off x="4686300" y="1663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98699</xdr:rowOff>
    </xdr:from>
    <xdr:to>
      <xdr:col>20</xdr:col>
      <xdr:colOff>38100</xdr:colOff>
      <xdr:row>98</xdr:row>
      <xdr:rowOff>28849</xdr:rowOff>
    </xdr:to>
    <xdr:sp macro="" textlink="">
      <xdr:nvSpPr>
        <xdr:cNvPr id="252" name="楕円 251"/>
        <xdr:cNvSpPr/>
      </xdr:nvSpPr>
      <xdr:spPr>
        <a:xfrm>
          <a:off x="3746500" y="167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19976</xdr:rowOff>
    </xdr:from>
    <xdr:ext cx="534377" cy="259045"/>
    <xdr:sp macro="" textlink="">
      <xdr:nvSpPr>
        <xdr:cNvPr id="253" name="テキスト ボックス 252"/>
        <xdr:cNvSpPr txBox="1"/>
      </xdr:nvSpPr>
      <xdr:spPr>
        <a:xfrm>
          <a:off x="3530111" y="1682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147475</xdr:rowOff>
    </xdr:from>
    <xdr:to>
      <xdr:col>15</xdr:col>
      <xdr:colOff>101600</xdr:colOff>
      <xdr:row>98</xdr:row>
      <xdr:rowOff>77625</xdr:rowOff>
    </xdr:to>
    <xdr:sp macro="" textlink="">
      <xdr:nvSpPr>
        <xdr:cNvPr id="254" name="楕円 253"/>
        <xdr:cNvSpPr/>
      </xdr:nvSpPr>
      <xdr:spPr>
        <a:xfrm>
          <a:off x="2857500" y="1677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68752</xdr:rowOff>
    </xdr:from>
    <xdr:ext cx="534377" cy="259045"/>
    <xdr:sp macro="" textlink="">
      <xdr:nvSpPr>
        <xdr:cNvPr id="255" name="テキスト ボックス 254"/>
        <xdr:cNvSpPr txBox="1"/>
      </xdr:nvSpPr>
      <xdr:spPr>
        <a:xfrm>
          <a:off x="2641111" y="1687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11085</xdr:rowOff>
    </xdr:from>
    <xdr:to>
      <xdr:col>10</xdr:col>
      <xdr:colOff>165100</xdr:colOff>
      <xdr:row>98</xdr:row>
      <xdr:rowOff>112685</xdr:rowOff>
    </xdr:to>
    <xdr:sp macro="" textlink="">
      <xdr:nvSpPr>
        <xdr:cNvPr id="256" name="楕円 255"/>
        <xdr:cNvSpPr/>
      </xdr:nvSpPr>
      <xdr:spPr>
        <a:xfrm>
          <a:off x="1968500" y="1681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103812</xdr:rowOff>
    </xdr:from>
    <xdr:ext cx="534377" cy="259045"/>
    <xdr:sp macro="" textlink="">
      <xdr:nvSpPr>
        <xdr:cNvPr id="257" name="テキスト ボックス 256"/>
        <xdr:cNvSpPr txBox="1"/>
      </xdr:nvSpPr>
      <xdr:spPr>
        <a:xfrm>
          <a:off x="1752111" y="1690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6628</xdr:rowOff>
    </xdr:from>
    <xdr:to>
      <xdr:col>6</xdr:col>
      <xdr:colOff>38100</xdr:colOff>
      <xdr:row>98</xdr:row>
      <xdr:rowOff>108228</xdr:rowOff>
    </xdr:to>
    <xdr:sp macro="" textlink="">
      <xdr:nvSpPr>
        <xdr:cNvPr id="258" name="楕円 257"/>
        <xdr:cNvSpPr/>
      </xdr:nvSpPr>
      <xdr:spPr>
        <a:xfrm>
          <a:off x="1079500" y="168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99355</xdr:rowOff>
    </xdr:from>
    <xdr:ext cx="534377" cy="259045"/>
    <xdr:sp macro="" textlink="">
      <xdr:nvSpPr>
        <xdr:cNvPr id="259" name="テキスト ボックス 258"/>
        <xdr:cNvSpPr txBox="1"/>
      </xdr:nvSpPr>
      <xdr:spPr>
        <a:xfrm>
          <a:off x="863111" y="1690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3" name="直線コネクタ 282"/>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6"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87" name="直線コネクタ 286"/>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42164</xdr:rowOff>
    </xdr:from>
    <xdr:to>
      <xdr:col>55</xdr:col>
      <xdr:colOff>0</xdr:colOff>
      <xdr:row>37</xdr:row>
      <xdr:rowOff>33401</xdr:rowOff>
    </xdr:to>
    <xdr:cxnSp macro="">
      <xdr:nvCxnSpPr>
        <xdr:cNvPr id="288" name="直線コネクタ 287"/>
        <xdr:cNvCxnSpPr/>
      </xdr:nvCxnSpPr>
      <xdr:spPr>
        <a:xfrm flipV="1">
          <a:off x="9639300" y="6042914"/>
          <a:ext cx="838200" cy="3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89" name="労働費平均値テキスト"/>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0" name="フローチャート: 判断 289"/>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33401</xdr:rowOff>
    </xdr:from>
    <xdr:to>
      <xdr:col>50</xdr:col>
      <xdr:colOff>114300</xdr:colOff>
      <xdr:row>37</xdr:row>
      <xdr:rowOff>47498</xdr:rowOff>
    </xdr:to>
    <xdr:cxnSp macro="">
      <xdr:nvCxnSpPr>
        <xdr:cNvPr id="291" name="直線コネクタ 290"/>
        <xdr:cNvCxnSpPr/>
      </xdr:nvCxnSpPr>
      <xdr:spPr>
        <a:xfrm flipV="1">
          <a:off x="8750300" y="6377051"/>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2" name="フローチャート: 判断 291"/>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3" name="テキスト ボックス 292"/>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17780</xdr:rowOff>
    </xdr:from>
    <xdr:to>
      <xdr:col>45</xdr:col>
      <xdr:colOff>177800</xdr:colOff>
      <xdr:row>37</xdr:row>
      <xdr:rowOff>47498</xdr:rowOff>
    </xdr:to>
    <xdr:cxnSp macro="">
      <xdr:nvCxnSpPr>
        <xdr:cNvPr id="294" name="直線コネクタ 293"/>
        <xdr:cNvCxnSpPr/>
      </xdr:nvCxnSpPr>
      <xdr:spPr>
        <a:xfrm>
          <a:off x="7861300" y="636143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5" name="フローチャート: 判断 294"/>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6" name="テキスト ボックス 295"/>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116078</xdr:rowOff>
    </xdr:from>
    <xdr:to>
      <xdr:col>41</xdr:col>
      <xdr:colOff>50800</xdr:colOff>
      <xdr:row>37</xdr:row>
      <xdr:rowOff>17780</xdr:rowOff>
    </xdr:to>
    <xdr:cxnSp macro="">
      <xdr:nvCxnSpPr>
        <xdr:cNvPr id="297" name="直線コネクタ 296"/>
        <xdr:cNvCxnSpPr/>
      </xdr:nvCxnSpPr>
      <xdr:spPr>
        <a:xfrm>
          <a:off x="6972300" y="628827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298" name="フローチャート: 判断 297"/>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299" name="テキスト ボックス 298"/>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0" name="フローチャート: 判断 299"/>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1" name="テキスト ボックス 300"/>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162814</xdr:rowOff>
    </xdr:from>
    <xdr:to>
      <xdr:col>55</xdr:col>
      <xdr:colOff>50800</xdr:colOff>
      <xdr:row>35</xdr:row>
      <xdr:rowOff>92964</xdr:rowOff>
    </xdr:to>
    <xdr:sp macro="" textlink="">
      <xdr:nvSpPr>
        <xdr:cNvPr id="307" name="楕円 306"/>
        <xdr:cNvSpPr/>
      </xdr:nvSpPr>
      <xdr:spPr>
        <a:xfrm>
          <a:off x="10426700" y="59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14241</xdr:rowOff>
    </xdr:from>
    <xdr:ext cx="469744" cy="259045"/>
    <xdr:sp macro="" textlink="">
      <xdr:nvSpPr>
        <xdr:cNvPr id="308" name="労働費該当値テキスト"/>
        <xdr:cNvSpPr txBox="1"/>
      </xdr:nvSpPr>
      <xdr:spPr>
        <a:xfrm>
          <a:off x="10528300"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154051</xdr:rowOff>
    </xdr:from>
    <xdr:to>
      <xdr:col>50</xdr:col>
      <xdr:colOff>165100</xdr:colOff>
      <xdr:row>37</xdr:row>
      <xdr:rowOff>84201</xdr:rowOff>
    </xdr:to>
    <xdr:sp macro="" textlink="">
      <xdr:nvSpPr>
        <xdr:cNvPr id="309" name="楕円 308"/>
        <xdr:cNvSpPr/>
      </xdr:nvSpPr>
      <xdr:spPr>
        <a:xfrm>
          <a:off x="9588500" y="63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100728</xdr:rowOff>
    </xdr:from>
    <xdr:ext cx="378565" cy="259045"/>
    <xdr:sp macro="" textlink="">
      <xdr:nvSpPr>
        <xdr:cNvPr id="310" name="テキスト ボックス 309"/>
        <xdr:cNvSpPr txBox="1"/>
      </xdr:nvSpPr>
      <xdr:spPr>
        <a:xfrm>
          <a:off x="9450017" y="6101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168148</xdr:rowOff>
    </xdr:from>
    <xdr:to>
      <xdr:col>46</xdr:col>
      <xdr:colOff>38100</xdr:colOff>
      <xdr:row>37</xdr:row>
      <xdr:rowOff>98298</xdr:rowOff>
    </xdr:to>
    <xdr:sp macro="" textlink="">
      <xdr:nvSpPr>
        <xdr:cNvPr id="311" name="楕円 310"/>
        <xdr:cNvSpPr/>
      </xdr:nvSpPr>
      <xdr:spPr>
        <a:xfrm>
          <a:off x="8699500" y="63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114825</xdr:rowOff>
    </xdr:from>
    <xdr:ext cx="378565" cy="259045"/>
    <xdr:sp macro="" textlink="">
      <xdr:nvSpPr>
        <xdr:cNvPr id="312" name="テキスト ボックス 311"/>
        <xdr:cNvSpPr txBox="1"/>
      </xdr:nvSpPr>
      <xdr:spPr>
        <a:xfrm>
          <a:off x="8561017" y="6115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138430</xdr:rowOff>
    </xdr:from>
    <xdr:to>
      <xdr:col>41</xdr:col>
      <xdr:colOff>101600</xdr:colOff>
      <xdr:row>37</xdr:row>
      <xdr:rowOff>68580</xdr:rowOff>
    </xdr:to>
    <xdr:sp macro="" textlink="">
      <xdr:nvSpPr>
        <xdr:cNvPr id="313" name="楕円 312"/>
        <xdr:cNvSpPr/>
      </xdr:nvSpPr>
      <xdr:spPr>
        <a:xfrm>
          <a:off x="78105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314" name="テキスト ボックス 313"/>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65278</xdr:rowOff>
    </xdr:from>
    <xdr:to>
      <xdr:col>36</xdr:col>
      <xdr:colOff>165100</xdr:colOff>
      <xdr:row>36</xdr:row>
      <xdr:rowOff>166878</xdr:rowOff>
    </xdr:to>
    <xdr:sp macro="" textlink="">
      <xdr:nvSpPr>
        <xdr:cNvPr id="315" name="楕円 314"/>
        <xdr:cNvSpPr/>
      </xdr:nvSpPr>
      <xdr:spPr>
        <a:xfrm>
          <a:off x="6921500" y="62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11955</xdr:rowOff>
    </xdr:from>
    <xdr:ext cx="469744" cy="259045"/>
    <xdr:sp macro="" textlink="">
      <xdr:nvSpPr>
        <xdr:cNvPr id="316" name="テキスト ボックス 315"/>
        <xdr:cNvSpPr txBox="1"/>
      </xdr:nvSpPr>
      <xdr:spPr>
        <a:xfrm>
          <a:off x="6737428" y="601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0" name="直線コネクタ 339"/>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1"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2" name="直線コネクタ 341"/>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3"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4" name="直線コネクタ 343"/>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159721</xdr:rowOff>
    </xdr:from>
    <xdr:to>
      <xdr:col>55</xdr:col>
      <xdr:colOff>0</xdr:colOff>
      <xdr:row>58</xdr:row>
      <xdr:rowOff>162293</xdr:rowOff>
    </xdr:to>
    <xdr:cxnSp macro="">
      <xdr:nvCxnSpPr>
        <xdr:cNvPr id="345" name="直線コネクタ 344"/>
        <xdr:cNvCxnSpPr/>
      </xdr:nvCxnSpPr>
      <xdr:spPr>
        <a:xfrm flipV="1">
          <a:off x="9639300" y="10103821"/>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6" name="農林水産業費平均値テキスト"/>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47" name="フローチャート: 判断 346"/>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162293</xdr:rowOff>
    </xdr:from>
    <xdr:to>
      <xdr:col>50</xdr:col>
      <xdr:colOff>114300</xdr:colOff>
      <xdr:row>59</xdr:row>
      <xdr:rowOff>5017</xdr:rowOff>
    </xdr:to>
    <xdr:cxnSp macro="">
      <xdr:nvCxnSpPr>
        <xdr:cNvPr id="348" name="直線コネクタ 347"/>
        <xdr:cNvCxnSpPr/>
      </xdr:nvCxnSpPr>
      <xdr:spPr>
        <a:xfrm flipV="1">
          <a:off x="8750300" y="10106393"/>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49" name="フローチャート: 判断 348"/>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0" name="テキスト ボックス 349"/>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5017</xdr:rowOff>
    </xdr:from>
    <xdr:to>
      <xdr:col>45</xdr:col>
      <xdr:colOff>177800</xdr:colOff>
      <xdr:row>59</xdr:row>
      <xdr:rowOff>6236</xdr:rowOff>
    </xdr:to>
    <xdr:cxnSp macro="">
      <xdr:nvCxnSpPr>
        <xdr:cNvPr id="351" name="直線コネクタ 350"/>
        <xdr:cNvCxnSpPr/>
      </xdr:nvCxnSpPr>
      <xdr:spPr>
        <a:xfrm flipV="1">
          <a:off x="7861300" y="10120567"/>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2" name="フローチャート: 判断 351"/>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3" name="テキスト ボックス 352"/>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6236</xdr:rowOff>
    </xdr:from>
    <xdr:to>
      <xdr:col>41</xdr:col>
      <xdr:colOff>50800</xdr:colOff>
      <xdr:row>59</xdr:row>
      <xdr:rowOff>11093</xdr:rowOff>
    </xdr:to>
    <xdr:cxnSp macro="">
      <xdr:nvCxnSpPr>
        <xdr:cNvPr id="354" name="直線コネクタ 353"/>
        <xdr:cNvCxnSpPr/>
      </xdr:nvCxnSpPr>
      <xdr:spPr>
        <a:xfrm flipV="1">
          <a:off x="6972300" y="10121786"/>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5" name="フローチャート: 判断 354"/>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6" name="テキスト ボックス 355"/>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57" name="フローチャート: 判断 356"/>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58" name="テキスト ボックス 357"/>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108921</xdr:rowOff>
    </xdr:from>
    <xdr:to>
      <xdr:col>55</xdr:col>
      <xdr:colOff>50800</xdr:colOff>
      <xdr:row>59</xdr:row>
      <xdr:rowOff>39071</xdr:rowOff>
    </xdr:to>
    <xdr:sp macro="" textlink="">
      <xdr:nvSpPr>
        <xdr:cNvPr id="364" name="楕円 363"/>
        <xdr:cNvSpPr/>
      </xdr:nvSpPr>
      <xdr:spPr>
        <a:xfrm>
          <a:off x="10426700" y="1005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24445</xdr:rowOff>
    </xdr:from>
    <xdr:ext cx="469744" cy="259045"/>
    <xdr:sp macro="" textlink="">
      <xdr:nvSpPr>
        <xdr:cNvPr id="365" name="農林水産業費該当値テキスト"/>
        <xdr:cNvSpPr txBox="1"/>
      </xdr:nvSpPr>
      <xdr:spPr>
        <a:xfrm>
          <a:off x="10528300" y="996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111493</xdr:rowOff>
    </xdr:from>
    <xdr:to>
      <xdr:col>50</xdr:col>
      <xdr:colOff>165100</xdr:colOff>
      <xdr:row>59</xdr:row>
      <xdr:rowOff>41643</xdr:rowOff>
    </xdr:to>
    <xdr:sp macro="" textlink="">
      <xdr:nvSpPr>
        <xdr:cNvPr id="366" name="楕円 365"/>
        <xdr:cNvSpPr/>
      </xdr:nvSpPr>
      <xdr:spPr>
        <a:xfrm>
          <a:off x="9588500" y="1005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32770</xdr:rowOff>
    </xdr:from>
    <xdr:ext cx="469744" cy="259045"/>
    <xdr:sp macro="" textlink="">
      <xdr:nvSpPr>
        <xdr:cNvPr id="367" name="テキスト ボックス 366"/>
        <xdr:cNvSpPr txBox="1"/>
      </xdr:nvSpPr>
      <xdr:spPr>
        <a:xfrm>
          <a:off x="9404428" y="1014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125667</xdr:rowOff>
    </xdr:from>
    <xdr:to>
      <xdr:col>46</xdr:col>
      <xdr:colOff>38100</xdr:colOff>
      <xdr:row>59</xdr:row>
      <xdr:rowOff>55817</xdr:rowOff>
    </xdr:to>
    <xdr:sp macro="" textlink="">
      <xdr:nvSpPr>
        <xdr:cNvPr id="368" name="楕円 367"/>
        <xdr:cNvSpPr/>
      </xdr:nvSpPr>
      <xdr:spPr>
        <a:xfrm>
          <a:off x="8699500" y="100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46944</xdr:rowOff>
    </xdr:from>
    <xdr:ext cx="469744" cy="259045"/>
    <xdr:sp macro="" textlink="">
      <xdr:nvSpPr>
        <xdr:cNvPr id="369" name="テキスト ボックス 368"/>
        <xdr:cNvSpPr txBox="1"/>
      </xdr:nvSpPr>
      <xdr:spPr>
        <a:xfrm>
          <a:off x="8515428" y="1016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126886</xdr:rowOff>
    </xdr:from>
    <xdr:to>
      <xdr:col>41</xdr:col>
      <xdr:colOff>101600</xdr:colOff>
      <xdr:row>59</xdr:row>
      <xdr:rowOff>57036</xdr:rowOff>
    </xdr:to>
    <xdr:sp macro="" textlink="">
      <xdr:nvSpPr>
        <xdr:cNvPr id="370" name="楕円 369"/>
        <xdr:cNvSpPr/>
      </xdr:nvSpPr>
      <xdr:spPr>
        <a:xfrm>
          <a:off x="7810500" y="1007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48163</xdr:rowOff>
    </xdr:from>
    <xdr:ext cx="469744" cy="259045"/>
    <xdr:sp macro="" textlink="">
      <xdr:nvSpPr>
        <xdr:cNvPr id="371" name="テキスト ボックス 370"/>
        <xdr:cNvSpPr txBox="1"/>
      </xdr:nvSpPr>
      <xdr:spPr>
        <a:xfrm>
          <a:off x="7626428" y="1016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131743</xdr:rowOff>
    </xdr:from>
    <xdr:to>
      <xdr:col>36</xdr:col>
      <xdr:colOff>165100</xdr:colOff>
      <xdr:row>59</xdr:row>
      <xdr:rowOff>61893</xdr:rowOff>
    </xdr:to>
    <xdr:sp macro="" textlink="">
      <xdr:nvSpPr>
        <xdr:cNvPr id="372" name="楕円 371"/>
        <xdr:cNvSpPr/>
      </xdr:nvSpPr>
      <xdr:spPr>
        <a:xfrm>
          <a:off x="6921500" y="1007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53020</xdr:rowOff>
    </xdr:from>
    <xdr:ext cx="469744" cy="259045"/>
    <xdr:sp macro="" textlink="">
      <xdr:nvSpPr>
        <xdr:cNvPr id="373" name="テキスト ボックス 372"/>
        <xdr:cNvSpPr txBox="1"/>
      </xdr:nvSpPr>
      <xdr:spPr>
        <a:xfrm>
          <a:off x="6737428" y="1016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397" name="直線コネクタ 396"/>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398"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399" name="直線コネクタ 398"/>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0"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1" name="直線コネクタ 400"/>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52603</xdr:rowOff>
    </xdr:from>
    <xdr:to>
      <xdr:col>55</xdr:col>
      <xdr:colOff>0</xdr:colOff>
      <xdr:row>77</xdr:row>
      <xdr:rowOff>91694</xdr:rowOff>
    </xdr:to>
    <xdr:cxnSp macro="">
      <xdr:nvCxnSpPr>
        <xdr:cNvPr id="402" name="直線コネクタ 401"/>
        <xdr:cNvCxnSpPr/>
      </xdr:nvCxnSpPr>
      <xdr:spPr>
        <a:xfrm>
          <a:off x="9639300" y="13082803"/>
          <a:ext cx="838200" cy="2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3" name="商工費平均値テキスト"/>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4" name="フローチャート: 判断 403"/>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52603</xdr:rowOff>
    </xdr:from>
    <xdr:to>
      <xdr:col>50</xdr:col>
      <xdr:colOff>114300</xdr:colOff>
      <xdr:row>77</xdr:row>
      <xdr:rowOff>4217</xdr:rowOff>
    </xdr:to>
    <xdr:cxnSp macro="">
      <xdr:nvCxnSpPr>
        <xdr:cNvPr id="405" name="直線コネクタ 404"/>
        <xdr:cNvCxnSpPr/>
      </xdr:nvCxnSpPr>
      <xdr:spPr>
        <a:xfrm flipV="1">
          <a:off x="8750300" y="13082803"/>
          <a:ext cx="889000" cy="12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6" name="フローチャート: 判断 405"/>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50677</xdr:rowOff>
    </xdr:from>
    <xdr:ext cx="469744" cy="259045"/>
    <xdr:sp macro="" textlink="">
      <xdr:nvSpPr>
        <xdr:cNvPr id="407" name="テキスト ボックス 406"/>
        <xdr:cNvSpPr txBox="1"/>
      </xdr:nvSpPr>
      <xdr:spPr>
        <a:xfrm>
          <a:off x="9404428" y="132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4217</xdr:rowOff>
    </xdr:from>
    <xdr:to>
      <xdr:col>45</xdr:col>
      <xdr:colOff>177800</xdr:colOff>
      <xdr:row>78</xdr:row>
      <xdr:rowOff>86322</xdr:rowOff>
    </xdr:to>
    <xdr:cxnSp macro="">
      <xdr:nvCxnSpPr>
        <xdr:cNvPr id="408" name="直線コネクタ 407"/>
        <xdr:cNvCxnSpPr/>
      </xdr:nvCxnSpPr>
      <xdr:spPr>
        <a:xfrm flipV="1">
          <a:off x="7861300" y="13205867"/>
          <a:ext cx="889000" cy="25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09" name="フローチャート: 判断 408"/>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0" name="テキスト ボックス 409"/>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65252</xdr:rowOff>
    </xdr:from>
    <xdr:to>
      <xdr:col>41</xdr:col>
      <xdr:colOff>50800</xdr:colOff>
      <xdr:row>78</xdr:row>
      <xdr:rowOff>86322</xdr:rowOff>
    </xdr:to>
    <xdr:cxnSp macro="">
      <xdr:nvCxnSpPr>
        <xdr:cNvPr id="411" name="直線コネクタ 410"/>
        <xdr:cNvCxnSpPr/>
      </xdr:nvCxnSpPr>
      <xdr:spPr>
        <a:xfrm>
          <a:off x="6972300" y="13438352"/>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2" name="フローチャート: 判断 411"/>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3" name="テキスト ボックス 412"/>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4" name="フローチャート: 判断 413"/>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5" name="テキスト ボックス 414"/>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40894</xdr:rowOff>
    </xdr:from>
    <xdr:to>
      <xdr:col>55</xdr:col>
      <xdr:colOff>50800</xdr:colOff>
      <xdr:row>77</xdr:row>
      <xdr:rowOff>142494</xdr:rowOff>
    </xdr:to>
    <xdr:sp macro="" textlink="">
      <xdr:nvSpPr>
        <xdr:cNvPr id="421" name="楕円 420"/>
        <xdr:cNvSpPr/>
      </xdr:nvSpPr>
      <xdr:spPr>
        <a:xfrm>
          <a:off x="10426700" y="132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19321</xdr:rowOff>
    </xdr:from>
    <xdr:ext cx="469744" cy="259045"/>
    <xdr:sp macro="" textlink="">
      <xdr:nvSpPr>
        <xdr:cNvPr id="422" name="商工費該当値テキスト"/>
        <xdr:cNvSpPr txBox="1"/>
      </xdr:nvSpPr>
      <xdr:spPr>
        <a:xfrm>
          <a:off x="10528300" y="1322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1803</xdr:rowOff>
    </xdr:from>
    <xdr:to>
      <xdr:col>50</xdr:col>
      <xdr:colOff>165100</xdr:colOff>
      <xdr:row>76</xdr:row>
      <xdr:rowOff>103403</xdr:rowOff>
    </xdr:to>
    <xdr:sp macro="" textlink="">
      <xdr:nvSpPr>
        <xdr:cNvPr id="423" name="楕円 422"/>
        <xdr:cNvSpPr/>
      </xdr:nvSpPr>
      <xdr:spPr>
        <a:xfrm>
          <a:off x="9588500" y="130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119931</xdr:rowOff>
    </xdr:from>
    <xdr:ext cx="534377" cy="259045"/>
    <xdr:sp macro="" textlink="">
      <xdr:nvSpPr>
        <xdr:cNvPr id="424" name="テキスト ボックス 423"/>
        <xdr:cNvSpPr txBox="1"/>
      </xdr:nvSpPr>
      <xdr:spPr>
        <a:xfrm>
          <a:off x="9372111" y="128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124867</xdr:rowOff>
    </xdr:from>
    <xdr:to>
      <xdr:col>46</xdr:col>
      <xdr:colOff>38100</xdr:colOff>
      <xdr:row>77</xdr:row>
      <xdr:rowOff>55017</xdr:rowOff>
    </xdr:to>
    <xdr:sp macro="" textlink="">
      <xdr:nvSpPr>
        <xdr:cNvPr id="425" name="楕円 424"/>
        <xdr:cNvSpPr/>
      </xdr:nvSpPr>
      <xdr:spPr>
        <a:xfrm>
          <a:off x="8699500" y="131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46144</xdr:rowOff>
    </xdr:from>
    <xdr:ext cx="534377" cy="259045"/>
    <xdr:sp macro="" textlink="">
      <xdr:nvSpPr>
        <xdr:cNvPr id="426" name="テキスト ボックス 425"/>
        <xdr:cNvSpPr txBox="1"/>
      </xdr:nvSpPr>
      <xdr:spPr>
        <a:xfrm>
          <a:off x="8483111" y="1324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35522</xdr:rowOff>
    </xdr:from>
    <xdr:to>
      <xdr:col>41</xdr:col>
      <xdr:colOff>101600</xdr:colOff>
      <xdr:row>78</xdr:row>
      <xdr:rowOff>137122</xdr:rowOff>
    </xdr:to>
    <xdr:sp macro="" textlink="">
      <xdr:nvSpPr>
        <xdr:cNvPr id="427" name="楕円 426"/>
        <xdr:cNvSpPr/>
      </xdr:nvSpPr>
      <xdr:spPr>
        <a:xfrm>
          <a:off x="7810500" y="1340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128249</xdr:rowOff>
    </xdr:from>
    <xdr:ext cx="469744" cy="259045"/>
    <xdr:sp macro="" textlink="">
      <xdr:nvSpPr>
        <xdr:cNvPr id="428" name="テキスト ボックス 427"/>
        <xdr:cNvSpPr txBox="1"/>
      </xdr:nvSpPr>
      <xdr:spPr>
        <a:xfrm>
          <a:off x="7626428" y="1350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14452</xdr:rowOff>
    </xdr:from>
    <xdr:to>
      <xdr:col>36</xdr:col>
      <xdr:colOff>165100</xdr:colOff>
      <xdr:row>78</xdr:row>
      <xdr:rowOff>116052</xdr:rowOff>
    </xdr:to>
    <xdr:sp macro="" textlink="">
      <xdr:nvSpPr>
        <xdr:cNvPr id="429" name="楕円 428"/>
        <xdr:cNvSpPr/>
      </xdr:nvSpPr>
      <xdr:spPr>
        <a:xfrm>
          <a:off x="6921500" y="133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107179</xdr:rowOff>
    </xdr:from>
    <xdr:ext cx="469744" cy="259045"/>
    <xdr:sp macro="" textlink="">
      <xdr:nvSpPr>
        <xdr:cNvPr id="430" name="テキスト ボックス 429"/>
        <xdr:cNvSpPr txBox="1"/>
      </xdr:nvSpPr>
      <xdr:spPr>
        <a:xfrm>
          <a:off x="6737428" y="1348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57" name="直線コネクタ 456"/>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58"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59" name="直線コネクタ 458"/>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0"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1" name="直線コネクタ 460"/>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42954</xdr:rowOff>
    </xdr:from>
    <xdr:to>
      <xdr:col>55</xdr:col>
      <xdr:colOff>0</xdr:colOff>
      <xdr:row>99</xdr:row>
      <xdr:rowOff>14787</xdr:rowOff>
    </xdr:to>
    <xdr:cxnSp macro="">
      <xdr:nvCxnSpPr>
        <xdr:cNvPr id="462" name="直線コネクタ 461"/>
        <xdr:cNvCxnSpPr/>
      </xdr:nvCxnSpPr>
      <xdr:spPr>
        <a:xfrm>
          <a:off x="9639300" y="16845054"/>
          <a:ext cx="838200" cy="14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3" name="土木費平均値テキスト"/>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4" name="フローチャート: 判断 463"/>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42954</xdr:rowOff>
    </xdr:from>
    <xdr:to>
      <xdr:col>50</xdr:col>
      <xdr:colOff>114300</xdr:colOff>
      <xdr:row>99</xdr:row>
      <xdr:rowOff>81048</xdr:rowOff>
    </xdr:to>
    <xdr:cxnSp macro="">
      <xdr:nvCxnSpPr>
        <xdr:cNvPr id="465" name="直線コネクタ 464"/>
        <xdr:cNvCxnSpPr/>
      </xdr:nvCxnSpPr>
      <xdr:spPr>
        <a:xfrm flipV="1">
          <a:off x="8750300" y="16845054"/>
          <a:ext cx="889000" cy="20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6" name="フローチャート: 判断 465"/>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67" name="テキスト ボックス 466"/>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81048</xdr:rowOff>
    </xdr:from>
    <xdr:to>
      <xdr:col>45</xdr:col>
      <xdr:colOff>177800</xdr:colOff>
      <xdr:row>99</xdr:row>
      <xdr:rowOff>118604</xdr:rowOff>
    </xdr:to>
    <xdr:cxnSp macro="">
      <xdr:nvCxnSpPr>
        <xdr:cNvPr id="468" name="直線コネクタ 467"/>
        <xdr:cNvCxnSpPr/>
      </xdr:nvCxnSpPr>
      <xdr:spPr>
        <a:xfrm flipV="1">
          <a:off x="7861300" y="1705459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69" name="フローチャート: 判断 468"/>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0" name="テキスト ボックス 469"/>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83432</xdr:rowOff>
    </xdr:from>
    <xdr:to>
      <xdr:col>41</xdr:col>
      <xdr:colOff>50800</xdr:colOff>
      <xdr:row>99</xdr:row>
      <xdr:rowOff>118604</xdr:rowOff>
    </xdr:to>
    <xdr:cxnSp macro="">
      <xdr:nvCxnSpPr>
        <xdr:cNvPr id="471" name="直線コネクタ 470"/>
        <xdr:cNvCxnSpPr/>
      </xdr:nvCxnSpPr>
      <xdr:spPr>
        <a:xfrm>
          <a:off x="6972300" y="17056982"/>
          <a:ext cx="889000" cy="3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2" name="フローチャート: 判断 471"/>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3" name="テキスト ボックス 472"/>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4" name="フローチャート: 判断 473"/>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5" name="テキスト ボックス 474"/>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135437</xdr:rowOff>
    </xdr:from>
    <xdr:to>
      <xdr:col>55</xdr:col>
      <xdr:colOff>50800</xdr:colOff>
      <xdr:row>99</xdr:row>
      <xdr:rowOff>65587</xdr:rowOff>
    </xdr:to>
    <xdr:sp macro="" textlink="">
      <xdr:nvSpPr>
        <xdr:cNvPr id="481" name="楕円 480"/>
        <xdr:cNvSpPr/>
      </xdr:nvSpPr>
      <xdr:spPr>
        <a:xfrm>
          <a:off x="10426700" y="1693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113864</xdr:rowOff>
    </xdr:from>
    <xdr:ext cx="534377" cy="259045"/>
    <xdr:sp macro="" textlink="">
      <xdr:nvSpPr>
        <xdr:cNvPr id="482" name="土木費該当値テキスト"/>
        <xdr:cNvSpPr txBox="1"/>
      </xdr:nvSpPr>
      <xdr:spPr>
        <a:xfrm>
          <a:off x="10528300" y="169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163604</xdr:rowOff>
    </xdr:from>
    <xdr:to>
      <xdr:col>50</xdr:col>
      <xdr:colOff>165100</xdr:colOff>
      <xdr:row>98</xdr:row>
      <xdr:rowOff>93754</xdr:rowOff>
    </xdr:to>
    <xdr:sp macro="" textlink="">
      <xdr:nvSpPr>
        <xdr:cNvPr id="483" name="楕円 482"/>
        <xdr:cNvSpPr/>
      </xdr:nvSpPr>
      <xdr:spPr>
        <a:xfrm>
          <a:off x="9588500" y="1679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84881</xdr:rowOff>
    </xdr:from>
    <xdr:ext cx="534377" cy="259045"/>
    <xdr:sp macro="" textlink="">
      <xdr:nvSpPr>
        <xdr:cNvPr id="484" name="テキスト ボックス 483"/>
        <xdr:cNvSpPr txBox="1"/>
      </xdr:nvSpPr>
      <xdr:spPr>
        <a:xfrm>
          <a:off x="9372111" y="168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30248</xdr:rowOff>
    </xdr:from>
    <xdr:to>
      <xdr:col>46</xdr:col>
      <xdr:colOff>38100</xdr:colOff>
      <xdr:row>99</xdr:row>
      <xdr:rowOff>131848</xdr:rowOff>
    </xdr:to>
    <xdr:sp macro="" textlink="">
      <xdr:nvSpPr>
        <xdr:cNvPr id="485" name="楕円 484"/>
        <xdr:cNvSpPr/>
      </xdr:nvSpPr>
      <xdr:spPr>
        <a:xfrm>
          <a:off x="8699500" y="1700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122975</xdr:rowOff>
    </xdr:from>
    <xdr:ext cx="534377" cy="259045"/>
    <xdr:sp macro="" textlink="">
      <xdr:nvSpPr>
        <xdr:cNvPr id="486" name="テキスト ボックス 485"/>
        <xdr:cNvSpPr txBox="1"/>
      </xdr:nvSpPr>
      <xdr:spPr>
        <a:xfrm>
          <a:off x="8483111" y="1709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67804</xdr:rowOff>
    </xdr:from>
    <xdr:to>
      <xdr:col>41</xdr:col>
      <xdr:colOff>101600</xdr:colOff>
      <xdr:row>99</xdr:row>
      <xdr:rowOff>169404</xdr:rowOff>
    </xdr:to>
    <xdr:sp macro="" textlink="">
      <xdr:nvSpPr>
        <xdr:cNvPr id="487" name="楕円 486"/>
        <xdr:cNvSpPr/>
      </xdr:nvSpPr>
      <xdr:spPr>
        <a:xfrm>
          <a:off x="7810500" y="170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160531</xdr:rowOff>
    </xdr:from>
    <xdr:ext cx="534377" cy="259045"/>
    <xdr:sp macro="" textlink="">
      <xdr:nvSpPr>
        <xdr:cNvPr id="488" name="テキスト ボックス 487"/>
        <xdr:cNvSpPr txBox="1"/>
      </xdr:nvSpPr>
      <xdr:spPr>
        <a:xfrm>
          <a:off x="7594111" y="1713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32632</xdr:rowOff>
    </xdr:from>
    <xdr:to>
      <xdr:col>36</xdr:col>
      <xdr:colOff>165100</xdr:colOff>
      <xdr:row>99</xdr:row>
      <xdr:rowOff>134232</xdr:rowOff>
    </xdr:to>
    <xdr:sp macro="" textlink="">
      <xdr:nvSpPr>
        <xdr:cNvPr id="489" name="楕円 488"/>
        <xdr:cNvSpPr/>
      </xdr:nvSpPr>
      <xdr:spPr>
        <a:xfrm>
          <a:off x="6921500" y="1700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125359</xdr:rowOff>
    </xdr:from>
    <xdr:ext cx="534377" cy="259045"/>
    <xdr:sp macro="" textlink="">
      <xdr:nvSpPr>
        <xdr:cNvPr id="490" name="テキスト ボックス 489"/>
        <xdr:cNvSpPr txBox="1"/>
      </xdr:nvSpPr>
      <xdr:spPr>
        <a:xfrm>
          <a:off x="6705111" y="1709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3" name="直線コネクタ 512"/>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4"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5" name="直線コネクタ 514"/>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6"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17" name="直線コネクタ 516"/>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14610</xdr:rowOff>
    </xdr:from>
    <xdr:to>
      <xdr:col>85</xdr:col>
      <xdr:colOff>127000</xdr:colOff>
      <xdr:row>38</xdr:row>
      <xdr:rowOff>18999</xdr:rowOff>
    </xdr:to>
    <xdr:cxnSp macro="">
      <xdr:nvCxnSpPr>
        <xdr:cNvPr id="518" name="直線コネクタ 517"/>
        <xdr:cNvCxnSpPr/>
      </xdr:nvCxnSpPr>
      <xdr:spPr>
        <a:xfrm>
          <a:off x="15481300" y="6529710"/>
          <a:ext cx="8382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19" name="消防費平均値テキスト"/>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0" name="フローチャート: 判断 519"/>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8210</xdr:rowOff>
    </xdr:from>
    <xdr:to>
      <xdr:col>81</xdr:col>
      <xdr:colOff>50800</xdr:colOff>
      <xdr:row>38</xdr:row>
      <xdr:rowOff>14610</xdr:rowOff>
    </xdr:to>
    <xdr:cxnSp macro="">
      <xdr:nvCxnSpPr>
        <xdr:cNvPr id="521" name="直線コネクタ 520"/>
        <xdr:cNvCxnSpPr/>
      </xdr:nvCxnSpPr>
      <xdr:spPr>
        <a:xfrm>
          <a:off x="14592300" y="6523310"/>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2" name="フローチャート: 判断 521"/>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3" name="テキスト ボックス 522"/>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8210</xdr:rowOff>
    </xdr:from>
    <xdr:to>
      <xdr:col>76</xdr:col>
      <xdr:colOff>114300</xdr:colOff>
      <xdr:row>38</xdr:row>
      <xdr:rowOff>33858</xdr:rowOff>
    </xdr:to>
    <xdr:cxnSp macro="">
      <xdr:nvCxnSpPr>
        <xdr:cNvPr id="524" name="直線コネクタ 523"/>
        <xdr:cNvCxnSpPr/>
      </xdr:nvCxnSpPr>
      <xdr:spPr>
        <a:xfrm flipV="1">
          <a:off x="13703300" y="6523310"/>
          <a:ext cx="889000" cy="2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5" name="フローチャート: 判断 524"/>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6" name="テキスト ボックス 525"/>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33858</xdr:rowOff>
    </xdr:from>
    <xdr:to>
      <xdr:col>71</xdr:col>
      <xdr:colOff>177800</xdr:colOff>
      <xdr:row>38</xdr:row>
      <xdr:rowOff>54432</xdr:rowOff>
    </xdr:to>
    <xdr:cxnSp macro="">
      <xdr:nvCxnSpPr>
        <xdr:cNvPr id="527" name="直線コネクタ 526"/>
        <xdr:cNvCxnSpPr/>
      </xdr:nvCxnSpPr>
      <xdr:spPr>
        <a:xfrm flipV="1">
          <a:off x="12814300" y="654895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28" name="フローチャート: 判断 527"/>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29" name="テキスト ボックス 528"/>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0" name="フローチャート: 判断 529"/>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1" name="テキスト ボックス 530"/>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37" name="楕円 536"/>
        <xdr:cNvSpPr/>
      </xdr:nvSpPr>
      <xdr:spPr>
        <a:xfrm>
          <a:off x="16268700" y="64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118076</xdr:rowOff>
    </xdr:from>
    <xdr:ext cx="534377" cy="259045"/>
    <xdr:sp macro="" textlink="">
      <xdr:nvSpPr>
        <xdr:cNvPr id="538" name="消防費該当値テキスト"/>
        <xdr:cNvSpPr txBox="1"/>
      </xdr:nvSpPr>
      <xdr:spPr>
        <a:xfrm>
          <a:off x="16370300" y="646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135260</xdr:rowOff>
    </xdr:from>
    <xdr:to>
      <xdr:col>81</xdr:col>
      <xdr:colOff>101600</xdr:colOff>
      <xdr:row>38</xdr:row>
      <xdr:rowOff>65410</xdr:rowOff>
    </xdr:to>
    <xdr:sp macro="" textlink="">
      <xdr:nvSpPr>
        <xdr:cNvPr id="539" name="楕円 538"/>
        <xdr:cNvSpPr/>
      </xdr:nvSpPr>
      <xdr:spPr>
        <a:xfrm>
          <a:off x="15430500" y="64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56537</xdr:rowOff>
    </xdr:from>
    <xdr:ext cx="534377" cy="259045"/>
    <xdr:sp macro="" textlink="">
      <xdr:nvSpPr>
        <xdr:cNvPr id="540" name="テキスト ボックス 539"/>
        <xdr:cNvSpPr txBox="1"/>
      </xdr:nvSpPr>
      <xdr:spPr>
        <a:xfrm>
          <a:off x="15214111" y="657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128859</xdr:rowOff>
    </xdr:from>
    <xdr:to>
      <xdr:col>76</xdr:col>
      <xdr:colOff>165100</xdr:colOff>
      <xdr:row>38</xdr:row>
      <xdr:rowOff>59009</xdr:rowOff>
    </xdr:to>
    <xdr:sp macro="" textlink="">
      <xdr:nvSpPr>
        <xdr:cNvPr id="541" name="楕円 540"/>
        <xdr:cNvSpPr/>
      </xdr:nvSpPr>
      <xdr:spPr>
        <a:xfrm>
          <a:off x="14541500" y="647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50137</xdr:rowOff>
    </xdr:from>
    <xdr:ext cx="534377" cy="259045"/>
    <xdr:sp macro="" textlink="">
      <xdr:nvSpPr>
        <xdr:cNvPr id="542" name="テキスト ボックス 541"/>
        <xdr:cNvSpPr txBox="1"/>
      </xdr:nvSpPr>
      <xdr:spPr>
        <a:xfrm>
          <a:off x="14325111" y="65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154508</xdr:rowOff>
    </xdr:from>
    <xdr:to>
      <xdr:col>72</xdr:col>
      <xdr:colOff>38100</xdr:colOff>
      <xdr:row>38</xdr:row>
      <xdr:rowOff>84658</xdr:rowOff>
    </xdr:to>
    <xdr:sp macro="" textlink="">
      <xdr:nvSpPr>
        <xdr:cNvPr id="543" name="楕円 542"/>
        <xdr:cNvSpPr/>
      </xdr:nvSpPr>
      <xdr:spPr>
        <a:xfrm>
          <a:off x="13652500" y="64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75785</xdr:rowOff>
    </xdr:from>
    <xdr:ext cx="534377" cy="259045"/>
    <xdr:sp macro="" textlink="">
      <xdr:nvSpPr>
        <xdr:cNvPr id="544" name="テキスト ボックス 543"/>
        <xdr:cNvSpPr txBox="1"/>
      </xdr:nvSpPr>
      <xdr:spPr>
        <a:xfrm>
          <a:off x="13436111" y="65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3632</xdr:rowOff>
    </xdr:from>
    <xdr:to>
      <xdr:col>67</xdr:col>
      <xdr:colOff>101600</xdr:colOff>
      <xdr:row>38</xdr:row>
      <xdr:rowOff>105232</xdr:rowOff>
    </xdr:to>
    <xdr:sp macro="" textlink="">
      <xdr:nvSpPr>
        <xdr:cNvPr id="545" name="楕円 544"/>
        <xdr:cNvSpPr/>
      </xdr:nvSpPr>
      <xdr:spPr>
        <a:xfrm>
          <a:off x="12763500" y="65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96359</xdr:rowOff>
    </xdr:from>
    <xdr:ext cx="534377" cy="259045"/>
    <xdr:sp macro="" textlink="">
      <xdr:nvSpPr>
        <xdr:cNvPr id="546" name="テキスト ボックス 545"/>
        <xdr:cNvSpPr txBox="1"/>
      </xdr:nvSpPr>
      <xdr:spPr>
        <a:xfrm>
          <a:off x="12547111" y="661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1" name="直線コネクタ 570"/>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2"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3" name="直線コネクタ 572"/>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4"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5" name="直線コネクタ 574"/>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147910</xdr:rowOff>
    </xdr:from>
    <xdr:to>
      <xdr:col>85</xdr:col>
      <xdr:colOff>127000</xdr:colOff>
      <xdr:row>56</xdr:row>
      <xdr:rowOff>161741</xdr:rowOff>
    </xdr:to>
    <xdr:cxnSp macro="">
      <xdr:nvCxnSpPr>
        <xdr:cNvPr id="576" name="直線コネクタ 575"/>
        <xdr:cNvCxnSpPr/>
      </xdr:nvCxnSpPr>
      <xdr:spPr>
        <a:xfrm>
          <a:off x="15481300" y="9749110"/>
          <a:ext cx="8382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77" name="教育費平均値テキスト"/>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78" name="フローチャート: 判断 577"/>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139967</xdr:rowOff>
    </xdr:from>
    <xdr:to>
      <xdr:col>81</xdr:col>
      <xdr:colOff>50800</xdr:colOff>
      <xdr:row>56</xdr:row>
      <xdr:rowOff>147910</xdr:rowOff>
    </xdr:to>
    <xdr:cxnSp macro="">
      <xdr:nvCxnSpPr>
        <xdr:cNvPr id="579" name="直線コネクタ 578"/>
        <xdr:cNvCxnSpPr/>
      </xdr:nvCxnSpPr>
      <xdr:spPr>
        <a:xfrm>
          <a:off x="14592300" y="9569717"/>
          <a:ext cx="889000" cy="17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0" name="フローチャート: 判断 579"/>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1" name="テキスト ボックス 580"/>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139967</xdr:rowOff>
    </xdr:from>
    <xdr:to>
      <xdr:col>76</xdr:col>
      <xdr:colOff>114300</xdr:colOff>
      <xdr:row>56</xdr:row>
      <xdr:rowOff>46851</xdr:rowOff>
    </xdr:to>
    <xdr:cxnSp macro="">
      <xdr:nvCxnSpPr>
        <xdr:cNvPr id="582" name="直線コネクタ 581"/>
        <xdr:cNvCxnSpPr/>
      </xdr:nvCxnSpPr>
      <xdr:spPr>
        <a:xfrm flipV="1">
          <a:off x="13703300" y="9569717"/>
          <a:ext cx="889000" cy="7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3" name="フローチャート: 判断 582"/>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4" name="テキスト ボックス 583"/>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46851</xdr:rowOff>
    </xdr:from>
    <xdr:to>
      <xdr:col>71</xdr:col>
      <xdr:colOff>177800</xdr:colOff>
      <xdr:row>57</xdr:row>
      <xdr:rowOff>86437</xdr:rowOff>
    </xdr:to>
    <xdr:cxnSp macro="">
      <xdr:nvCxnSpPr>
        <xdr:cNvPr id="585" name="直線コネクタ 584"/>
        <xdr:cNvCxnSpPr/>
      </xdr:nvCxnSpPr>
      <xdr:spPr>
        <a:xfrm flipV="1">
          <a:off x="12814300" y="9648051"/>
          <a:ext cx="889000" cy="21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6" name="フローチャート: 判断 585"/>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87" name="テキスト ボックス 586"/>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88" name="フローチャート: 判断 587"/>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89" name="テキスト ボックス 588"/>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110941</xdr:rowOff>
    </xdr:from>
    <xdr:to>
      <xdr:col>85</xdr:col>
      <xdr:colOff>177800</xdr:colOff>
      <xdr:row>57</xdr:row>
      <xdr:rowOff>41091</xdr:rowOff>
    </xdr:to>
    <xdr:sp macro="" textlink="">
      <xdr:nvSpPr>
        <xdr:cNvPr id="595" name="楕円 594"/>
        <xdr:cNvSpPr/>
      </xdr:nvSpPr>
      <xdr:spPr>
        <a:xfrm>
          <a:off x="16268700" y="97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89368</xdr:rowOff>
    </xdr:from>
    <xdr:ext cx="534377" cy="259045"/>
    <xdr:sp macro="" textlink="">
      <xdr:nvSpPr>
        <xdr:cNvPr id="596" name="教育費該当値テキスト"/>
        <xdr:cNvSpPr txBox="1"/>
      </xdr:nvSpPr>
      <xdr:spPr>
        <a:xfrm>
          <a:off x="16370300" y="969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97110</xdr:rowOff>
    </xdr:from>
    <xdr:to>
      <xdr:col>81</xdr:col>
      <xdr:colOff>101600</xdr:colOff>
      <xdr:row>57</xdr:row>
      <xdr:rowOff>27260</xdr:rowOff>
    </xdr:to>
    <xdr:sp macro="" textlink="">
      <xdr:nvSpPr>
        <xdr:cNvPr id="597" name="楕円 596"/>
        <xdr:cNvSpPr/>
      </xdr:nvSpPr>
      <xdr:spPr>
        <a:xfrm>
          <a:off x="15430500" y="96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18387</xdr:rowOff>
    </xdr:from>
    <xdr:ext cx="534377" cy="259045"/>
    <xdr:sp macro="" textlink="">
      <xdr:nvSpPr>
        <xdr:cNvPr id="598" name="テキスト ボックス 597"/>
        <xdr:cNvSpPr txBox="1"/>
      </xdr:nvSpPr>
      <xdr:spPr>
        <a:xfrm>
          <a:off x="15214111" y="979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89167</xdr:rowOff>
    </xdr:from>
    <xdr:to>
      <xdr:col>76</xdr:col>
      <xdr:colOff>165100</xdr:colOff>
      <xdr:row>56</xdr:row>
      <xdr:rowOff>19317</xdr:rowOff>
    </xdr:to>
    <xdr:sp macro="" textlink="">
      <xdr:nvSpPr>
        <xdr:cNvPr id="599" name="楕円 598"/>
        <xdr:cNvSpPr/>
      </xdr:nvSpPr>
      <xdr:spPr>
        <a:xfrm>
          <a:off x="14541500" y="951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10444</xdr:rowOff>
    </xdr:from>
    <xdr:ext cx="534377" cy="259045"/>
    <xdr:sp macro="" textlink="">
      <xdr:nvSpPr>
        <xdr:cNvPr id="600" name="テキスト ボックス 599"/>
        <xdr:cNvSpPr txBox="1"/>
      </xdr:nvSpPr>
      <xdr:spPr>
        <a:xfrm>
          <a:off x="14325111" y="96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167501</xdr:rowOff>
    </xdr:from>
    <xdr:to>
      <xdr:col>72</xdr:col>
      <xdr:colOff>38100</xdr:colOff>
      <xdr:row>56</xdr:row>
      <xdr:rowOff>97651</xdr:rowOff>
    </xdr:to>
    <xdr:sp macro="" textlink="">
      <xdr:nvSpPr>
        <xdr:cNvPr id="601" name="楕円 600"/>
        <xdr:cNvSpPr/>
      </xdr:nvSpPr>
      <xdr:spPr>
        <a:xfrm>
          <a:off x="13652500" y="959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114178</xdr:rowOff>
    </xdr:from>
    <xdr:ext cx="534377" cy="259045"/>
    <xdr:sp macro="" textlink="">
      <xdr:nvSpPr>
        <xdr:cNvPr id="602" name="テキスト ボックス 601"/>
        <xdr:cNvSpPr txBox="1"/>
      </xdr:nvSpPr>
      <xdr:spPr>
        <a:xfrm>
          <a:off x="13436111" y="937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35637</xdr:rowOff>
    </xdr:from>
    <xdr:to>
      <xdr:col>67</xdr:col>
      <xdr:colOff>101600</xdr:colOff>
      <xdr:row>57</xdr:row>
      <xdr:rowOff>137237</xdr:rowOff>
    </xdr:to>
    <xdr:sp macro="" textlink="">
      <xdr:nvSpPr>
        <xdr:cNvPr id="603" name="楕円 602"/>
        <xdr:cNvSpPr/>
      </xdr:nvSpPr>
      <xdr:spPr>
        <a:xfrm>
          <a:off x="12763500" y="980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128364</xdr:rowOff>
    </xdr:from>
    <xdr:ext cx="534377" cy="259045"/>
    <xdr:sp macro="" textlink="">
      <xdr:nvSpPr>
        <xdr:cNvPr id="604" name="テキスト ボックス 603"/>
        <xdr:cNvSpPr txBox="1"/>
      </xdr:nvSpPr>
      <xdr:spPr>
        <a:xfrm>
          <a:off x="12547111" y="990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6" name="直線コネクタ 625"/>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27"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29"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0" name="直線コネクタ 629"/>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78344</xdr:rowOff>
    </xdr:from>
    <xdr:to>
      <xdr:col>85</xdr:col>
      <xdr:colOff>127000</xdr:colOff>
      <xdr:row>78</xdr:row>
      <xdr:rowOff>130693</xdr:rowOff>
    </xdr:to>
    <xdr:cxnSp macro="">
      <xdr:nvCxnSpPr>
        <xdr:cNvPr id="631" name="直線コネクタ 630"/>
        <xdr:cNvCxnSpPr/>
      </xdr:nvCxnSpPr>
      <xdr:spPr>
        <a:xfrm flipV="1">
          <a:off x="15481300" y="13279994"/>
          <a:ext cx="838200" cy="22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20052</xdr:rowOff>
    </xdr:from>
    <xdr:ext cx="469744" cy="259045"/>
    <xdr:sp macro="" textlink="">
      <xdr:nvSpPr>
        <xdr:cNvPr id="632" name="災害復旧費平均値テキスト"/>
        <xdr:cNvSpPr txBox="1"/>
      </xdr:nvSpPr>
      <xdr:spPr>
        <a:xfrm>
          <a:off x="16370300" y="13393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3" name="フローチャート: 判断 632"/>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51460</xdr:rowOff>
    </xdr:from>
    <xdr:to>
      <xdr:col>81</xdr:col>
      <xdr:colOff>50800</xdr:colOff>
      <xdr:row>78</xdr:row>
      <xdr:rowOff>130693</xdr:rowOff>
    </xdr:to>
    <xdr:cxnSp macro="">
      <xdr:nvCxnSpPr>
        <xdr:cNvPr id="634" name="直線コネクタ 633"/>
        <xdr:cNvCxnSpPr/>
      </xdr:nvCxnSpPr>
      <xdr:spPr>
        <a:xfrm>
          <a:off x="14592300" y="13081660"/>
          <a:ext cx="889000" cy="42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5" name="フローチャート: 判断 634"/>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6" name="テキスト ボックス 635"/>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51460</xdr:rowOff>
    </xdr:from>
    <xdr:to>
      <xdr:col>76</xdr:col>
      <xdr:colOff>114300</xdr:colOff>
      <xdr:row>77</xdr:row>
      <xdr:rowOff>107055</xdr:rowOff>
    </xdr:to>
    <xdr:cxnSp macro="">
      <xdr:nvCxnSpPr>
        <xdr:cNvPr id="637" name="直線コネクタ 636"/>
        <xdr:cNvCxnSpPr/>
      </xdr:nvCxnSpPr>
      <xdr:spPr>
        <a:xfrm flipV="1">
          <a:off x="13703300" y="13081660"/>
          <a:ext cx="889000" cy="22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38" name="フローチャート: 判断 637"/>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136090</xdr:rowOff>
    </xdr:from>
    <xdr:ext cx="378565" cy="259045"/>
    <xdr:sp macro="" textlink="">
      <xdr:nvSpPr>
        <xdr:cNvPr id="639" name="テキスト ボックス 638"/>
        <xdr:cNvSpPr txBox="1"/>
      </xdr:nvSpPr>
      <xdr:spPr>
        <a:xfrm>
          <a:off x="14403017" y="13509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107055</xdr:rowOff>
    </xdr:from>
    <xdr:to>
      <xdr:col>71</xdr:col>
      <xdr:colOff>177800</xdr:colOff>
      <xdr:row>78</xdr:row>
      <xdr:rowOff>136271</xdr:rowOff>
    </xdr:to>
    <xdr:cxnSp macro="">
      <xdr:nvCxnSpPr>
        <xdr:cNvPr id="640" name="直線コネクタ 639"/>
        <xdr:cNvCxnSpPr/>
      </xdr:nvCxnSpPr>
      <xdr:spPr>
        <a:xfrm flipV="1">
          <a:off x="12814300" y="13308705"/>
          <a:ext cx="889000" cy="20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1" name="フローチャート: 判断 640"/>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122511</xdr:rowOff>
    </xdr:from>
    <xdr:ext cx="469744" cy="259045"/>
    <xdr:sp macro="" textlink="">
      <xdr:nvSpPr>
        <xdr:cNvPr id="642" name="テキスト ボックス 641"/>
        <xdr:cNvSpPr txBox="1"/>
      </xdr:nvSpPr>
      <xdr:spPr>
        <a:xfrm>
          <a:off x="13468428" y="134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3" name="フローチャート: 判断 642"/>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4" name="テキスト ボックス 643"/>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27544</xdr:rowOff>
    </xdr:from>
    <xdr:to>
      <xdr:col>85</xdr:col>
      <xdr:colOff>177800</xdr:colOff>
      <xdr:row>77</xdr:row>
      <xdr:rowOff>129144</xdr:rowOff>
    </xdr:to>
    <xdr:sp macro="" textlink="">
      <xdr:nvSpPr>
        <xdr:cNvPr id="650" name="楕円 649"/>
        <xdr:cNvSpPr/>
      </xdr:nvSpPr>
      <xdr:spPr>
        <a:xfrm>
          <a:off x="16268700" y="1322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50421</xdr:rowOff>
    </xdr:from>
    <xdr:ext cx="469744" cy="259045"/>
    <xdr:sp macro="" textlink="">
      <xdr:nvSpPr>
        <xdr:cNvPr id="651" name="災害復旧費該当値テキスト"/>
        <xdr:cNvSpPr txBox="1"/>
      </xdr:nvSpPr>
      <xdr:spPr>
        <a:xfrm>
          <a:off x="16370300" y="1308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79893</xdr:rowOff>
    </xdr:from>
    <xdr:to>
      <xdr:col>81</xdr:col>
      <xdr:colOff>101600</xdr:colOff>
      <xdr:row>79</xdr:row>
      <xdr:rowOff>10043</xdr:rowOff>
    </xdr:to>
    <xdr:sp macro="" textlink="">
      <xdr:nvSpPr>
        <xdr:cNvPr id="652" name="楕円 651"/>
        <xdr:cNvSpPr/>
      </xdr:nvSpPr>
      <xdr:spPr>
        <a:xfrm>
          <a:off x="15430500" y="1345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1170</xdr:rowOff>
    </xdr:from>
    <xdr:ext cx="378565" cy="259045"/>
    <xdr:sp macro="" textlink="">
      <xdr:nvSpPr>
        <xdr:cNvPr id="653" name="テキスト ボックス 652"/>
        <xdr:cNvSpPr txBox="1"/>
      </xdr:nvSpPr>
      <xdr:spPr>
        <a:xfrm>
          <a:off x="15292017" y="13545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660</xdr:rowOff>
    </xdr:from>
    <xdr:to>
      <xdr:col>76</xdr:col>
      <xdr:colOff>165100</xdr:colOff>
      <xdr:row>76</xdr:row>
      <xdr:rowOff>102260</xdr:rowOff>
    </xdr:to>
    <xdr:sp macro="" textlink="">
      <xdr:nvSpPr>
        <xdr:cNvPr id="654" name="楕円 653"/>
        <xdr:cNvSpPr/>
      </xdr:nvSpPr>
      <xdr:spPr>
        <a:xfrm>
          <a:off x="14541500" y="130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118787</xdr:rowOff>
    </xdr:from>
    <xdr:ext cx="469744" cy="259045"/>
    <xdr:sp macro="" textlink="">
      <xdr:nvSpPr>
        <xdr:cNvPr id="655" name="テキスト ボックス 654"/>
        <xdr:cNvSpPr txBox="1"/>
      </xdr:nvSpPr>
      <xdr:spPr>
        <a:xfrm>
          <a:off x="14357428" y="1280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56255</xdr:rowOff>
    </xdr:from>
    <xdr:to>
      <xdr:col>72</xdr:col>
      <xdr:colOff>38100</xdr:colOff>
      <xdr:row>77</xdr:row>
      <xdr:rowOff>157855</xdr:rowOff>
    </xdr:to>
    <xdr:sp macro="" textlink="">
      <xdr:nvSpPr>
        <xdr:cNvPr id="656" name="楕円 655"/>
        <xdr:cNvSpPr/>
      </xdr:nvSpPr>
      <xdr:spPr>
        <a:xfrm>
          <a:off x="13652500" y="132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2932</xdr:rowOff>
    </xdr:from>
    <xdr:ext cx="469744" cy="259045"/>
    <xdr:sp macro="" textlink="">
      <xdr:nvSpPr>
        <xdr:cNvPr id="657" name="テキスト ボックス 656"/>
        <xdr:cNvSpPr txBox="1"/>
      </xdr:nvSpPr>
      <xdr:spPr>
        <a:xfrm>
          <a:off x="13468428" y="1303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85471</xdr:rowOff>
    </xdr:from>
    <xdr:to>
      <xdr:col>67</xdr:col>
      <xdr:colOff>101600</xdr:colOff>
      <xdr:row>79</xdr:row>
      <xdr:rowOff>15621</xdr:rowOff>
    </xdr:to>
    <xdr:sp macro="" textlink="">
      <xdr:nvSpPr>
        <xdr:cNvPr id="658" name="楕円 657"/>
        <xdr:cNvSpPr/>
      </xdr:nvSpPr>
      <xdr:spPr>
        <a:xfrm>
          <a:off x="12763500" y="1345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6748</xdr:rowOff>
    </xdr:from>
    <xdr:ext cx="313932" cy="259045"/>
    <xdr:sp macro="" textlink="">
      <xdr:nvSpPr>
        <xdr:cNvPr id="659" name="テキスト ボックス 658"/>
        <xdr:cNvSpPr txBox="1"/>
      </xdr:nvSpPr>
      <xdr:spPr>
        <a:xfrm>
          <a:off x="12657333" y="13551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3" name="直線コネクタ 682"/>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4"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5" name="直線コネクタ 684"/>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6"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87" name="直線コネクタ 686"/>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78423</xdr:rowOff>
    </xdr:from>
    <xdr:to>
      <xdr:col>85</xdr:col>
      <xdr:colOff>127000</xdr:colOff>
      <xdr:row>98</xdr:row>
      <xdr:rowOff>93320</xdr:rowOff>
    </xdr:to>
    <xdr:cxnSp macro="">
      <xdr:nvCxnSpPr>
        <xdr:cNvPr id="688" name="直線コネクタ 687"/>
        <xdr:cNvCxnSpPr/>
      </xdr:nvCxnSpPr>
      <xdr:spPr>
        <a:xfrm flipV="1">
          <a:off x="15481300" y="16880523"/>
          <a:ext cx="8382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89" name="公債費平均値テキスト"/>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0" name="フローチャート: 判断 689"/>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93320</xdr:rowOff>
    </xdr:from>
    <xdr:to>
      <xdr:col>81</xdr:col>
      <xdr:colOff>50800</xdr:colOff>
      <xdr:row>98</xdr:row>
      <xdr:rowOff>102388</xdr:rowOff>
    </xdr:to>
    <xdr:cxnSp macro="">
      <xdr:nvCxnSpPr>
        <xdr:cNvPr id="691" name="直線コネクタ 690"/>
        <xdr:cNvCxnSpPr/>
      </xdr:nvCxnSpPr>
      <xdr:spPr>
        <a:xfrm flipV="1">
          <a:off x="14592300" y="16895420"/>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2" name="フローチャート: 判断 691"/>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3" name="テキスト ボックス 692"/>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33744</xdr:rowOff>
    </xdr:from>
    <xdr:to>
      <xdr:col>76</xdr:col>
      <xdr:colOff>114300</xdr:colOff>
      <xdr:row>98</xdr:row>
      <xdr:rowOff>102388</xdr:rowOff>
    </xdr:to>
    <xdr:cxnSp macro="">
      <xdr:nvCxnSpPr>
        <xdr:cNvPr id="694" name="直線コネクタ 693"/>
        <xdr:cNvCxnSpPr/>
      </xdr:nvCxnSpPr>
      <xdr:spPr>
        <a:xfrm>
          <a:off x="13703300" y="16835844"/>
          <a:ext cx="889000" cy="6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5" name="フローチャート: 判断 694"/>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6" name="テキスト ボックス 695"/>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33744</xdr:rowOff>
    </xdr:from>
    <xdr:to>
      <xdr:col>71</xdr:col>
      <xdr:colOff>177800</xdr:colOff>
      <xdr:row>98</xdr:row>
      <xdr:rowOff>90563</xdr:rowOff>
    </xdr:to>
    <xdr:cxnSp macro="">
      <xdr:nvCxnSpPr>
        <xdr:cNvPr id="697" name="直線コネクタ 696"/>
        <xdr:cNvCxnSpPr/>
      </xdr:nvCxnSpPr>
      <xdr:spPr>
        <a:xfrm flipV="1">
          <a:off x="12814300" y="16835844"/>
          <a:ext cx="889000" cy="5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698" name="フローチャート: 判断 697"/>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699" name="テキスト ボックス 698"/>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0" name="フローチャート: 判断 699"/>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1" name="テキスト ボックス 700"/>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27623</xdr:rowOff>
    </xdr:from>
    <xdr:to>
      <xdr:col>85</xdr:col>
      <xdr:colOff>177800</xdr:colOff>
      <xdr:row>98</xdr:row>
      <xdr:rowOff>129223</xdr:rowOff>
    </xdr:to>
    <xdr:sp macro="" textlink="">
      <xdr:nvSpPr>
        <xdr:cNvPr id="707" name="楕円 706"/>
        <xdr:cNvSpPr/>
      </xdr:nvSpPr>
      <xdr:spPr>
        <a:xfrm>
          <a:off x="16268700" y="1682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114000</xdr:rowOff>
    </xdr:from>
    <xdr:ext cx="534377" cy="259045"/>
    <xdr:sp macro="" textlink="">
      <xdr:nvSpPr>
        <xdr:cNvPr id="708" name="公債費該当値テキスト"/>
        <xdr:cNvSpPr txBox="1"/>
      </xdr:nvSpPr>
      <xdr:spPr>
        <a:xfrm>
          <a:off x="16370300" y="1674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42520</xdr:rowOff>
    </xdr:from>
    <xdr:to>
      <xdr:col>81</xdr:col>
      <xdr:colOff>101600</xdr:colOff>
      <xdr:row>98</xdr:row>
      <xdr:rowOff>144120</xdr:rowOff>
    </xdr:to>
    <xdr:sp macro="" textlink="">
      <xdr:nvSpPr>
        <xdr:cNvPr id="709" name="楕円 708"/>
        <xdr:cNvSpPr/>
      </xdr:nvSpPr>
      <xdr:spPr>
        <a:xfrm>
          <a:off x="15430500" y="168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135247</xdr:rowOff>
    </xdr:from>
    <xdr:ext cx="469744" cy="259045"/>
    <xdr:sp macro="" textlink="">
      <xdr:nvSpPr>
        <xdr:cNvPr id="710" name="テキスト ボックス 709"/>
        <xdr:cNvSpPr txBox="1"/>
      </xdr:nvSpPr>
      <xdr:spPr>
        <a:xfrm>
          <a:off x="15246428" y="1693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51588</xdr:rowOff>
    </xdr:from>
    <xdr:to>
      <xdr:col>76</xdr:col>
      <xdr:colOff>165100</xdr:colOff>
      <xdr:row>98</xdr:row>
      <xdr:rowOff>153188</xdr:rowOff>
    </xdr:to>
    <xdr:sp macro="" textlink="">
      <xdr:nvSpPr>
        <xdr:cNvPr id="711" name="楕円 710"/>
        <xdr:cNvSpPr/>
      </xdr:nvSpPr>
      <xdr:spPr>
        <a:xfrm>
          <a:off x="14541500" y="1685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144315</xdr:rowOff>
    </xdr:from>
    <xdr:ext cx="469744" cy="259045"/>
    <xdr:sp macro="" textlink="">
      <xdr:nvSpPr>
        <xdr:cNvPr id="712" name="テキスト ボックス 711"/>
        <xdr:cNvSpPr txBox="1"/>
      </xdr:nvSpPr>
      <xdr:spPr>
        <a:xfrm>
          <a:off x="14357428" y="1694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154394</xdr:rowOff>
    </xdr:from>
    <xdr:to>
      <xdr:col>72</xdr:col>
      <xdr:colOff>38100</xdr:colOff>
      <xdr:row>98</xdr:row>
      <xdr:rowOff>84544</xdr:rowOff>
    </xdr:to>
    <xdr:sp macro="" textlink="">
      <xdr:nvSpPr>
        <xdr:cNvPr id="713" name="楕円 712"/>
        <xdr:cNvSpPr/>
      </xdr:nvSpPr>
      <xdr:spPr>
        <a:xfrm>
          <a:off x="13652500" y="1678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75671</xdr:rowOff>
    </xdr:from>
    <xdr:ext cx="534377" cy="259045"/>
    <xdr:sp macro="" textlink="">
      <xdr:nvSpPr>
        <xdr:cNvPr id="714" name="テキスト ボックス 713"/>
        <xdr:cNvSpPr txBox="1"/>
      </xdr:nvSpPr>
      <xdr:spPr>
        <a:xfrm>
          <a:off x="13436111" y="1687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39763</xdr:rowOff>
    </xdr:from>
    <xdr:to>
      <xdr:col>67</xdr:col>
      <xdr:colOff>101600</xdr:colOff>
      <xdr:row>98</xdr:row>
      <xdr:rowOff>141363</xdr:rowOff>
    </xdr:to>
    <xdr:sp macro="" textlink="">
      <xdr:nvSpPr>
        <xdr:cNvPr id="715" name="楕円 714"/>
        <xdr:cNvSpPr/>
      </xdr:nvSpPr>
      <xdr:spPr>
        <a:xfrm>
          <a:off x="12763500" y="168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132490</xdr:rowOff>
    </xdr:from>
    <xdr:ext cx="469744" cy="259045"/>
    <xdr:sp macro="" textlink="">
      <xdr:nvSpPr>
        <xdr:cNvPr id="716" name="テキスト ボックス 715"/>
        <xdr:cNvSpPr txBox="1"/>
      </xdr:nvSpPr>
      <xdr:spPr>
        <a:xfrm>
          <a:off x="12579428" y="1693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0" name="直線コネクタ 739"/>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3"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4" name="直線コネクタ 743"/>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49" name="フローチャート: 判断 748"/>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0" name="テキスト ボックス 749"/>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2" name="フローチャート: 判断 751"/>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3" name="テキスト ボックス 752"/>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5" name="フローチャート: 判断 754"/>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6" name="テキスト ボックス 755"/>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7" name="フローチャート: 判断 756"/>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8" name="テキスト ボックス 757"/>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kern="0" spc="100">
              <a:latin typeface="ＭＳ Ｐゴシック" panose="020B0600070205080204" pitchFamily="50" charset="-128"/>
              <a:ea typeface="ＭＳ Ｐゴシック" panose="020B0600070205080204" pitchFamily="50" charset="-128"/>
            </a:rPr>
            <a:t>　民生費における住民一人当たりのコストについては、昨年度実施した子育て世帯への臨時特別給付金給付事業や、認定こども園および認可保育所設置事業にかかる歳出が減額したことにより減となったものの、非課税世帯に対する電力・ガス・食料品等高騰緊急支援給付金給付</a:t>
          </a:r>
          <a:endParaRPr kumimoji="1" lang="en-US" altLang="ja-JP" sz="1200" kern="0" spc="100">
            <a:latin typeface="ＭＳ Ｐゴシック" panose="020B0600070205080204" pitchFamily="50" charset="-128"/>
            <a:ea typeface="ＭＳ Ｐゴシック" panose="020B0600070205080204" pitchFamily="50" charset="-128"/>
          </a:endParaRPr>
        </a:p>
        <a:p>
          <a:r>
            <a:rPr kumimoji="1" lang="ja-JP" altLang="en-US" sz="1200" kern="0" spc="100">
              <a:latin typeface="ＭＳ Ｐゴシック" panose="020B0600070205080204" pitchFamily="50" charset="-128"/>
              <a:ea typeface="ＭＳ Ｐゴシック" panose="020B0600070205080204" pitchFamily="50" charset="-128"/>
            </a:rPr>
            <a:t>事業の実施という増額要因もあったため、一昨年度の水準にいたるまでの減額とはならなかった。土木費にかかるコストの減については、性質別歳出の分析においても記載したとおり、</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市内幹線道路の舗装修繕にかかる歳出や三ノ関大崎線の道路改良にかかる歳出が減ったことのほか、</a:t>
          </a:r>
          <a:endPar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市道除融雪事業の事業費が減少したことも要因の一つである。</a:t>
          </a:r>
          <a:endPar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労働費については、サテライトオフィスの整備工事や誘致業務などの（仮称）テレワークセンター整備事業にかかる歳出の増による増額となっている。</a:t>
          </a:r>
        </a:p>
        <a:p>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商工費の減に関しては、宮城県新型コロナウイルス感染症拡大防止協力金を活用し、営業時間短縮の要請にご協力いただいた市内飲食店を対象に実施した新型コロナウイルス感染症拡大防止協力金支給事業の歳出減や、指定管理者への委任により、</a:t>
          </a:r>
          <a:endPar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富谷宿観光交流ステーション運営事業の事業費が減額となったこと等が要因である。</a:t>
          </a:r>
        </a:p>
        <a:p>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災害復旧費では、令和</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10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月発生の福島県沖地震にかかる災害復旧費において、昨年度からの繰越事業が多数あったことが増額の要因となった。</a:t>
          </a:r>
          <a:endParaRPr kumimoji="1" lang="ja-JP" altLang="en-US" sz="1200" kern="0" spc="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a:t>
          </a:r>
          <a:r>
            <a:rPr kumimoji="1" lang="en-US" altLang="ja-JP" sz="1200">
              <a:latin typeface="ＭＳ ゴシック" pitchFamily="49" charset="-128"/>
              <a:ea typeface="ＭＳ ゴシック" pitchFamily="49" charset="-128"/>
            </a:rPr>
            <a:t>531</a:t>
          </a:r>
          <a:r>
            <a:rPr kumimoji="1" lang="ja-JP" altLang="en-US" sz="1200">
              <a:latin typeface="ＭＳ ゴシック" pitchFamily="49" charset="-128"/>
              <a:ea typeface="ＭＳ ゴシック" pitchFamily="49" charset="-128"/>
            </a:rPr>
            <a:t>百万円の積立てを行った一方で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444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百万円を取崩したため</a:t>
          </a:r>
          <a:r>
            <a:rPr kumimoji="1" lang="ja-JP" altLang="en-US" sz="1200">
              <a:latin typeface="ＭＳ ゴシック" pitchFamily="49" charset="-128"/>
              <a:ea typeface="ＭＳ ゴシック" pitchFamily="49" charset="-128"/>
            </a:rPr>
            <a:t>微増ではあったが、標準財政規模が僅かながら減少したことにより標準財政規模比では増となった。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実質収支比率は、</a:t>
          </a:r>
          <a:r>
            <a:rPr kumimoji="1" lang="ja-JP" altLang="en-US" sz="1200">
              <a:latin typeface="ＭＳ ゴシック" pitchFamily="49" charset="-128"/>
              <a:ea typeface="ＭＳ ゴシック" pitchFamily="49" charset="-128"/>
            </a:rPr>
            <a:t>年度末における予算補正（歳入の増額補正や歳出の減額補正）の調整により、歳計剰余金を多く確保したことで黒字幅が大きくなった。その影響により、実質単年度収支も約</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ポイントの増となった。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今後も、事務事業の見直しやコストの削減など行政改革を推進し、健全な行財政運営に努めていく。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連結実質赤字比率は、算定開始以来、数値が算出されていないことに加え、赤字が発生した会計もない。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より、下水道事業が法適用の企業会計へと移行しており、水道事業とともに健全な運営状況を維持している。しかしながら、老朽化した施設や設備の整備更新に係る経費は今後も課題であり、中長期的な経営判断のもと、引き続き健全経営に努めていくこと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一般会計における黒字幅の増加要因は、「実質収支比率等に係る経年分析」において記載の通りである。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においては、保険料や国庫支出金、他会計繰入金等の増により、また後期高齢者医療特別会計においては、保険料の増により、いずれも歳入が増えたことにより標準財政規模比も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一方、国民健康保険特別会計では、国保事業費納付金や基金積立金等の歳出の増により、実質収支額が減少したため標準財政規模比も</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ポイントの減となった。各会計において、今後も保険給付の適正化に努め、財政の安定化を図っていく。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18572840</v>
      </c>
      <c r="BO4" s="371"/>
      <c r="BP4" s="371"/>
      <c r="BQ4" s="371"/>
      <c r="BR4" s="371"/>
      <c r="BS4" s="371"/>
      <c r="BT4" s="371"/>
      <c r="BU4" s="372"/>
      <c r="BV4" s="370">
        <v>19317037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15.2</v>
      </c>
      <c r="CU4" s="377"/>
      <c r="CV4" s="377"/>
      <c r="CW4" s="377"/>
      <c r="CX4" s="377"/>
      <c r="CY4" s="377"/>
      <c r="CZ4" s="377"/>
      <c r="DA4" s="378"/>
      <c r="DB4" s="376">
        <v>10.199999999999999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16542574</v>
      </c>
      <c r="BO5" s="408"/>
      <c r="BP5" s="408"/>
      <c r="BQ5" s="408"/>
      <c r="BR5" s="408"/>
      <c r="BS5" s="408"/>
      <c r="BT5" s="408"/>
      <c r="BU5" s="409"/>
      <c r="BV5" s="407">
        <v>17962623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87.1</v>
      </c>
      <c r="CU5" s="405"/>
      <c r="CV5" s="405"/>
      <c r="CW5" s="405"/>
      <c r="CX5" s="405"/>
      <c r="CY5" s="405"/>
      <c r="CZ5" s="405"/>
      <c r="DA5" s="406"/>
      <c r="DB5" s="404">
        <v>89</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2030266</v>
      </c>
      <c r="BO6" s="408"/>
      <c r="BP6" s="408"/>
      <c r="BQ6" s="408"/>
      <c r="BR6" s="408"/>
      <c r="BS6" s="408"/>
      <c r="BT6" s="408"/>
      <c r="BU6" s="409"/>
      <c r="BV6" s="407">
        <v>1354414</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87.7</v>
      </c>
      <c r="CU6" s="445"/>
      <c r="CV6" s="445"/>
      <c r="CW6" s="445"/>
      <c r="CX6" s="445"/>
      <c r="CY6" s="445"/>
      <c r="CZ6" s="445"/>
      <c r="DA6" s="446"/>
      <c r="DB6" s="444">
        <v>89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490768</v>
      </c>
      <c r="BO7" s="408"/>
      <c r="BP7" s="408"/>
      <c r="BQ7" s="408"/>
      <c r="BR7" s="408"/>
      <c r="BS7" s="408"/>
      <c r="BT7" s="408"/>
      <c r="BU7" s="409"/>
      <c r="BV7" s="407">
        <v>303632</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10151686</v>
      </c>
      <c r="CU7" s="408"/>
      <c r="CV7" s="408"/>
      <c r="CW7" s="408"/>
      <c r="CX7" s="408"/>
      <c r="CY7" s="408"/>
      <c r="CZ7" s="408"/>
      <c r="DA7" s="409"/>
      <c r="DB7" s="407">
        <v>10334534</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96</v>
      </c>
      <c r="AV8" s="440"/>
      <c r="AW8" s="440"/>
      <c r="AX8" s="440"/>
      <c r="AY8" s="441" t="s">
        <v>112</v>
      </c>
      <c r="AZ8" s="442"/>
      <c r="BA8" s="442"/>
      <c r="BB8" s="442"/>
      <c r="BC8" s="442"/>
      <c r="BD8" s="442"/>
      <c r="BE8" s="442"/>
      <c r="BF8" s="442"/>
      <c r="BG8" s="442"/>
      <c r="BH8" s="442"/>
      <c r="BI8" s="442"/>
      <c r="BJ8" s="442"/>
      <c r="BK8" s="442"/>
      <c r="BL8" s="442"/>
      <c r="BM8" s="443"/>
      <c r="BN8" s="407">
        <v>1539498</v>
      </c>
      <c r="BO8" s="408"/>
      <c r="BP8" s="408"/>
      <c r="BQ8" s="408"/>
      <c r="BR8" s="408"/>
      <c r="BS8" s="408"/>
      <c r="BT8" s="408"/>
      <c r="BU8" s="409"/>
      <c r="BV8" s="407">
        <v>1050782</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0.78</v>
      </c>
      <c r="CU8" s="448"/>
      <c r="CV8" s="448"/>
      <c r="CW8" s="448"/>
      <c r="CX8" s="448"/>
      <c r="CY8" s="448"/>
      <c r="CZ8" s="448"/>
      <c r="DA8" s="449"/>
      <c r="DB8" s="447">
        <v>0.81</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51651</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488727</v>
      </c>
      <c r="BO9" s="408"/>
      <c r="BP9" s="408"/>
      <c r="BQ9" s="408"/>
      <c r="BR9" s="408"/>
      <c r="BS9" s="408"/>
      <c r="BT9" s="408"/>
      <c r="BU9" s="409"/>
      <c r="BV9" s="407">
        <v>82603</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4.4000000000000004</v>
      </c>
      <c r="CU9" s="405"/>
      <c r="CV9" s="405"/>
      <c r="CW9" s="405"/>
      <c r="CX9" s="405"/>
      <c r="CY9" s="405"/>
      <c r="CZ9" s="405"/>
      <c r="DA9" s="406"/>
      <c r="DB9" s="404">
        <v>4.0999999999999996</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51591</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96</v>
      </c>
      <c r="AV10" s="440"/>
      <c r="AW10" s="440"/>
      <c r="AX10" s="440"/>
      <c r="AY10" s="441" t="s">
        <v>122</v>
      </c>
      <c r="AZ10" s="442"/>
      <c r="BA10" s="442"/>
      <c r="BB10" s="442"/>
      <c r="BC10" s="442"/>
      <c r="BD10" s="442"/>
      <c r="BE10" s="442"/>
      <c r="BF10" s="442"/>
      <c r="BG10" s="442"/>
      <c r="BH10" s="442"/>
      <c r="BI10" s="442"/>
      <c r="BJ10" s="442"/>
      <c r="BK10" s="442"/>
      <c r="BL10" s="442"/>
      <c r="BM10" s="443"/>
      <c r="BN10" s="407">
        <v>530874</v>
      </c>
      <c r="BO10" s="408"/>
      <c r="BP10" s="408"/>
      <c r="BQ10" s="408"/>
      <c r="BR10" s="408"/>
      <c r="BS10" s="408"/>
      <c r="BT10" s="408"/>
      <c r="BU10" s="409"/>
      <c r="BV10" s="407">
        <v>629780</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52399</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96</v>
      </c>
      <c r="AV12" s="440"/>
      <c r="AW12" s="440"/>
      <c r="AX12" s="440"/>
      <c r="AY12" s="441" t="s">
        <v>135</v>
      </c>
      <c r="AZ12" s="442"/>
      <c r="BA12" s="442"/>
      <c r="BB12" s="442"/>
      <c r="BC12" s="442"/>
      <c r="BD12" s="442"/>
      <c r="BE12" s="442"/>
      <c r="BF12" s="442"/>
      <c r="BG12" s="442"/>
      <c r="BH12" s="442"/>
      <c r="BI12" s="442"/>
      <c r="BJ12" s="442"/>
      <c r="BK12" s="442"/>
      <c r="BL12" s="442"/>
      <c r="BM12" s="443"/>
      <c r="BN12" s="407">
        <v>444119</v>
      </c>
      <c r="BO12" s="408"/>
      <c r="BP12" s="408"/>
      <c r="BQ12" s="408"/>
      <c r="BR12" s="408"/>
      <c r="BS12" s="408"/>
      <c r="BT12" s="408"/>
      <c r="BU12" s="409"/>
      <c r="BV12" s="407">
        <v>300000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137</v>
      </c>
      <c r="N13" s="499"/>
      <c r="O13" s="499"/>
      <c r="P13" s="499"/>
      <c r="Q13" s="500"/>
      <c r="R13" s="491">
        <v>52170</v>
      </c>
      <c r="S13" s="492"/>
      <c r="T13" s="492"/>
      <c r="U13" s="492"/>
      <c r="V13" s="493"/>
      <c r="W13" s="423" t="s">
        <v>138</v>
      </c>
      <c r="X13" s="424"/>
      <c r="Y13" s="424"/>
      <c r="Z13" s="424"/>
      <c r="AA13" s="424"/>
      <c r="AB13" s="414"/>
      <c r="AC13" s="458">
        <v>266</v>
      </c>
      <c r="AD13" s="459"/>
      <c r="AE13" s="459"/>
      <c r="AF13" s="459"/>
      <c r="AG13" s="501"/>
      <c r="AH13" s="458">
        <v>282</v>
      </c>
      <c r="AI13" s="459"/>
      <c r="AJ13" s="459"/>
      <c r="AK13" s="459"/>
      <c r="AL13" s="460"/>
      <c r="AM13" s="436" t="s">
        <v>139</v>
      </c>
      <c r="AN13" s="437"/>
      <c r="AO13" s="437"/>
      <c r="AP13" s="437"/>
      <c r="AQ13" s="437"/>
      <c r="AR13" s="437"/>
      <c r="AS13" s="437"/>
      <c r="AT13" s="438"/>
      <c r="AU13" s="439" t="s">
        <v>140</v>
      </c>
      <c r="AV13" s="440"/>
      <c r="AW13" s="440"/>
      <c r="AX13" s="440"/>
      <c r="AY13" s="441" t="s">
        <v>141</v>
      </c>
      <c r="AZ13" s="442"/>
      <c r="BA13" s="442"/>
      <c r="BB13" s="442"/>
      <c r="BC13" s="442"/>
      <c r="BD13" s="442"/>
      <c r="BE13" s="442"/>
      <c r="BF13" s="442"/>
      <c r="BG13" s="442"/>
      <c r="BH13" s="442"/>
      <c r="BI13" s="442"/>
      <c r="BJ13" s="442"/>
      <c r="BK13" s="442"/>
      <c r="BL13" s="442"/>
      <c r="BM13" s="443"/>
      <c r="BN13" s="407">
        <v>575482</v>
      </c>
      <c r="BO13" s="408"/>
      <c r="BP13" s="408"/>
      <c r="BQ13" s="408"/>
      <c r="BR13" s="408"/>
      <c r="BS13" s="408"/>
      <c r="BT13" s="408"/>
      <c r="BU13" s="409"/>
      <c r="BV13" s="407">
        <v>412383</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-2.2999999999999998</v>
      </c>
      <c r="CU13" s="405"/>
      <c r="CV13" s="405"/>
      <c r="CW13" s="405"/>
      <c r="CX13" s="405"/>
      <c r="CY13" s="405"/>
      <c r="CZ13" s="405"/>
      <c r="DA13" s="406"/>
      <c r="DB13" s="404">
        <v>-2.2999999999999998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143</v>
      </c>
      <c r="M14" s="489"/>
      <c r="N14" s="489"/>
      <c r="O14" s="489"/>
      <c r="P14" s="489"/>
      <c r="Q14" s="490"/>
      <c r="R14" s="491">
        <v>52494</v>
      </c>
      <c r="S14" s="492"/>
      <c r="T14" s="492"/>
      <c r="U14" s="492"/>
      <c r="V14" s="493"/>
      <c r="W14" s="397"/>
      <c r="X14" s="398"/>
      <c r="Y14" s="398"/>
      <c r="Z14" s="398"/>
      <c r="AA14" s="398"/>
      <c r="AB14" s="387"/>
      <c r="AC14" s="494">
        <v>1.1000000000000001</v>
      </c>
      <c r="AD14" s="495"/>
      <c r="AE14" s="495"/>
      <c r="AF14" s="495"/>
      <c r="AG14" s="496"/>
      <c r="AH14" s="494">
        <v>1.1000000000000001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t="s">
        <v>145</v>
      </c>
      <c r="CU14" s="506"/>
      <c r="CV14" s="506"/>
      <c r="CW14" s="506"/>
      <c r="CX14" s="506"/>
      <c r="CY14" s="506"/>
      <c r="CZ14" s="506"/>
      <c r="DA14" s="507"/>
      <c r="DB14" s="505" t="s">
        <v>146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52266</v>
      </c>
      <c r="S15" s="492"/>
      <c r="T15" s="492"/>
      <c r="U15" s="492"/>
      <c r="V15" s="493"/>
      <c r="W15" s="423" t="s">
        <v>148</v>
      </c>
      <c r="X15" s="424"/>
      <c r="Y15" s="424"/>
      <c r="Z15" s="424"/>
      <c r="AA15" s="424"/>
      <c r="AB15" s="414"/>
      <c r="AC15" s="458">
        <v>5893</v>
      </c>
      <c r="AD15" s="459"/>
      <c r="AE15" s="459"/>
      <c r="AF15" s="459"/>
      <c r="AG15" s="501"/>
      <c r="AH15" s="458">
        <v>5726</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6274242</v>
      </c>
      <c r="BO15" s="371"/>
      <c r="BP15" s="371"/>
      <c r="BQ15" s="371"/>
      <c r="BR15" s="371"/>
      <c r="BS15" s="371"/>
      <c r="BT15" s="371"/>
      <c r="BU15" s="372"/>
      <c r="BV15" s="370">
        <v>5959568</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23.8</v>
      </c>
      <c r="AD16" s="495"/>
      <c r="AE16" s="495"/>
      <c r="AF16" s="495"/>
      <c r="AG16" s="496"/>
      <c r="AH16" s="494">
        <v>23.1</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8223317</v>
      </c>
      <c r="BO16" s="408"/>
      <c r="BP16" s="408"/>
      <c r="BQ16" s="408"/>
      <c r="BR16" s="408"/>
      <c r="BS16" s="408"/>
      <c r="BT16" s="408"/>
      <c r="BU16" s="409"/>
      <c r="BV16" s="407">
        <v>7824903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18650</v>
      </c>
      <c r="AD17" s="459"/>
      <c r="AE17" s="459"/>
      <c r="AF17" s="459"/>
      <c r="AG17" s="501"/>
      <c r="AH17" s="458">
        <v>18787</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7940975</v>
      </c>
      <c r="BO17" s="408"/>
      <c r="BP17" s="408"/>
      <c r="BQ17" s="408"/>
      <c r="BR17" s="408"/>
      <c r="BS17" s="408"/>
      <c r="BT17" s="408"/>
      <c r="BU17" s="409"/>
      <c r="BV17" s="407">
        <v>7519708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49.18</v>
      </c>
      <c r="M18" s="531"/>
      <c r="N18" s="531"/>
      <c r="O18" s="531"/>
      <c r="P18" s="531"/>
      <c r="Q18" s="531"/>
      <c r="R18" s="532"/>
      <c r="S18" s="532"/>
      <c r="T18" s="532"/>
      <c r="U18" s="532"/>
      <c r="V18" s="533"/>
      <c r="W18" s="425"/>
      <c r="X18" s="426"/>
      <c r="Y18" s="426"/>
      <c r="Z18" s="426"/>
      <c r="AA18" s="426"/>
      <c r="AB18" s="417"/>
      <c r="AC18" s="534">
        <v>75.2</v>
      </c>
      <c r="AD18" s="535"/>
      <c r="AE18" s="535"/>
      <c r="AF18" s="535"/>
      <c r="AG18" s="536"/>
      <c r="AH18" s="534">
        <v>75.8</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8809235</v>
      </c>
      <c r="BO18" s="408"/>
      <c r="BP18" s="408"/>
      <c r="BQ18" s="408"/>
      <c r="BR18" s="408"/>
      <c r="BS18" s="408"/>
      <c r="BT18" s="408"/>
      <c r="BU18" s="409"/>
      <c r="BV18" s="407">
        <v>8658755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1050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12573545</v>
      </c>
      <c r="BO19" s="408"/>
      <c r="BP19" s="408"/>
      <c r="BQ19" s="408"/>
      <c r="BR19" s="408"/>
      <c r="BS19" s="408"/>
      <c r="BT19" s="408"/>
      <c r="BU19" s="409"/>
      <c r="BV19" s="407">
        <v>12106264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18401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6314915</v>
      </c>
      <c r="BO22" s="371"/>
      <c r="BP22" s="371"/>
      <c r="BQ22" s="371"/>
      <c r="BR22" s="371"/>
      <c r="BS22" s="371"/>
      <c r="BT22" s="371"/>
      <c r="BU22" s="372"/>
      <c r="BV22" s="370">
        <v>6252499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3805112</v>
      </c>
      <c r="BO23" s="408"/>
      <c r="BP23" s="408"/>
      <c r="BQ23" s="408"/>
      <c r="BR23" s="408"/>
      <c r="BS23" s="408"/>
      <c r="BT23" s="408"/>
      <c r="BU23" s="409"/>
      <c r="BV23" s="407">
        <v>3715646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8124</v>
      </c>
      <c r="R24" s="459"/>
      <c r="S24" s="459"/>
      <c r="T24" s="459"/>
      <c r="U24" s="459"/>
      <c r="V24" s="501"/>
      <c r="W24" s="553"/>
      <c r="X24" s="554"/>
      <c r="Y24" s="555"/>
      <c r="Z24" s="457" t="s">
        <v>173</v>
      </c>
      <c r="AA24" s="437"/>
      <c r="AB24" s="437"/>
      <c r="AC24" s="437"/>
      <c r="AD24" s="437"/>
      <c r="AE24" s="437"/>
      <c r="AF24" s="437"/>
      <c r="AG24" s="438"/>
      <c r="AH24" s="458">
        <v>319</v>
      </c>
      <c r="AI24" s="459"/>
      <c r="AJ24" s="459"/>
      <c r="AK24" s="459"/>
      <c r="AL24" s="501"/>
      <c r="AM24" s="458">
        <v>892881</v>
      </c>
      <c r="AN24" s="459"/>
      <c r="AO24" s="459"/>
      <c r="AP24" s="459"/>
      <c r="AQ24" s="459"/>
      <c r="AR24" s="501"/>
      <c r="AS24" s="458">
        <v>2799</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4335008</v>
      </c>
      <c r="BO24" s="408"/>
      <c r="BP24" s="408"/>
      <c r="BQ24" s="408"/>
      <c r="BR24" s="408"/>
      <c r="BS24" s="408"/>
      <c r="BT24" s="408"/>
      <c r="BU24" s="409"/>
      <c r="BV24" s="407">
        <v>4161609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7350</v>
      </c>
      <c r="R25" s="459"/>
      <c r="S25" s="459"/>
      <c r="T25" s="459"/>
      <c r="U25" s="459"/>
      <c r="V25" s="501"/>
      <c r="W25" s="553"/>
      <c r="X25" s="554"/>
      <c r="Y25" s="555"/>
      <c r="Z25" s="457" t="s">
        <v>176</v>
      </c>
      <c r="AA25" s="437"/>
      <c r="AB25" s="437"/>
      <c r="AC25" s="437"/>
      <c r="AD25" s="437"/>
      <c r="AE25" s="437"/>
      <c r="AF25" s="437"/>
      <c r="AG25" s="438"/>
      <c r="AH25" s="458" t="s">
        <v>177</v>
      </c>
      <c r="AI25" s="459"/>
      <c r="AJ25" s="459"/>
      <c r="AK25" s="459"/>
      <c r="AL25" s="501"/>
      <c r="AM25" s="458" t="s">
        <v>146</v>
      </c>
      <c r="AN25" s="459"/>
      <c r="AO25" s="459"/>
      <c r="AP25" s="459"/>
      <c r="AQ25" s="459"/>
      <c r="AR25" s="501"/>
      <c r="AS25" s="458" t="s">
        <v>146</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3917052</v>
      </c>
      <c r="BO25" s="371"/>
      <c r="BP25" s="371"/>
      <c r="BQ25" s="371"/>
      <c r="BR25" s="371"/>
      <c r="BS25" s="371"/>
      <c r="BT25" s="371"/>
      <c r="BU25" s="372"/>
      <c r="BV25" s="370">
        <v>4267953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6340</v>
      </c>
      <c r="R26" s="459"/>
      <c r="S26" s="459"/>
      <c r="T26" s="459"/>
      <c r="U26" s="459"/>
      <c r="V26" s="501"/>
      <c r="W26" s="553"/>
      <c r="X26" s="554"/>
      <c r="Y26" s="555"/>
      <c r="Z26" s="457" t="s">
        <v>180</v>
      </c>
      <c r="AA26" s="559"/>
      <c r="AB26" s="559"/>
      <c r="AC26" s="559"/>
      <c r="AD26" s="559"/>
      <c r="AE26" s="559"/>
      <c r="AF26" s="559"/>
      <c r="AG26" s="560"/>
      <c r="AH26" s="458">
        <v>17</v>
      </c>
      <c r="AI26" s="459"/>
      <c r="AJ26" s="459"/>
      <c r="AK26" s="459"/>
      <c r="AL26" s="501"/>
      <c r="AM26" s="458">
        <v>43605</v>
      </c>
      <c r="AN26" s="459"/>
      <c r="AO26" s="459"/>
      <c r="AP26" s="459"/>
      <c r="AQ26" s="459"/>
      <c r="AR26" s="501"/>
      <c r="AS26" s="458">
        <v>2565</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129</v>
      </c>
      <c r="BO26" s="408"/>
      <c r="BP26" s="408"/>
      <c r="BQ26" s="408"/>
      <c r="BR26" s="408"/>
      <c r="BS26" s="408"/>
      <c r="BT26" s="408"/>
      <c r="BU26" s="409"/>
      <c r="BV26" s="407" t="s">
        <v>146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4100</v>
      </c>
      <c r="R27" s="459"/>
      <c r="S27" s="459"/>
      <c r="T27" s="459"/>
      <c r="U27" s="459"/>
      <c r="V27" s="501"/>
      <c r="W27" s="553"/>
      <c r="X27" s="554"/>
      <c r="Y27" s="555"/>
      <c r="Z27" s="457" t="s">
        <v>183</v>
      </c>
      <c r="AA27" s="437"/>
      <c r="AB27" s="437"/>
      <c r="AC27" s="437"/>
      <c r="AD27" s="437"/>
      <c r="AE27" s="437"/>
      <c r="AF27" s="437"/>
      <c r="AG27" s="438"/>
      <c r="AH27" s="458">
        <v>7</v>
      </c>
      <c r="AI27" s="459"/>
      <c r="AJ27" s="459"/>
      <c r="AK27" s="459"/>
      <c r="AL27" s="501"/>
      <c r="AM27" s="458">
        <v>18652</v>
      </c>
      <c r="AN27" s="459"/>
      <c r="AO27" s="459"/>
      <c r="AP27" s="459"/>
      <c r="AQ27" s="459"/>
      <c r="AR27" s="501"/>
      <c r="AS27" s="458">
        <v>2665</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672661</v>
      </c>
      <c r="BO27" s="527"/>
      <c r="BP27" s="527"/>
      <c r="BQ27" s="527"/>
      <c r="BR27" s="527"/>
      <c r="BS27" s="527"/>
      <c r="BT27" s="527"/>
      <c r="BU27" s="528"/>
      <c r="BV27" s="526">
        <v>671903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3390</v>
      </c>
      <c r="R28" s="459"/>
      <c r="S28" s="459"/>
      <c r="T28" s="459"/>
      <c r="U28" s="459"/>
      <c r="V28" s="501"/>
      <c r="W28" s="553"/>
      <c r="X28" s="554"/>
      <c r="Y28" s="555"/>
      <c r="Z28" s="457" t="s">
        <v>186</v>
      </c>
      <c r="AA28" s="437"/>
      <c r="AB28" s="437"/>
      <c r="AC28" s="437"/>
      <c r="AD28" s="437"/>
      <c r="AE28" s="437"/>
      <c r="AF28" s="437"/>
      <c r="AG28" s="438"/>
      <c r="AH28" s="458" t="s">
        <v>146</v>
      </c>
      <c r="AI28" s="459"/>
      <c r="AJ28" s="459"/>
      <c r="AK28" s="459"/>
      <c r="AL28" s="501"/>
      <c r="AM28" s="458" t="s">
        <v>146</v>
      </c>
      <c r="AN28" s="459"/>
      <c r="AO28" s="459"/>
      <c r="AP28" s="459"/>
      <c r="AQ28" s="459"/>
      <c r="AR28" s="501"/>
      <c r="AS28" s="458" t="s">
        <v>129</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5040795</v>
      </c>
      <c r="BO28" s="371"/>
      <c r="BP28" s="371"/>
      <c r="BQ28" s="371"/>
      <c r="BR28" s="371"/>
      <c r="BS28" s="371"/>
      <c r="BT28" s="371"/>
      <c r="BU28" s="372"/>
      <c r="BV28" s="370">
        <v>4954040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16</v>
      </c>
      <c r="M29" s="459"/>
      <c r="N29" s="459"/>
      <c r="O29" s="459"/>
      <c r="P29" s="501"/>
      <c r="Q29" s="458">
        <v>3190</v>
      </c>
      <c r="R29" s="459"/>
      <c r="S29" s="459"/>
      <c r="T29" s="459"/>
      <c r="U29" s="459"/>
      <c r="V29" s="501"/>
      <c r="W29" s="556"/>
      <c r="X29" s="557"/>
      <c r="Y29" s="558"/>
      <c r="Z29" s="457" t="s">
        <v>189</v>
      </c>
      <c r="AA29" s="437"/>
      <c r="AB29" s="437"/>
      <c r="AC29" s="437"/>
      <c r="AD29" s="437"/>
      <c r="AE29" s="437"/>
      <c r="AF29" s="437"/>
      <c r="AG29" s="438"/>
      <c r="AH29" s="458">
        <v>326</v>
      </c>
      <c r="AI29" s="459"/>
      <c r="AJ29" s="459"/>
      <c r="AK29" s="459"/>
      <c r="AL29" s="501"/>
      <c r="AM29" s="458">
        <v>911533</v>
      </c>
      <c r="AN29" s="459"/>
      <c r="AO29" s="459"/>
      <c r="AP29" s="459"/>
      <c r="AQ29" s="459"/>
      <c r="AR29" s="501"/>
      <c r="AS29" s="458">
        <v>2796</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566</v>
      </c>
      <c r="BO29" s="408"/>
      <c r="BP29" s="408"/>
      <c r="BQ29" s="408"/>
      <c r="BR29" s="408"/>
      <c r="BS29" s="408"/>
      <c r="BT29" s="408"/>
      <c r="BU29" s="409"/>
      <c r="BV29" s="407">
        <v>565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2568185</v>
      </c>
      <c r="BO30" s="527"/>
      <c r="BP30" s="527"/>
      <c r="BQ30" s="527"/>
      <c r="BR30" s="527"/>
      <c r="BS30" s="527"/>
      <c r="BT30" s="527"/>
      <c r="BU30" s="528"/>
      <c r="BV30" s="526">
        <v>2642074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198</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富谷市国民健康保険特別会計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富谷市下水道事業会計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黒川地域行政事務組合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f>IF('各会計、関係団体の財政状況及び健全化判断比率'!BS7="","",'各会計、関係団体の財政状況及び健全化判断比率'!BS7)</f>
        <v>1038</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富谷市市営墓地特別会計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富谷市介護保険特別会計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富谷市水道事業会計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黒川地域行政事務組合：病院事業会計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富谷市後期高齢者医療特別会計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黒川地域行政事務組合：介護事業会計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宮城県市町村職員退職手当組合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宮城県市町村非常勤消防団員補償報償組合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宮城県市町村自治振興センター</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吉田川流域溜池大和町外３市３ヶ町村組合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宮城県後期高齢者医療広域連合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宮城県後期高齢者医療事業会計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fis3g5/EBgartblwBY6zOLKF8tmwsJWBLBfHTMOw6VzJLH4AcYrGEwMdz2YgrpqhxthfAGeSONbYajutSUI/vQ==" saltValue="m6VwBbCVzaxvR8sMOKD0F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51" t="s">
        <v>559</v>
      </c>
      <c r="D34" s="1151"/>
      <c r="E34" s="1152"/>
      <c r="F34" s="32">
        <v>17.41</v>
      </c>
      <c r="G34" s="33">
        <v>17.149999999999999</v>
      </c>
      <c r="H34" s="33">
        <v>18.22</v>
      </c>
      <c r="I34" s="33">
        <v>17.809999999999999</v>
      </c>
      <c r="J34" s="34">
        <v>20.100000000000001</v>
      </c>
      <c r="K34" s="22"/>
      <c r="L34" s="22"/>
      <c r="M34" s="22"/>
      <c r="N34" s="22"/>
      <c r="O34" s="22"/>
      <c r="P34" s="22"/>
    </row>
    <row r="35" spans="1:16" ht="39" customHeight="1" x14ac:dyDescent="0.15">
      <c r="A35" s="22"/>
      <c r="B35" s="35"/>
      <c r="C35" s="1145" t="s">
        <v>560</v>
      </c>
      <c r="D35" s="1146"/>
      <c r="E35" s="1147"/>
      <c r="F35" s="36">
        <v>9.58</v>
      </c>
      <c r="G35" s="37">
        <v>7.71</v>
      </c>
      <c r="H35" s="37">
        <v>10.02</v>
      </c>
      <c r="I35" s="37">
        <v>10.16</v>
      </c>
      <c r="J35" s="38">
        <v>15.16</v>
      </c>
      <c r="K35" s="22"/>
      <c r="L35" s="22"/>
      <c r="M35" s="22"/>
      <c r="N35" s="22"/>
      <c r="O35" s="22"/>
      <c r="P35" s="22"/>
    </row>
    <row r="36" spans="1:16" ht="39" customHeight="1" x14ac:dyDescent="0.15">
      <c r="A36" s="22"/>
      <c r="B36" s="35"/>
      <c r="C36" s="1145" t="s">
        <v>561</v>
      </c>
      <c r="D36" s="1146"/>
      <c r="E36" s="1147"/>
      <c r="F36" s="36">
        <v>0.43</v>
      </c>
      <c r="G36" s="37">
        <v>0.6</v>
      </c>
      <c r="H36" s="37">
        <v>1.57</v>
      </c>
      <c r="I36" s="37">
        <v>1.34</v>
      </c>
      <c r="J36" s="38">
        <v>1.82</v>
      </c>
      <c r="K36" s="22"/>
      <c r="L36" s="22"/>
      <c r="M36" s="22"/>
      <c r="N36" s="22"/>
      <c r="O36" s="22"/>
      <c r="P36" s="22"/>
    </row>
    <row r="37" spans="1:16" ht="39" customHeight="1" x14ac:dyDescent="0.15">
      <c r="A37" s="22"/>
      <c r="B37" s="35"/>
      <c r="C37" s="1145" t="s">
        <v>562</v>
      </c>
      <c r="D37" s="1146"/>
      <c r="E37" s="1147"/>
      <c r="F37" s="36" t="s">
        <v>513</v>
      </c>
      <c r="G37" s="37" t="s">
        <v>513</v>
      </c>
      <c r="H37" s="37">
        <v>0.55000000000000004</v>
      </c>
      <c r="I37" s="37">
        <v>0.65</v>
      </c>
      <c r="J37" s="38">
        <v>1.1100000000000001</v>
      </c>
      <c r="K37" s="22"/>
      <c r="L37" s="22"/>
      <c r="M37" s="22"/>
      <c r="N37" s="22"/>
      <c r="O37" s="22"/>
      <c r="P37" s="22"/>
    </row>
    <row r="38" spans="1:16" ht="39" customHeight="1" x14ac:dyDescent="0.15">
      <c r="A38" s="22"/>
      <c r="B38" s="35"/>
      <c r="C38" s="1145" t="s">
        <v>563</v>
      </c>
      <c r="D38" s="1146"/>
      <c r="E38" s="1147"/>
      <c r="F38" s="36">
        <v>0.37</v>
      </c>
      <c r="G38" s="37">
        <v>0.36</v>
      </c>
      <c r="H38" s="37">
        <v>0.27</v>
      </c>
      <c r="I38" s="37">
        <v>0.56000000000000005</v>
      </c>
      <c r="J38" s="38">
        <v>0.36</v>
      </c>
      <c r="K38" s="22"/>
      <c r="L38" s="22"/>
      <c r="M38" s="22"/>
      <c r="N38" s="22"/>
      <c r="O38" s="22"/>
      <c r="P38" s="22"/>
    </row>
    <row r="39" spans="1:16" ht="39" customHeight="1" x14ac:dyDescent="0.15">
      <c r="A39" s="22"/>
      <c r="B39" s="35"/>
      <c r="C39" s="1145" t="s">
        <v>564</v>
      </c>
      <c r="D39" s="1146"/>
      <c r="E39" s="1147"/>
      <c r="F39" s="36">
        <v>0.11</v>
      </c>
      <c r="G39" s="37">
        <v>0.09</v>
      </c>
      <c r="H39" s="37">
        <v>0.09</v>
      </c>
      <c r="I39" s="37">
        <v>0.08</v>
      </c>
      <c r="J39" s="38">
        <v>0.1</v>
      </c>
      <c r="K39" s="22"/>
      <c r="L39" s="22"/>
      <c r="M39" s="22"/>
      <c r="N39" s="22"/>
      <c r="O39" s="22"/>
      <c r="P39" s="22"/>
    </row>
    <row r="40" spans="1:16" ht="39" customHeight="1" x14ac:dyDescent="0.15">
      <c r="A40" s="22"/>
      <c r="B40" s="35"/>
      <c r="C40" s="1145" t="s">
        <v>565</v>
      </c>
      <c r="D40" s="1146"/>
      <c r="E40" s="1147"/>
      <c r="F40" s="36" t="s">
        <v>513</v>
      </c>
      <c r="G40" s="37" t="s">
        <v>513</v>
      </c>
      <c r="H40" s="37" t="s">
        <v>513</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566</v>
      </c>
      <c r="D42" s="1146"/>
      <c r="E42" s="1147"/>
      <c r="F42" s="36" t="s">
        <v>513</v>
      </c>
      <c r="G42" s="37" t="s">
        <v>513</v>
      </c>
      <c r="H42" s="37" t="s">
        <v>513</v>
      </c>
      <c r="I42" s="37" t="s">
        <v>513</v>
      </c>
      <c r="J42" s="38" t="s">
        <v>513</v>
      </c>
      <c r="K42" s="22"/>
      <c r="L42" s="22"/>
      <c r="M42" s="22"/>
      <c r="N42" s="22"/>
      <c r="O42" s="22"/>
      <c r="P42" s="22"/>
    </row>
    <row r="43" spans="1:16" ht="39" customHeight="1" thickBot="1" x14ac:dyDescent="0.2">
      <c r="A43" s="22"/>
      <c r="B43" s="40"/>
      <c r="C43" s="1148" t="s">
        <v>567</v>
      </c>
      <c r="D43" s="1149"/>
      <c r="E43" s="1150"/>
      <c r="F43" s="41">
        <v>0.24</v>
      </c>
      <c r="G43" s="42">
        <v>0.26</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6P7cL3I1g5wxrq5tVbbFXlbQ32fPtpQHkdmETEs0F4MkL4K+mwFX1UrzUCgAVWRVuob9nfAWhSUPCSYalNcUA==" saltValue="CoBKphQ8in5HIt7ezl06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519</v>
      </c>
      <c r="L45" s="60">
        <v>504</v>
      </c>
      <c r="M45" s="60">
        <v>469</v>
      </c>
      <c r="N45" s="60">
        <v>501</v>
      </c>
      <c r="O45" s="61">
        <v>567</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513</v>
      </c>
      <c r="L46" s="64" t="s">
        <v>513</v>
      </c>
      <c r="M46" s="64" t="s">
        <v>513</v>
      </c>
      <c r="N46" s="64" t="s">
        <v>513</v>
      </c>
      <c r="O46" s="65" t="s">
        <v>513</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513</v>
      </c>
      <c r="L47" s="64" t="s">
        <v>513</v>
      </c>
      <c r="M47" s="64" t="s">
        <v>513</v>
      </c>
      <c r="N47" s="64" t="s">
        <v>513</v>
      </c>
      <c r="O47" s="65" t="s">
        <v>513</v>
      </c>
      <c r="P47" s="48"/>
      <c r="Q47" s="48"/>
      <c r="R47" s="48"/>
      <c r="S47" s="48"/>
      <c r="T47" s="48"/>
      <c r="U47" s="48"/>
    </row>
    <row r="48" spans="1:21" ht="30.75" customHeight="1" x14ac:dyDescent="0.15">
      <c r="A48" s="48"/>
      <c r="B48" s="1155"/>
      <c r="C48" s="1156"/>
      <c r="D48" s="62"/>
      <c r="E48" s="1161" t="s">
        <v>15</v>
      </c>
      <c r="F48" s="1161"/>
      <c r="G48" s="1161"/>
      <c r="H48" s="1161"/>
      <c r="I48" s="1161"/>
      <c r="J48" s="1162"/>
      <c r="K48" s="63">
        <v>120</v>
      </c>
      <c r="L48" s="64">
        <v>103</v>
      </c>
      <c r="M48" s="64">
        <v>70</v>
      </c>
      <c r="N48" s="64">
        <v>57</v>
      </c>
      <c r="O48" s="65">
        <v>26</v>
      </c>
      <c r="P48" s="48"/>
      <c r="Q48" s="48"/>
      <c r="R48" s="48"/>
      <c r="S48" s="48"/>
      <c r="T48" s="48"/>
      <c r="U48" s="48"/>
    </row>
    <row r="49" spans="1:21" ht="30.75" customHeight="1" x14ac:dyDescent="0.15">
      <c r="A49" s="48"/>
      <c r="B49" s="1155"/>
      <c r="C49" s="1156"/>
      <c r="D49" s="62"/>
      <c r="E49" s="1161" t="s">
        <v>16</v>
      </c>
      <c r="F49" s="1161"/>
      <c r="G49" s="1161"/>
      <c r="H49" s="1161"/>
      <c r="I49" s="1161"/>
      <c r="J49" s="1162"/>
      <c r="K49" s="63">
        <v>50</v>
      </c>
      <c r="L49" s="64">
        <v>57</v>
      </c>
      <c r="M49" s="64">
        <v>51</v>
      </c>
      <c r="N49" s="64">
        <v>46</v>
      </c>
      <c r="O49" s="65">
        <v>45</v>
      </c>
      <c r="P49" s="48"/>
      <c r="Q49" s="48"/>
      <c r="R49" s="48"/>
      <c r="S49" s="48"/>
      <c r="T49" s="48"/>
      <c r="U49" s="48"/>
    </row>
    <row r="50" spans="1:21" ht="30.75" customHeight="1" x14ac:dyDescent="0.15">
      <c r="A50" s="48"/>
      <c r="B50" s="1155"/>
      <c r="C50" s="1156"/>
      <c r="D50" s="62"/>
      <c r="E50" s="1161" t="s">
        <v>17</v>
      </c>
      <c r="F50" s="1161"/>
      <c r="G50" s="1161"/>
      <c r="H50" s="1161"/>
      <c r="I50" s="1161"/>
      <c r="J50" s="1162"/>
      <c r="K50" s="63">
        <v>6</v>
      </c>
      <c r="L50" s="64">
        <v>4</v>
      </c>
      <c r="M50" s="64">
        <v>4</v>
      </c>
      <c r="N50" s="64">
        <v>2</v>
      </c>
      <c r="O50" s="65">
        <v>10</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513</v>
      </c>
      <c r="L51" s="64" t="s">
        <v>513</v>
      </c>
      <c r="M51" s="64" t="s">
        <v>513</v>
      </c>
      <c r="N51" s="64" t="s">
        <v>513</v>
      </c>
      <c r="O51" s="65" t="s">
        <v>513</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853</v>
      </c>
      <c r="L52" s="64">
        <v>849</v>
      </c>
      <c r="M52" s="64">
        <v>828</v>
      </c>
      <c r="N52" s="64">
        <v>833</v>
      </c>
      <c r="O52" s="65">
        <v>849</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-158</v>
      </c>
      <c r="L53" s="69">
        <v>-181</v>
      </c>
      <c r="M53" s="69">
        <v>-234</v>
      </c>
      <c r="N53" s="69">
        <v>-227</v>
      </c>
      <c r="O53" s="70">
        <v>-201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SnWg3dopmT8oD8nECtZaAKICNUIlla9RUxH8S5DZGZTdwxA81+K+m2V32AsIExkD3spwAIhxnD0n17rxl0jfg==" saltValue="H9U3fMWLEMXUVCJPqlVSF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60" zoomScaleNormal="6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554</v>
      </c>
      <c r="J40" s="103" t="s">
        <v>555</v>
      </c>
      <c r="K40" s="103" t="s">
        <v>556</v>
      </c>
      <c r="L40" s="103" t="s">
        <v>557</v>
      </c>
      <c r="M40" s="104" t="s">
        <v>558</v>
      </c>
    </row>
    <row r="41" spans="2:13" ht="27.75" customHeight="1" x14ac:dyDescent="0.15">
      <c r="B41" s="1184" t="s">
        <v>32</v>
      </c>
      <c r="C41" s="1185"/>
      <c r="D41" s="105"/>
      <c r="E41" s="1190" t="s">
        <v>33</v>
      </c>
      <c r="F41" s="1190"/>
      <c r="G41" s="1190"/>
      <c r="H41" s="1191"/>
      <c r="I41" s="355">
        <v>6571</v>
      </c>
      <c r="J41" s="356">
        <v>6090</v>
      </c>
      <c r="K41" s="356">
        <v>6218</v>
      </c>
      <c r="L41" s="356">
        <v>6209</v>
      </c>
      <c r="M41" s="357">
        <v>6211</v>
      </c>
    </row>
    <row r="42" spans="2:13" ht="27.75" customHeight="1" x14ac:dyDescent="0.15">
      <c r="B42" s="1186"/>
      <c r="C42" s="1187"/>
      <c r="D42" s="106"/>
      <c r="E42" s="1192" t="s">
        <v>34</v>
      </c>
      <c r="F42" s="1192"/>
      <c r="G42" s="1192"/>
      <c r="H42" s="1193"/>
      <c r="I42" s="358" t="s">
        <v>513</v>
      </c>
      <c r="J42" s="359" t="s">
        <v>513</v>
      </c>
      <c r="K42" s="359" t="s">
        <v>513</v>
      </c>
      <c r="L42" s="359" t="s">
        <v>513</v>
      </c>
      <c r="M42" s="360" t="s">
        <v>513</v>
      </c>
    </row>
    <row r="43" spans="2:13" ht="27.75" customHeight="1" x14ac:dyDescent="0.15">
      <c r="B43" s="1186"/>
      <c r="C43" s="1187"/>
      <c r="D43" s="106"/>
      <c r="E43" s="1192" t="s">
        <v>35</v>
      </c>
      <c r="F43" s="1192"/>
      <c r="G43" s="1192"/>
      <c r="H43" s="1193"/>
      <c r="I43" s="358">
        <v>530</v>
      </c>
      <c r="J43" s="359">
        <v>496</v>
      </c>
      <c r="K43" s="359">
        <v>381</v>
      </c>
      <c r="L43" s="359">
        <v>296</v>
      </c>
      <c r="M43" s="360">
        <v>239</v>
      </c>
    </row>
    <row r="44" spans="2:13" ht="27.75" customHeight="1" x14ac:dyDescent="0.15">
      <c r="B44" s="1186"/>
      <c r="C44" s="1187"/>
      <c r="D44" s="106"/>
      <c r="E44" s="1192" t="s">
        <v>36</v>
      </c>
      <c r="F44" s="1192"/>
      <c r="G44" s="1192"/>
      <c r="H44" s="1193"/>
      <c r="I44" s="358">
        <v>365</v>
      </c>
      <c r="J44" s="359">
        <v>293</v>
      </c>
      <c r="K44" s="359">
        <v>247</v>
      </c>
      <c r="L44" s="359">
        <v>242</v>
      </c>
      <c r="M44" s="360">
        <v>391</v>
      </c>
    </row>
    <row r="45" spans="2:13" ht="27.75" customHeight="1" x14ac:dyDescent="0.15">
      <c r="B45" s="1186"/>
      <c r="C45" s="1187"/>
      <c r="D45" s="106"/>
      <c r="E45" s="1192" t="s">
        <v>37</v>
      </c>
      <c r="F45" s="1192"/>
      <c r="G45" s="1192"/>
      <c r="H45" s="1193"/>
      <c r="I45" s="358" t="s">
        <v>513</v>
      </c>
      <c r="J45" s="359" t="s">
        <v>513</v>
      </c>
      <c r="K45" s="359">
        <v>171</v>
      </c>
      <c r="L45" s="359">
        <v>294</v>
      </c>
      <c r="M45" s="360">
        <v>417</v>
      </c>
    </row>
    <row r="46" spans="2:13" ht="27.75" customHeight="1" x14ac:dyDescent="0.15">
      <c r="B46" s="1186"/>
      <c r="C46" s="1187"/>
      <c r="D46" s="107"/>
      <c r="E46" s="1192" t="s">
        <v>38</v>
      </c>
      <c r="F46" s="1192"/>
      <c r="G46" s="1192"/>
      <c r="H46" s="1193"/>
      <c r="I46" s="358" t="s">
        <v>513</v>
      </c>
      <c r="J46" s="359">
        <v>0</v>
      </c>
      <c r="K46" s="359" t="s">
        <v>513</v>
      </c>
      <c r="L46" s="359" t="s">
        <v>513</v>
      </c>
      <c r="M46" s="360" t="s">
        <v>513</v>
      </c>
    </row>
    <row r="47" spans="2:13" ht="27.75" customHeight="1" x14ac:dyDescent="0.15">
      <c r="B47" s="1186"/>
      <c r="C47" s="1187"/>
      <c r="D47" s="108"/>
      <c r="E47" s="1194" t="s">
        <v>39</v>
      </c>
      <c r="F47" s="1195"/>
      <c r="G47" s="1195"/>
      <c r="H47" s="1196"/>
      <c r="I47" s="358" t="s">
        <v>513</v>
      </c>
      <c r="J47" s="359" t="s">
        <v>513</v>
      </c>
      <c r="K47" s="359" t="s">
        <v>513</v>
      </c>
      <c r="L47" s="359" t="s">
        <v>513</v>
      </c>
      <c r="M47" s="360" t="s">
        <v>513</v>
      </c>
    </row>
    <row r="48" spans="2:13" ht="27.75" customHeight="1" x14ac:dyDescent="0.15">
      <c r="B48" s="1186"/>
      <c r="C48" s="1187"/>
      <c r="D48" s="106"/>
      <c r="E48" s="1192" t="s">
        <v>40</v>
      </c>
      <c r="F48" s="1192"/>
      <c r="G48" s="1192"/>
      <c r="H48" s="1193"/>
      <c r="I48" s="358" t="s">
        <v>513</v>
      </c>
      <c r="J48" s="359" t="s">
        <v>513</v>
      </c>
      <c r="K48" s="359" t="s">
        <v>513</v>
      </c>
      <c r="L48" s="359" t="s">
        <v>513</v>
      </c>
      <c r="M48" s="360" t="s">
        <v>513</v>
      </c>
    </row>
    <row r="49" spans="2:13" ht="27.75" customHeight="1" x14ac:dyDescent="0.15">
      <c r="B49" s="1188"/>
      <c r="C49" s="1189"/>
      <c r="D49" s="106"/>
      <c r="E49" s="1192" t="s">
        <v>41</v>
      </c>
      <c r="F49" s="1192"/>
      <c r="G49" s="1192"/>
      <c r="H49" s="1193"/>
      <c r="I49" s="358" t="s">
        <v>513</v>
      </c>
      <c r="J49" s="359" t="s">
        <v>513</v>
      </c>
      <c r="K49" s="359" t="s">
        <v>513</v>
      </c>
      <c r="L49" s="359" t="s">
        <v>513</v>
      </c>
      <c r="M49" s="360" t="s">
        <v>513</v>
      </c>
    </row>
    <row r="50" spans="2:13" ht="27.75" customHeight="1" x14ac:dyDescent="0.15">
      <c r="B50" s="1197" t="s">
        <v>42</v>
      </c>
      <c r="C50" s="1198"/>
      <c r="D50" s="109"/>
      <c r="E50" s="1192" t="s">
        <v>43</v>
      </c>
      <c r="F50" s="1192"/>
      <c r="G50" s="1192"/>
      <c r="H50" s="1193"/>
      <c r="I50" s="358">
        <v>9131</v>
      </c>
      <c r="J50" s="359">
        <v>9437</v>
      </c>
      <c r="K50" s="359">
        <v>9487</v>
      </c>
      <c r="L50" s="359">
        <v>9869</v>
      </c>
      <c r="M50" s="360">
        <v>9913</v>
      </c>
    </row>
    <row r="51" spans="2:13" ht="27.75" customHeight="1" x14ac:dyDescent="0.15">
      <c r="B51" s="1186"/>
      <c r="C51" s="1187"/>
      <c r="D51" s="106"/>
      <c r="E51" s="1192" t="s">
        <v>44</v>
      </c>
      <c r="F51" s="1192"/>
      <c r="G51" s="1192"/>
      <c r="H51" s="1193"/>
      <c r="I51" s="358">
        <v>132</v>
      </c>
      <c r="J51" s="359">
        <v>122</v>
      </c>
      <c r="K51" s="359">
        <v>113</v>
      </c>
      <c r="L51" s="359">
        <v>99</v>
      </c>
      <c r="M51" s="360">
        <v>84</v>
      </c>
    </row>
    <row r="52" spans="2:13" ht="27.75" customHeight="1" x14ac:dyDescent="0.15">
      <c r="B52" s="1188"/>
      <c r="C52" s="1189"/>
      <c r="D52" s="106"/>
      <c r="E52" s="1192" t="s">
        <v>45</v>
      </c>
      <c r="F52" s="1192"/>
      <c r="G52" s="1192"/>
      <c r="H52" s="1193"/>
      <c r="I52" s="358">
        <v>9258</v>
      </c>
      <c r="J52" s="359">
        <v>9486</v>
      </c>
      <c r="K52" s="359">
        <v>9585</v>
      </c>
      <c r="L52" s="359">
        <v>9810</v>
      </c>
      <c r="M52" s="360">
        <v>9522</v>
      </c>
    </row>
    <row r="53" spans="2:13" ht="27.75" customHeight="1" thickBot="1" x14ac:dyDescent="0.2">
      <c r="B53" s="1199" t="s">
        <v>46</v>
      </c>
      <c r="C53" s="1200"/>
      <c r="D53" s="110"/>
      <c r="E53" s="1201" t="s">
        <v>47</v>
      </c>
      <c r="F53" s="1201"/>
      <c r="G53" s="1201"/>
      <c r="H53" s="1202"/>
      <c r="I53" s="361">
        <v>-11054</v>
      </c>
      <c r="J53" s="362">
        <v>-12166</v>
      </c>
      <c r="K53" s="362">
        <v>-12169</v>
      </c>
      <c r="L53" s="362">
        <v>-12736</v>
      </c>
      <c r="M53" s="363">
        <v>-12263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sWKmxh6wAPaUjtunSgedlwSEqixqTg6gKSrBk6ugnOMhpralWef5lxL9NcPoMzD4GNL3kCVYNgHOS/wIwptIjA==" saltValue="k8XhGFKXjUM/dFXmC0J+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556</v>
      </c>
      <c r="G54" s="119" t="s">
        <v>557</v>
      </c>
      <c r="H54" s="120" t="s">
        <v>558</v>
      </c>
    </row>
    <row r="55" spans="2:8" ht="52.5" customHeight="1" x14ac:dyDescent="0.15">
      <c r="B55" s="121"/>
      <c r="C55" s="1211" t="s">
        <v>50</v>
      </c>
      <c r="D55" s="1211"/>
      <c r="E55" s="1212"/>
      <c r="F55" s="122">
        <v>4624</v>
      </c>
      <c r="G55" s="122">
        <v>4954</v>
      </c>
      <c r="H55" s="123">
        <v>5041</v>
      </c>
    </row>
    <row r="56" spans="2:8" ht="52.5" customHeight="1" x14ac:dyDescent="0.15">
      <c r="B56" s="124"/>
      <c r="C56" s="1213" t="s">
        <v>51</v>
      </c>
      <c r="D56" s="1213"/>
      <c r="E56" s="1214"/>
      <c r="F56" s="125">
        <v>5</v>
      </c>
      <c r="G56" s="125">
        <v>1</v>
      </c>
      <c r="H56" s="126">
        <v>1</v>
      </c>
    </row>
    <row r="57" spans="2:8" ht="53.25" customHeight="1" x14ac:dyDescent="0.15">
      <c r="B57" s="124"/>
      <c r="C57" s="1215" t="s">
        <v>52</v>
      </c>
      <c r="D57" s="1215"/>
      <c r="E57" s="1216"/>
      <c r="F57" s="127">
        <v>2689</v>
      </c>
      <c r="G57" s="127">
        <v>2642</v>
      </c>
      <c r="H57" s="128">
        <v>2568</v>
      </c>
    </row>
    <row r="58" spans="2:8" ht="45.75" customHeight="1" x14ac:dyDescent="0.15">
      <c r="B58" s="129"/>
      <c r="C58" s="1203" t="s">
        <v>584</v>
      </c>
      <c r="D58" s="1204"/>
      <c r="E58" s="1205"/>
      <c r="F58" s="130">
        <v>1717</v>
      </c>
      <c r="G58" s="130">
        <v>1660</v>
      </c>
      <c r="H58" s="131">
        <v>1561</v>
      </c>
    </row>
    <row r="59" spans="2:8" ht="45.75" customHeight="1" x14ac:dyDescent="0.15">
      <c r="B59" s="129"/>
      <c r="C59" s="1203" t="s">
        <v>585</v>
      </c>
      <c r="D59" s="1204"/>
      <c r="E59" s="1205"/>
      <c r="F59" s="130">
        <v>446</v>
      </c>
      <c r="G59" s="130">
        <v>447</v>
      </c>
      <c r="H59" s="131">
        <v>447</v>
      </c>
    </row>
    <row r="60" spans="2:8" ht="45.75" customHeight="1" x14ac:dyDescent="0.15">
      <c r="B60" s="129"/>
      <c r="C60" s="1203" t="s">
        <v>586</v>
      </c>
      <c r="D60" s="1204"/>
      <c r="E60" s="1205"/>
      <c r="F60" s="130">
        <v>238</v>
      </c>
      <c r="G60" s="130">
        <v>238</v>
      </c>
      <c r="H60" s="131">
        <v>238</v>
      </c>
    </row>
    <row r="61" spans="2:8" ht="45.75" customHeight="1" x14ac:dyDescent="0.15">
      <c r="B61" s="129"/>
      <c r="C61" s="1203" t="s">
        <v>587</v>
      </c>
      <c r="D61" s="1204"/>
      <c r="E61" s="1205"/>
      <c r="F61" s="130">
        <v>234</v>
      </c>
      <c r="G61" s="130">
        <v>232</v>
      </c>
      <c r="H61" s="131">
        <v>230</v>
      </c>
    </row>
    <row r="62" spans="2:8" ht="45.75" customHeight="1" thickBot="1" x14ac:dyDescent="0.2">
      <c r="B62" s="132"/>
      <c r="C62" s="1206" t="s">
        <v>588</v>
      </c>
      <c r="D62" s="1207"/>
      <c r="E62" s="1208"/>
      <c r="F62" s="133">
        <v>20</v>
      </c>
      <c r="G62" s="133">
        <v>24</v>
      </c>
      <c r="H62" s="134">
        <v>32</v>
      </c>
    </row>
    <row r="63" spans="2:8" ht="52.5" customHeight="1" thickBot="1" x14ac:dyDescent="0.2">
      <c r="B63" s="135"/>
      <c r="C63" s="1209" t="s">
        <v>53</v>
      </c>
      <c r="D63" s="1209"/>
      <c r="E63" s="1210"/>
      <c r="F63" s="136">
        <v>7318</v>
      </c>
      <c r="G63" s="136">
        <v>7597</v>
      </c>
      <c r="H63" s="137">
        <v>7610</v>
      </c>
    </row>
    <row r="64" spans="2:8" x14ac:dyDescent="0.15"/>
  </sheetData>
  <sheetProtection algorithmName="SHA-512" hashValue="IF7puqxUBMU0dabFKByhSkpeI5FVt3CluYoMj+DFO25sP73S7tmk0njMrI5t41U87imbERM4p0SGvTM/dSe93w==" saltValue="ax6s7RLGms78YZ2z1yKf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551</v>
      </c>
      <c r="G2" s="151"/>
      <c r="H2" s="152"/>
    </row>
    <row r="3" spans="1:8" x14ac:dyDescent="0.15">
      <c r="A3" s="148" t="s">
        <v>544</v>
      </c>
      <c r="B3" s="153"/>
      <c r="C3" s="154"/>
      <c r="D3" s="155">
        <v>14642</v>
      </c>
      <c r="E3" s="156"/>
      <c r="F3" s="157">
        <v>41934</v>
      </c>
      <c r="G3" s="158"/>
      <c r="H3" s="159"/>
    </row>
    <row r="4" spans="1:8" x14ac:dyDescent="0.15">
      <c r="A4" s="160"/>
      <c r="B4" s="161"/>
      <c r="C4" s="162"/>
      <c r="D4" s="163">
        <v>8483</v>
      </c>
      <c r="E4" s="164"/>
      <c r="F4" s="165">
        <v>23352</v>
      </c>
      <c r="G4" s="166"/>
      <c r="H4" s="167"/>
    </row>
    <row r="5" spans="1:8" x14ac:dyDescent="0.15">
      <c r="A5" s="148" t="s">
        <v>546</v>
      </c>
      <c r="B5" s="153"/>
      <c r="C5" s="154"/>
      <c r="D5" s="155">
        <v>23911</v>
      </c>
      <c r="E5" s="156"/>
      <c r="F5" s="157">
        <v>45588</v>
      </c>
      <c r="G5" s="158"/>
      <c r="H5" s="159"/>
    </row>
    <row r="6" spans="1:8" x14ac:dyDescent="0.15">
      <c r="A6" s="160"/>
      <c r="B6" s="161"/>
      <c r="C6" s="162"/>
      <c r="D6" s="163">
        <v>9025</v>
      </c>
      <c r="E6" s="164"/>
      <c r="F6" s="165">
        <v>24150</v>
      </c>
      <c r="G6" s="166"/>
      <c r="H6" s="167"/>
    </row>
    <row r="7" spans="1:8" x14ac:dyDescent="0.15">
      <c r="A7" s="148" t="s">
        <v>547</v>
      </c>
      <c r="B7" s="153"/>
      <c r="C7" s="154"/>
      <c r="D7" s="155">
        <v>19014</v>
      </c>
      <c r="E7" s="156"/>
      <c r="F7" s="157">
        <v>45483</v>
      </c>
      <c r="G7" s="158"/>
      <c r="H7" s="159"/>
    </row>
    <row r="8" spans="1:8" x14ac:dyDescent="0.15">
      <c r="A8" s="160"/>
      <c r="B8" s="161"/>
      <c r="C8" s="162"/>
      <c r="D8" s="163">
        <v>8592</v>
      </c>
      <c r="E8" s="164"/>
      <c r="F8" s="165">
        <v>24241</v>
      </c>
      <c r="G8" s="166"/>
      <c r="H8" s="167"/>
    </row>
    <row r="9" spans="1:8" x14ac:dyDescent="0.15">
      <c r="A9" s="148" t="s">
        <v>548</v>
      </c>
      <c r="B9" s="153"/>
      <c r="C9" s="154"/>
      <c r="D9" s="155">
        <v>36490</v>
      </c>
      <c r="E9" s="156"/>
      <c r="F9" s="157">
        <v>45945</v>
      </c>
      <c r="G9" s="158"/>
      <c r="H9" s="159"/>
    </row>
    <row r="10" spans="1:8" x14ac:dyDescent="0.15">
      <c r="A10" s="160"/>
      <c r="B10" s="161"/>
      <c r="C10" s="162"/>
      <c r="D10" s="163">
        <v>12906</v>
      </c>
      <c r="E10" s="164"/>
      <c r="F10" s="165">
        <v>25180</v>
      </c>
      <c r="G10" s="166"/>
      <c r="H10" s="167"/>
    </row>
    <row r="11" spans="1:8" x14ac:dyDescent="0.15">
      <c r="A11" s="148" t="s">
        <v>549</v>
      </c>
      <c r="B11" s="153"/>
      <c r="C11" s="154"/>
      <c r="D11" s="155">
        <v>22538</v>
      </c>
      <c r="E11" s="156"/>
      <c r="F11" s="157">
        <v>44475</v>
      </c>
      <c r="G11" s="158"/>
      <c r="H11" s="159"/>
    </row>
    <row r="12" spans="1:8" x14ac:dyDescent="0.15">
      <c r="A12" s="160"/>
      <c r="B12" s="161"/>
      <c r="C12" s="168"/>
      <c r="D12" s="163">
        <v>17296</v>
      </c>
      <c r="E12" s="164"/>
      <c r="F12" s="165">
        <v>24780</v>
      </c>
      <c r="G12" s="166"/>
      <c r="H12" s="167"/>
    </row>
    <row r="13" spans="1:8" x14ac:dyDescent="0.15">
      <c r="A13" s="148"/>
      <c r="B13" s="153"/>
      <c r="C13" s="169"/>
      <c r="D13" s="170">
        <v>23319</v>
      </c>
      <c r="E13" s="171"/>
      <c r="F13" s="172">
        <v>44685</v>
      </c>
      <c r="G13" s="173"/>
      <c r="H13" s="159"/>
    </row>
    <row r="14" spans="1:8" x14ac:dyDescent="0.15">
      <c r="A14" s="160"/>
      <c r="B14" s="161"/>
      <c r="C14" s="162"/>
      <c r="D14" s="163">
        <v>11260</v>
      </c>
      <c r="E14" s="164"/>
      <c r="F14" s="165">
        <v>24341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9.58</v>
      </c>
      <c r="C19" s="174">
        <f>ROUND(VALUE(SUBSTITUTE(実質収支比率等に係る経年分析!G$48,"▲","-")),2)</f>
        <v>7.72</v>
      </c>
      <c r="D19" s="174">
        <f>ROUND(VALUE(SUBSTITUTE(実質収支比率等に係る経年分析!H$48,"▲","-")),2)</f>
        <v>10.029999999999999</v>
      </c>
      <c r="E19" s="174">
        <f>ROUND(VALUE(SUBSTITUTE(実質収支比率等に係る経年分析!I$48,"▲","-")),2)</f>
        <v>10.17</v>
      </c>
      <c r="F19" s="174">
        <f>ROUND(VALUE(SUBSTITUTE(実質収支比率等に係る経年分析!J$48,"▲","-")),2)</f>
        <v>15.16</v>
      </c>
    </row>
    <row r="20" spans="1:11" x14ac:dyDescent="0.15">
      <c r="A20" s="174" t="s">
        <v>57</v>
      </c>
      <c r="B20" s="174">
        <f>ROUND(VALUE(SUBSTITUTE(実質収支比率等に係る経年分析!F$47,"▲","-")),2)</f>
        <v>43.52</v>
      </c>
      <c r="C20" s="174">
        <f>ROUND(VALUE(SUBSTITUTE(実質収支比率等に係る経年分析!G$47,"▲","-")),2)</f>
        <v>49.32</v>
      </c>
      <c r="D20" s="174">
        <f>ROUND(VALUE(SUBSTITUTE(実質収支比率等に係る経年分析!H$47,"▲","-")),2)</f>
        <v>47.89</v>
      </c>
      <c r="E20" s="174">
        <f>ROUND(VALUE(SUBSTITUTE(実質収支比率等に係る経年分析!I$47,"▲","-")),2)</f>
        <v>47.94</v>
      </c>
      <c r="F20" s="174">
        <f>ROUND(VALUE(SUBSTITUTE(実質収支比率等に係る経年分析!J$47,"▲","-")),2)</f>
        <v>49.65</v>
      </c>
    </row>
    <row r="21" spans="1:11" x14ac:dyDescent="0.15">
      <c r="A21" s="174" t="s">
        <v>58</v>
      </c>
      <c r="B21" s="174">
        <f>IF(ISNUMBER(VALUE(SUBSTITUTE(実質収支比率等に係る経年分析!F$49,"▲","-"))),ROUND(VALUE(SUBSTITUTE(実質収支比率等に係る経年分析!F$49,"▲","-")),2),NA())</f>
        <v>3.79</v>
      </c>
      <c r="C21" s="174">
        <f>IF(ISNUMBER(VALUE(SUBSTITUTE(実質収支比率等に係る経年分析!G$49,"▲","-"))),ROUND(VALUE(SUBSTITUTE(実質収支比率等に係る経年分析!G$49,"▲","-")),2),NA())</f>
        <v>7.14</v>
      </c>
      <c r="D21" s="174">
        <f>IF(ISNUMBER(VALUE(SUBSTITUTE(実質収支比率等に係る経年分析!H$49,"▲","-"))),ROUND(VALUE(SUBSTITUTE(実質収支比率等に係る経年分析!H$49,"▲","-")),2),NA())</f>
        <v>3.13</v>
      </c>
      <c r="E21" s="174">
        <f>IF(ISNUMBER(VALUE(SUBSTITUTE(実質収支比率等に係る経年分析!I$49,"▲","-"))),ROUND(VALUE(SUBSTITUTE(実質収支比率等に係る経年分析!I$49,"▲","-")),2),NA())</f>
        <v>3.99</v>
      </c>
      <c r="F21" s="174">
        <f>IF(ISNUMBER(VALUE(SUBSTITUTE(実質収支比率等に係る経年分析!J$49,"▲","-"))),ROUND(VALUE(SUBSTITUTE(実質収支比率等に係る経年分析!J$49,"▲","-")),2),NA())</f>
        <v>5.67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0.26</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富谷市市営墓地特別会計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富谷市後期高齢者医療特別会計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15">
      <c r="A32" s="175" t="str">
        <f>IF(連結実質赤字比率に係る赤字・黒字の構成分析!C$38="",NA(),連結実質赤字比率に係る赤字・黒字の構成分析!C$38)</f>
        <v>富谷市国民健康保険特別会計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0.56000000000000005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0.36</v>
      </c>
    </row>
    <row r="33" spans="1:16" x14ac:dyDescent="0.15">
      <c r="A33" s="175" t="str">
        <f>IF(連結実質赤字比率に係る赤字・黒字の構成分析!C$37="",NA(),連結実質赤字比率に係る赤字・黒字の構成分析!C$37)</f>
        <v>富谷市下水道事業会計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0.55000000000000004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1.1100000000000001</v>
      </c>
    </row>
    <row r="34" spans="1:16" x14ac:dyDescent="0.15">
      <c r="A34" s="175" t="str">
        <f>IF(連結実質赤字比率に係る赤字・黒字の構成分析!C$36="",NA(),連結実質赤字比率に係る赤字・黒字の構成分析!C$36)</f>
        <v>富谷市介護保険特別会計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9.58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7.71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10.02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10.16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15.16</v>
      </c>
    </row>
    <row r="36" spans="1:16" x14ac:dyDescent="0.15">
      <c r="A36" s="175" t="str">
        <f>IF(連結実質赤字比率に係る赤字・黒字の構成分析!C$34="",NA(),連結実質赤字比率に係る赤字・黒字の構成分析!C$34)</f>
        <v>富谷市水道事業会計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17.41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17.149999999999999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18.22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17.809999999999999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20.100000000000001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853</v>
      </c>
      <c r="E42" s="176"/>
      <c r="F42" s="176"/>
      <c r="G42" s="176">
        <f>'実質公債費比率（分子）の構造'!L$52</f>
        <v>849</v>
      </c>
      <c r="H42" s="176"/>
      <c r="I42" s="176"/>
      <c r="J42" s="176">
        <f>'実質公債費比率（分子）の構造'!M$52</f>
        <v>828</v>
      </c>
      <c r="K42" s="176"/>
      <c r="L42" s="176"/>
      <c r="M42" s="176">
        <f>'実質公債費比率（分子）の構造'!N$52</f>
        <v>833</v>
      </c>
      <c r="N42" s="176"/>
      <c r="O42" s="176"/>
      <c r="P42" s="176">
        <f>'実質公債費比率（分子）の構造'!O$52</f>
        <v>849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6</v>
      </c>
      <c r="C44" s="176"/>
      <c r="D44" s="176"/>
      <c r="E44" s="176">
        <f>'実質公債費比率（分子）の構造'!L$50</f>
        <v>4</v>
      </c>
      <c r="F44" s="176"/>
      <c r="G44" s="176"/>
      <c r="H44" s="176">
        <f>'実質公債費比率（分子）の構造'!M$50</f>
        <v>4</v>
      </c>
      <c r="I44" s="176"/>
      <c r="J44" s="176"/>
      <c r="K44" s="176">
        <f>'実質公債費比率（分子）の構造'!N$50</f>
        <v>2</v>
      </c>
      <c r="L44" s="176"/>
      <c r="M44" s="176"/>
      <c r="N44" s="176">
        <f>'実質公債費比率（分子）の構造'!O$50</f>
        <v>10</v>
      </c>
      <c r="O44" s="176"/>
      <c r="P44" s="176"/>
    </row>
    <row r="45" spans="1:16" x14ac:dyDescent="0.15">
      <c r="A45" s="176" t="s">
        <v>68</v>
      </c>
      <c r="B45" s="176">
        <f>'実質公債費比率（分子）の構造'!K$49</f>
        <v>50</v>
      </c>
      <c r="C45" s="176"/>
      <c r="D45" s="176"/>
      <c r="E45" s="176">
        <f>'実質公債費比率（分子）の構造'!L$49</f>
        <v>57</v>
      </c>
      <c r="F45" s="176"/>
      <c r="G45" s="176"/>
      <c r="H45" s="176">
        <f>'実質公債費比率（分子）の構造'!M$49</f>
        <v>51</v>
      </c>
      <c r="I45" s="176"/>
      <c r="J45" s="176"/>
      <c r="K45" s="176">
        <f>'実質公債費比率（分子）の構造'!N$49</f>
        <v>46</v>
      </c>
      <c r="L45" s="176"/>
      <c r="M45" s="176"/>
      <c r="N45" s="176">
        <f>'実質公債費比率（分子）の構造'!O$49</f>
        <v>45</v>
      </c>
      <c r="O45" s="176"/>
      <c r="P45" s="176"/>
    </row>
    <row r="46" spans="1:16" x14ac:dyDescent="0.15">
      <c r="A46" s="176" t="s">
        <v>69</v>
      </c>
      <c r="B46" s="176">
        <f>'実質公債費比率（分子）の構造'!K$48</f>
        <v>120</v>
      </c>
      <c r="C46" s="176"/>
      <c r="D46" s="176"/>
      <c r="E46" s="176">
        <f>'実質公債費比率（分子）の構造'!L$48</f>
        <v>103</v>
      </c>
      <c r="F46" s="176"/>
      <c r="G46" s="176"/>
      <c r="H46" s="176">
        <f>'実質公債費比率（分子）の構造'!M$48</f>
        <v>70</v>
      </c>
      <c r="I46" s="176"/>
      <c r="J46" s="176"/>
      <c r="K46" s="176">
        <f>'実質公債費比率（分子）の構造'!N$48</f>
        <v>57</v>
      </c>
      <c r="L46" s="176"/>
      <c r="M46" s="176"/>
      <c r="N46" s="176">
        <f>'実質公債費比率（分子）の構造'!O$48</f>
        <v>26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519</v>
      </c>
      <c r="C49" s="176"/>
      <c r="D49" s="176"/>
      <c r="E49" s="176">
        <f>'実質公債費比率（分子）の構造'!L$45</f>
        <v>504</v>
      </c>
      <c r="F49" s="176"/>
      <c r="G49" s="176"/>
      <c r="H49" s="176">
        <f>'実質公債費比率（分子）の構造'!M$45</f>
        <v>469</v>
      </c>
      <c r="I49" s="176"/>
      <c r="J49" s="176"/>
      <c r="K49" s="176">
        <f>'実質公債費比率（分子）の構造'!N$45</f>
        <v>501</v>
      </c>
      <c r="L49" s="176"/>
      <c r="M49" s="176"/>
      <c r="N49" s="176">
        <f>'実質公債費比率（分子）の構造'!O$45</f>
        <v>567</v>
      </c>
      <c r="O49" s="176"/>
      <c r="P49" s="176"/>
    </row>
    <row r="50" spans="1:16" x14ac:dyDescent="0.15">
      <c r="A50" s="176" t="s">
        <v>73</v>
      </c>
      <c r="B50" s="176" t="e">
        <f>NA()</f>
        <v>#N/A</v>
      </c>
      <c r="C50" s="176">
        <f>IF(ISNUMBER('実質公債費比率（分子）の構造'!K$53),'実質公債費比率（分子）の構造'!K$53,NA())</f>
        <v>-158</v>
      </c>
      <c r="D50" s="176" t="e">
        <f>NA()</f>
        <v>#N/A</v>
      </c>
      <c r="E50" s="176" t="e">
        <f>NA()</f>
        <v>#N/A</v>
      </c>
      <c r="F50" s="176">
        <f>IF(ISNUMBER('実質公債費比率（分子）の構造'!L$53),'実質公債費比率（分子）の構造'!L$53,NA())</f>
        <v>-181</v>
      </c>
      <c r="G50" s="176" t="e">
        <f>NA()</f>
        <v>#N/A</v>
      </c>
      <c r="H50" s="176" t="e">
        <f>NA()</f>
        <v>#N/A</v>
      </c>
      <c r="I50" s="176">
        <f>IF(ISNUMBER('実質公債費比率（分子）の構造'!M$53),'実質公債費比率（分子）の構造'!M$53,NA())</f>
        <v>-234</v>
      </c>
      <c r="J50" s="176" t="e">
        <f>NA()</f>
        <v>#N/A</v>
      </c>
      <c r="K50" s="176" t="e">
        <f>NA()</f>
        <v>#N/A</v>
      </c>
      <c r="L50" s="176">
        <f>IF(ISNUMBER('実質公債費比率（分子）の構造'!N$53),'実質公債費比率（分子）の構造'!N$53,NA())</f>
        <v>-227</v>
      </c>
      <c r="M50" s="176" t="e">
        <f>NA()</f>
        <v>#N/A</v>
      </c>
      <c r="N50" s="176" t="e">
        <f>NA()</f>
        <v>#N/A</v>
      </c>
      <c r="O50" s="176">
        <f>IF(ISNUMBER('実質公債費比率（分子）の構造'!O$53),'実質公債費比率（分子）の構造'!O$53,NA())</f>
        <v>-201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9258</v>
      </c>
      <c r="E56" s="175"/>
      <c r="F56" s="175"/>
      <c r="G56" s="175">
        <f>'将来負担比率（分子）の構造'!J$52</f>
        <v>9486</v>
      </c>
      <c r="H56" s="175"/>
      <c r="I56" s="175"/>
      <c r="J56" s="175">
        <f>'将来負担比率（分子）の構造'!K$52</f>
        <v>9585</v>
      </c>
      <c r="K56" s="175"/>
      <c r="L56" s="175"/>
      <c r="M56" s="175">
        <f>'将来負担比率（分子）の構造'!L$52</f>
        <v>9810</v>
      </c>
      <c r="N56" s="175"/>
      <c r="O56" s="175"/>
      <c r="P56" s="175">
        <f>'将来負担比率（分子）の構造'!M$52</f>
        <v>9522</v>
      </c>
    </row>
    <row r="57" spans="1:16" x14ac:dyDescent="0.15">
      <c r="A57" s="175" t="s">
        <v>44</v>
      </c>
      <c r="B57" s="175"/>
      <c r="C57" s="175"/>
      <c r="D57" s="175">
        <f>'将来負担比率（分子）の構造'!I$51</f>
        <v>132</v>
      </c>
      <c r="E57" s="175"/>
      <c r="F57" s="175"/>
      <c r="G57" s="175">
        <f>'将来負担比率（分子）の構造'!J$51</f>
        <v>122</v>
      </c>
      <c r="H57" s="175"/>
      <c r="I57" s="175"/>
      <c r="J57" s="175">
        <f>'将来負担比率（分子）の構造'!K$51</f>
        <v>113</v>
      </c>
      <c r="K57" s="175"/>
      <c r="L57" s="175"/>
      <c r="M57" s="175">
        <f>'将来負担比率（分子）の構造'!L$51</f>
        <v>99</v>
      </c>
      <c r="N57" s="175"/>
      <c r="O57" s="175"/>
      <c r="P57" s="175">
        <f>'将来負担比率（分子）の構造'!M$51</f>
        <v>84</v>
      </c>
    </row>
    <row r="58" spans="1:16" x14ac:dyDescent="0.15">
      <c r="A58" s="175" t="s">
        <v>43</v>
      </c>
      <c r="B58" s="175"/>
      <c r="C58" s="175"/>
      <c r="D58" s="175">
        <f>'将来負担比率（分子）の構造'!I$50</f>
        <v>9131</v>
      </c>
      <c r="E58" s="175"/>
      <c r="F58" s="175"/>
      <c r="G58" s="175">
        <f>'将来負担比率（分子）の構造'!J$50</f>
        <v>9437</v>
      </c>
      <c r="H58" s="175"/>
      <c r="I58" s="175"/>
      <c r="J58" s="175">
        <f>'将来負担比率（分子）の構造'!K$50</f>
        <v>9487</v>
      </c>
      <c r="K58" s="175"/>
      <c r="L58" s="175"/>
      <c r="M58" s="175">
        <f>'将来負担比率（分子）の構造'!L$50</f>
        <v>9869</v>
      </c>
      <c r="N58" s="175"/>
      <c r="O58" s="175"/>
      <c r="P58" s="175">
        <f>'将来負担比率（分子）の構造'!M$50</f>
        <v>9913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f>'将来負担比率（分子）の構造'!J$46</f>
        <v>0</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t="str">
        <f>'将来負担比率（分子）の構造'!I$45</f>
        <v>-</v>
      </c>
      <c r="C62" s="175"/>
      <c r="D62" s="175"/>
      <c r="E62" s="175" t="str">
        <f>'将来負担比率（分子）の構造'!J$45</f>
        <v>-</v>
      </c>
      <c r="F62" s="175"/>
      <c r="G62" s="175"/>
      <c r="H62" s="175">
        <f>'将来負担比率（分子）の構造'!K$45</f>
        <v>171</v>
      </c>
      <c r="I62" s="175"/>
      <c r="J62" s="175"/>
      <c r="K62" s="175">
        <f>'将来負担比率（分子）の構造'!L$45</f>
        <v>294</v>
      </c>
      <c r="L62" s="175"/>
      <c r="M62" s="175"/>
      <c r="N62" s="175">
        <f>'将来負担比率（分子）の構造'!M$45</f>
        <v>417</v>
      </c>
      <c r="O62" s="175"/>
      <c r="P62" s="175"/>
    </row>
    <row r="63" spans="1:16" x14ac:dyDescent="0.15">
      <c r="A63" s="175" t="s">
        <v>36</v>
      </c>
      <c r="B63" s="175">
        <f>'将来負担比率（分子）の構造'!I$44</f>
        <v>365</v>
      </c>
      <c r="C63" s="175"/>
      <c r="D63" s="175"/>
      <c r="E63" s="175">
        <f>'将来負担比率（分子）の構造'!J$44</f>
        <v>293</v>
      </c>
      <c r="F63" s="175"/>
      <c r="G63" s="175"/>
      <c r="H63" s="175">
        <f>'将来負担比率（分子）の構造'!K$44</f>
        <v>247</v>
      </c>
      <c r="I63" s="175"/>
      <c r="J63" s="175"/>
      <c r="K63" s="175">
        <f>'将来負担比率（分子）の構造'!L$44</f>
        <v>242</v>
      </c>
      <c r="L63" s="175"/>
      <c r="M63" s="175"/>
      <c r="N63" s="175">
        <f>'将来負担比率（分子）の構造'!M$44</f>
        <v>391</v>
      </c>
      <c r="O63" s="175"/>
      <c r="P63" s="175"/>
    </row>
    <row r="64" spans="1:16" x14ac:dyDescent="0.15">
      <c r="A64" s="175" t="s">
        <v>35</v>
      </c>
      <c r="B64" s="175">
        <f>'将来負担比率（分子）の構造'!I$43</f>
        <v>530</v>
      </c>
      <c r="C64" s="175"/>
      <c r="D64" s="175"/>
      <c r="E64" s="175">
        <f>'将来負担比率（分子）の構造'!J$43</f>
        <v>496</v>
      </c>
      <c r="F64" s="175"/>
      <c r="G64" s="175"/>
      <c r="H64" s="175">
        <f>'将来負担比率（分子）の構造'!K$43</f>
        <v>381</v>
      </c>
      <c r="I64" s="175"/>
      <c r="J64" s="175"/>
      <c r="K64" s="175">
        <f>'将来負担比率（分子）の構造'!L$43</f>
        <v>296</v>
      </c>
      <c r="L64" s="175"/>
      <c r="M64" s="175"/>
      <c r="N64" s="175">
        <f>'将来負担比率（分子）の構造'!M$43</f>
        <v>239</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6571</v>
      </c>
      <c r="C66" s="175"/>
      <c r="D66" s="175"/>
      <c r="E66" s="175">
        <f>'将来負担比率（分子）の構造'!J$41</f>
        <v>6090</v>
      </c>
      <c r="F66" s="175"/>
      <c r="G66" s="175"/>
      <c r="H66" s="175">
        <f>'将来負担比率（分子）の構造'!K$41</f>
        <v>6218</v>
      </c>
      <c r="I66" s="175"/>
      <c r="J66" s="175"/>
      <c r="K66" s="175">
        <f>'将来負担比率（分子）の構造'!L$41</f>
        <v>6209</v>
      </c>
      <c r="L66" s="175"/>
      <c r="M66" s="175"/>
      <c r="N66" s="175">
        <f>'将来負担比率（分子）の構造'!M$41</f>
        <v>6211</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4624</v>
      </c>
      <c r="C72" s="179">
        <f>基金残高に係る経年分析!G55</f>
        <v>4954</v>
      </c>
      <c r="D72" s="179">
        <f>基金残高に係る経年分析!H55</f>
        <v>5041</v>
      </c>
    </row>
    <row r="73" spans="1:16" x14ac:dyDescent="0.15">
      <c r="A73" s="178" t="s">
        <v>80</v>
      </c>
      <c r="B73" s="179">
        <f>基金残高に係る経年分析!F56</f>
        <v>5</v>
      </c>
      <c r="C73" s="179">
        <f>基金残高に係る経年分析!G56</f>
        <v>1</v>
      </c>
      <c r="D73" s="179">
        <f>基金残高に係る経年分析!H56</f>
        <v>1</v>
      </c>
    </row>
    <row r="74" spans="1:16" x14ac:dyDescent="0.15">
      <c r="A74" s="178" t="s">
        <v>81</v>
      </c>
      <c r="B74" s="179">
        <f>基金残高に係る経年分析!F57</f>
        <v>2689</v>
      </c>
      <c r="C74" s="179">
        <f>基金残高に係る経年分析!G57</f>
        <v>2642</v>
      </c>
      <c r="D74" s="179">
        <f>基金残高に係る経年分析!H57</f>
        <v>2568</v>
      </c>
    </row>
  </sheetData>
  <sheetProtection algorithmName="SHA-512" hashValue="4qFa8EEvezfLoY++b8sdBCSD+m4Q3b4ky1Hqf+B/junWAfdlsdmyAmBKRmM+L3ic0QqhfdVyH0xRmBKAe2z3ew==" saltValue="pqTZy/IuiWVFXOkAfKrM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6463728</v>
      </c>
      <c r="S5" s="613"/>
      <c r="T5" s="613"/>
      <c r="U5" s="613"/>
      <c r="V5" s="613"/>
      <c r="W5" s="613"/>
      <c r="X5" s="613"/>
      <c r="Y5" s="614"/>
      <c r="Z5" s="615">
        <v>34.799999999999997</v>
      </c>
      <c r="AA5" s="615"/>
      <c r="AB5" s="615"/>
      <c r="AC5" s="615"/>
      <c r="AD5" s="616">
        <v>6463728</v>
      </c>
      <c r="AE5" s="616"/>
      <c r="AF5" s="616"/>
      <c r="AG5" s="616"/>
      <c r="AH5" s="616"/>
      <c r="AI5" s="616"/>
      <c r="AJ5" s="616"/>
      <c r="AK5" s="616"/>
      <c r="AL5" s="617">
        <v>64.3</v>
      </c>
      <c r="AM5" s="618"/>
      <c r="AN5" s="618"/>
      <c r="AO5" s="619"/>
      <c r="AP5" s="609" t="s">
        <v>229</v>
      </c>
      <c r="AQ5" s="610"/>
      <c r="AR5" s="610"/>
      <c r="AS5" s="610"/>
      <c r="AT5" s="610"/>
      <c r="AU5" s="610"/>
      <c r="AV5" s="610"/>
      <c r="AW5" s="610"/>
      <c r="AX5" s="610"/>
      <c r="AY5" s="610"/>
      <c r="AZ5" s="610"/>
      <c r="BA5" s="610"/>
      <c r="BB5" s="610"/>
      <c r="BC5" s="610"/>
      <c r="BD5" s="610"/>
      <c r="BE5" s="610"/>
      <c r="BF5" s="611"/>
      <c r="BG5" s="623">
        <v>6456658</v>
      </c>
      <c r="BH5" s="624"/>
      <c r="BI5" s="624"/>
      <c r="BJ5" s="624"/>
      <c r="BK5" s="624"/>
      <c r="BL5" s="624"/>
      <c r="BM5" s="624"/>
      <c r="BN5" s="625"/>
      <c r="BO5" s="626">
        <v>99.9</v>
      </c>
      <c r="BP5" s="626"/>
      <c r="BQ5" s="626"/>
      <c r="BR5" s="626"/>
      <c r="BS5" s="627" t="s">
        <v>230</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222</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150838</v>
      </c>
      <c r="S6" s="624"/>
      <c r="T6" s="624"/>
      <c r="U6" s="624"/>
      <c r="V6" s="624"/>
      <c r="W6" s="624"/>
      <c r="X6" s="624"/>
      <c r="Y6" s="625"/>
      <c r="Z6" s="626">
        <v>0.8</v>
      </c>
      <c r="AA6" s="626"/>
      <c r="AB6" s="626"/>
      <c r="AC6" s="626"/>
      <c r="AD6" s="627">
        <v>150838</v>
      </c>
      <c r="AE6" s="627"/>
      <c r="AF6" s="627"/>
      <c r="AG6" s="627"/>
      <c r="AH6" s="627"/>
      <c r="AI6" s="627"/>
      <c r="AJ6" s="627"/>
      <c r="AK6" s="627"/>
      <c r="AL6" s="628">
        <v>1.5</v>
      </c>
      <c r="AM6" s="629"/>
      <c r="AN6" s="629"/>
      <c r="AO6" s="630"/>
      <c r="AP6" s="620" t="s">
        <v>235</v>
      </c>
      <c r="AQ6" s="621"/>
      <c r="AR6" s="621"/>
      <c r="AS6" s="621"/>
      <c r="AT6" s="621"/>
      <c r="AU6" s="621"/>
      <c r="AV6" s="621"/>
      <c r="AW6" s="621"/>
      <c r="AX6" s="621"/>
      <c r="AY6" s="621"/>
      <c r="AZ6" s="621"/>
      <c r="BA6" s="621"/>
      <c r="BB6" s="621"/>
      <c r="BC6" s="621"/>
      <c r="BD6" s="621"/>
      <c r="BE6" s="621"/>
      <c r="BF6" s="622"/>
      <c r="BG6" s="623">
        <v>6456658</v>
      </c>
      <c r="BH6" s="624"/>
      <c r="BI6" s="624"/>
      <c r="BJ6" s="624"/>
      <c r="BK6" s="624"/>
      <c r="BL6" s="624"/>
      <c r="BM6" s="624"/>
      <c r="BN6" s="625"/>
      <c r="BO6" s="626">
        <v>99.9</v>
      </c>
      <c r="BP6" s="626"/>
      <c r="BQ6" s="626"/>
      <c r="BR6" s="626"/>
      <c r="BS6" s="627" t="s">
        <v>129</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162189</v>
      </c>
      <c r="CS6" s="624"/>
      <c r="CT6" s="624"/>
      <c r="CU6" s="624"/>
      <c r="CV6" s="624"/>
      <c r="CW6" s="624"/>
      <c r="CX6" s="624"/>
      <c r="CY6" s="625"/>
      <c r="CZ6" s="617">
        <v>1</v>
      </c>
      <c r="DA6" s="618"/>
      <c r="DB6" s="618"/>
      <c r="DC6" s="634"/>
      <c r="DD6" s="632" t="s">
        <v>146</v>
      </c>
      <c r="DE6" s="624"/>
      <c r="DF6" s="624"/>
      <c r="DG6" s="624"/>
      <c r="DH6" s="624"/>
      <c r="DI6" s="624"/>
      <c r="DJ6" s="624"/>
      <c r="DK6" s="624"/>
      <c r="DL6" s="624"/>
      <c r="DM6" s="624"/>
      <c r="DN6" s="624"/>
      <c r="DO6" s="624"/>
      <c r="DP6" s="625"/>
      <c r="DQ6" s="632">
        <v>162189</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2053</v>
      </c>
      <c r="S7" s="624"/>
      <c r="T7" s="624"/>
      <c r="U7" s="624"/>
      <c r="V7" s="624"/>
      <c r="W7" s="624"/>
      <c r="X7" s="624"/>
      <c r="Y7" s="625"/>
      <c r="Z7" s="626">
        <v>0</v>
      </c>
      <c r="AA7" s="626"/>
      <c r="AB7" s="626"/>
      <c r="AC7" s="626"/>
      <c r="AD7" s="627">
        <v>2053</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3362575</v>
      </c>
      <c r="BH7" s="624"/>
      <c r="BI7" s="624"/>
      <c r="BJ7" s="624"/>
      <c r="BK7" s="624"/>
      <c r="BL7" s="624"/>
      <c r="BM7" s="624"/>
      <c r="BN7" s="625"/>
      <c r="BO7" s="626">
        <v>52</v>
      </c>
      <c r="BP7" s="626"/>
      <c r="BQ7" s="626"/>
      <c r="BR7" s="626"/>
      <c r="BS7" s="627" t="s">
        <v>129</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2395528</v>
      </c>
      <c r="CS7" s="624"/>
      <c r="CT7" s="624"/>
      <c r="CU7" s="624"/>
      <c r="CV7" s="624"/>
      <c r="CW7" s="624"/>
      <c r="CX7" s="624"/>
      <c r="CY7" s="625"/>
      <c r="CZ7" s="626">
        <v>14.5</v>
      </c>
      <c r="DA7" s="626"/>
      <c r="DB7" s="626"/>
      <c r="DC7" s="626"/>
      <c r="DD7" s="632">
        <v>35896</v>
      </c>
      <c r="DE7" s="624"/>
      <c r="DF7" s="624"/>
      <c r="DG7" s="624"/>
      <c r="DH7" s="624"/>
      <c r="DI7" s="624"/>
      <c r="DJ7" s="624"/>
      <c r="DK7" s="624"/>
      <c r="DL7" s="624"/>
      <c r="DM7" s="624"/>
      <c r="DN7" s="624"/>
      <c r="DO7" s="624"/>
      <c r="DP7" s="625"/>
      <c r="DQ7" s="632">
        <v>2056319</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25077</v>
      </c>
      <c r="S8" s="624"/>
      <c r="T8" s="624"/>
      <c r="U8" s="624"/>
      <c r="V8" s="624"/>
      <c r="W8" s="624"/>
      <c r="X8" s="624"/>
      <c r="Y8" s="625"/>
      <c r="Z8" s="626">
        <v>0.1</v>
      </c>
      <c r="AA8" s="626"/>
      <c r="AB8" s="626"/>
      <c r="AC8" s="626"/>
      <c r="AD8" s="627">
        <v>25077</v>
      </c>
      <c r="AE8" s="627"/>
      <c r="AF8" s="627"/>
      <c r="AG8" s="627"/>
      <c r="AH8" s="627"/>
      <c r="AI8" s="627"/>
      <c r="AJ8" s="627"/>
      <c r="AK8" s="627"/>
      <c r="AL8" s="628">
        <v>0.2</v>
      </c>
      <c r="AM8" s="629"/>
      <c r="AN8" s="629"/>
      <c r="AO8" s="630"/>
      <c r="AP8" s="620" t="s">
        <v>241</v>
      </c>
      <c r="AQ8" s="621"/>
      <c r="AR8" s="621"/>
      <c r="AS8" s="621"/>
      <c r="AT8" s="621"/>
      <c r="AU8" s="621"/>
      <c r="AV8" s="621"/>
      <c r="AW8" s="621"/>
      <c r="AX8" s="621"/>
      <c r="AY8" s="621"/>
      <c r="AZ8" s="621"/>
      <c r="BA8" s="621"/>
      <c r="BB8" s="621"/>
      <c r="BC8" s="621"/>
      <c r="BD8" s="621"/>
      <c r="BE8" s="621"/>
      <c r="BF8" s="622"/>
      <c r="BG8" s="623">
        <v>94215</v>
      </c>
      <c r="BH8" s="624"/>
      <c r="BI8" s="624"/>
      <c r="BJ8" s="624"/>
      <c r="BK8" s="624"/>
      <c r="BL8" s="624"/>
      <c r="BM8" s="624"/>
      <c r="BN8" s="625"/>
      <c r="BO8" s="626">
        <v>1.5</v>
      </c>
      <c r="BP8" s="626"/>
      <c r="BQ8" s="626"/>
      <c r="BR8" s="626"/>
      <c r="BS8" s="627" t="s">
        <v>129</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6654035</v>
      </c>
      <c r="CS8" s="624"/>
      <c r="CT8" s="624"/>
      <c r="CU8" s="624"/>
      <c r="CV8" s="624"/>
      <c r="CW8" s="624"/>
      <c r="CX8" s="624"/>
      <c r="CY8" s="625"/>
      <c r="CZ8" s="626">
        <v>40.200000000000003</v>
      </c>
      <c r="DA8" s="626"/>
      <c r="DB8" s="626"/>
      <c r="DC8" s="626"/>
      <c r="DD8" s="632">
        <v>16745</v>
      </c>
      <c r="DE8" s="624"/>
      <c r="DF8" s="624"/>
      <c r="DG8" s="624"/>
      <c r="DH8" s="624"/>
      <c r="DI8" s="624"/>
      <c r="DJ8" s="624"/>
      <c r="DK8" s="624"/>
      <c r="DL8" s="624"/>
      <c r="DM8" s="624"/>
      <c r="DN8" s="624"/>
      <c r="DO8" s="624"/>
      <c r="DP8" s="625"/>
      <c r="DQ8" s="632">
        <v>3304751</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19725</v>
      </c>
      <c r="S9" s="624"/>
      <c r="T9" s="624"/>
      <c r="U9" s="624"/>
      <c r="V9" s="624"/>
      <c r="W9" s="624"/>
      <c r="X9" s="624"/>
      <c r="Y9" s="625"/>
      <c r="Z9" s="626">
        <v>0.1</v>
      </c>
      <c r="AA9" s="626"/>
      <c r="AB9" s="626"/>
      <c r="AC9" s="626"/>
      <c r="AD9" s="627">
        <v>19725</v>
      </c>
      <c r="AE9" s="627"/>
      <c r="AF9" s="627"/>
      <c r="AG9" s="627"/>
      <c r="AH9" s="627"/>
      <c r="AI9" s="627"/>
      <c r="AJ9" s="627"/>
      <c r="AK9" s="627"/>
      <c r="AL9" s="628">
        <v>0.2</v>
      </c>
      <c r="AM9" s="629"/>
      <c r="AN9" s="629"/>
      <c r="AO9" s="630"/>
      <c r="AP9" s="620" t="s">
        <v>244</v>
      </c>
      <c r="AQ9" s="621"/>
      <c r="AR9" s="621"/>
      <c r="AS9" s="621"/>
      <c r="AT9" s="621"/>
      <c r="AU9" s="621"/>
      <c r="AV9" s="621"/>
      <c r="AW9" s="621"/>
      <c r="AX9" s="621"/>
      <c r="AY9" s="621"/>
      <c r="AZ9" s="621"/>
      <c r="BA9" s="621"/>
      <c r="BB9" s="621"/>
      <c r="BC9" s="621"/>
      <c r="BD9" s="621"/>
      <c r="BE9" s="621"/>
      <c r="BF9" s="622"/>
      <c r="BG9" s="623">
        <v>2949988</v>
      </c>
      <c r="BH9" s="624"/>
      <c r="BI9" s="624"/>
      <c r="BJ9" s="624"/>
      <c r="BK9" s="624"/>
      <c r="BL9" s="624"/>
      <c r="BM9" s="624"/>
      <c r="BN9" s="625"/>
      <c r="BO9" s="626">
        <v>45.6</v>
      </c>
      <c r="BP9" s="626"/>
      <c r="BQ9" s="626"/>
      <c r="BR9" s="626"/>
      <c r="BS9" s="627" t="s">
        <v>129</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1720694</v>
      </c>
      <c r="CS9" s="624"/>
      <c r="CT9" s="624"/>
      <c r="CU9" s="624"/>
      <c r="CV9" s="624"/>
      <c r="CW9" s="624"/>
      <c r="CX9" s="624"/>
      <c r="CY9" s="625"/>
      <c r="CZ9" s="626">
        <v>10.4</v>
      </c>
      <c r="DA9" s="626"/>
      <c r="DB9" s="626"/>
      <c r="DC9" s="626"/>
      <c r="DD9" s="632">
        <v>245310</v>
      </c>
      <c r="DE9" s="624"/>
      <c r="DF9" s="624"/>
      <c r="DG9" s="624"/>
      <c r="DH9" s="624"/>
      <c r="DI9" s="624"/>
      <c r="DJ9" s="624"/>
      <c r="DK9" s="624"/>
      <c r="DL9" s="624"/>
      <c r="DM9" s="624"/>
      <c r="DN9" s="624"/>
      <c r="DO9" s="624"/>
      <c r="DP9" s="625"/>
      <c r="DQ9" s="632">
        <v>1010497</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129</v>
      </c>
      <c r="AA10" s="626"/>
      <c r="AB10" s="626"/>
      <c r="AC10" s="626"/>
      <c r="AD10" s="627" t="s">
        <v>129</v>
      </c>
      <c r="AE10" s="627"/>
      <c r="AF10" s="627"/>
      <c r="AG10" s="627"/>
      <c r="AH10" s="627"/>
      <c r="AI10" s="627"/>
      <c r="AJ10" s="627"/>
      <c r="AK10" s="627"/>
      <c r="AL10" s="628" t="s">
        <v>129</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133921</v>
      </c>
      <c r="BH10" s="624"/>
      <c r="BI10" s="624"/>
      <c r="BJ10" s="624"/>
      <c r="BK10" s="624"/>
      <c r="BL10" s="624"/>
      <c r="BM10" s="624"/>
      <c r="BN10" s="625"/>
      <c r="BO10" s="626">
        <v>2.1</v>
      </c>
      <c r="BP10" s="626"/>
      <c r="BQ10" s="626"/>
      <c r="BR10" s="626"/>
      <c r="BS10" s="627" t="s">
        <v>129</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94655</v>
      </c>
      <c r="CS10" s="624"/>
      <c r="CT10" s="624"/>
      <c r="CU10" s="624"/>
      <c r="CV10" s="624"/>
      <c r="CW10" s="624"/>
      <c r="CX10" s="624"/>
      <c r="CY10" s="625"/>
      <c r="CZ10" s="626">
        <v>0.6</v>
      </c>
      <c r="DA10" s="626"/>
      <c r="DB10" s="626"/>
      <c r="DC10" s="626"/>
      <c r="DD10" s="632">
        <v>38228</v>
      </c>
      <c r="DE10" s="624"/>
      <c r="DF10" s="624"/>
      <c r="DG10" s="624"/>
      <c r="DH10" s="624"/>
      <c r="DI10" s="624"/>
      <c r="DJ10" s="624"/>
      <c r="DK10" s="624"/>
      <c r="DL10" s="624"/>
      <c r="DM10" s="624"/>
      <c r="DN10" s="624"/>
      <c r="DO10" s="624"/>
      <c r="DP10" s="625"/>
      <c r="DQ10" s="632">
        <v>45209</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1183034</v>
      </c>
      <c r="S11" s="624"/>
      <c r="T11" s="624"/>
      <c r="U11" s="624"/>
      <c r="V11" s="624"/>
      <c r="W11" s="624"/>
      <c r="X11" s="624"/>
      <c r="Y11" s="625"/>
      <c r="Z11" s="628">
        <v>6.4</v>
      </c>
      <c r="AA11" s="629"/>
      <c r="AB11" s="629"/>
      <c r="AC11" s="635"/>
      <c r="AD11" s="632">
        <v>1183034</v>
      </c>
      <c r="AE11" s="624"/>
      <c r="AF11" s="624"/>
      <c r="AG11" s="624"/>
      <c r="AH11" s="624"/>
      <c r="AI11" s="624"/>
      <c r="AJ11" s="624"/>
      <c r="AK11" s="625"/>
      <c r="AL11" s="628">
        <v>11.8</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184451</v>
      </c>
      <c r="BH11" s="624"/>
      <c r="BI11" s="624"/>
      <c r="BJ11" s="624"/>
      <c r="BK11" s="624"/>
      <c r="BL11" s="624"/>
      <c r="BM11" s="624"/>
      <c r="BN11" s="625"/>
      <c r="BO11" s="626">
        <v>2.9</v>
      </c>
      <c r="BP11" s="626"/>
      <c r="BQ11" s="626"/>
      <c r="BR11" s="626"/>
      <c r="BS11" s="627" t="s">
        <v>129</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154508</v>
      </c>
      <c r="CS11" s="624"/>
      <c r="CT11" s="624"/>
      <c r="CU11" s="624"/>
      <c r="CV11" s="624"/>
      <c r="CW11" s="624"/>
      <c r="CX11" s="624"/>
      <c r="CY11" s="625"/>
      <c r="CZ11" s="626">
        <v>0.9</v>
      </c>
      <c r="DA11" s="626"/>
      <c r="DB11" s="626"/>
      <c r="DC11" s="626"/>
      <c r="DD11" s="632">
        <v>8910</v>
      </c>
      <c r="DE11" s="624"/>
      <c r="DF11" s="624"/>
      <c r="DG11" s="624"/>
      <c r="DH11" s="624"/>
      <c r="DI11" s="624"/>
      <c r="DJ11" s="624"/>
      <c r="DK11" s="624"/>
      <c r="DL11" s="624"/>
      <c r="DM11" s="624"/>
      <c r="DN11" s="624"/>
      <c r="DO11" s="624"/>
      <c r="DP11" s="625"/>
      <c r="DQ11" s="632">
        <v>116633</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v>38524</v>
      </c>
      <c r="S12" s="624"/>
      <c r="T12" s="624"/>
      <c r="U12" s="624"/>
      <c r="V12" s="624"/>
      <c r="W12" s="624"/>
      <c r="X12" s="624"/>
      <c r="Y12" s="625"/>
      <c r="Z12" s="626">
        <v>0.2</v>
      </c>
      <c r="AA12" s="626"/>
      <c r="AB12" s="626"/>
      <c r="AC12" s="626"/>
      <c r="AD12" s="627">
        <v>38524</v>
      </c>
      <c r="AE12" s="627"/>
      <c r="AF12" s="627"/>
      <c r="AG12" s="627"/>
      <c r="AH12" s="627"/>
      <c r="AI12" s="627"/>
      <c r="AJ12" s="627"/>
      <c r="AK12" s="627"/>
      <c r="AL12" s="628">
        <v>0.4</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2645496</v>
      </c>
      <c r="BH12" s="624"/>
      <c r="BI12" s="624"/>
      <c r="BJ12" s="624"/>
      <c r="BK12" s="624"/>
      <c r="BL12" s="624"/>
      <c r="BM12" s="624"/>
      <c r="BN12" s="625"/>
      <c r="BO12" s="626">
        <v>40.9</v>
      </c>
      <c r="BP12" s="626"/>
      <c r="BQ12" s="626"/>
      <c r="BR12" s="626"/>
      <c r="BS12" s="627" t="s">
        <v>129</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406600</v>
      </c>
      <c r="CS12" s="624"/>
      <c r="CT12" s="624"/>
      <c r="CU12" s="624"/>
      <c r="CV12" s="624"/>
      <c r="CW12" s="624"/>
      <c r="CX12" s="624"/>
      <c r="CY12" s="625"/>
      <c r="CZ12" s="626">
        <v>2.5</v>
      </c>
      <c r="DA12" s="626"/>
      <c r="DB12" s="626"/>
      <c r="DC12" s="626"/>
      <c r="DD12" s="632">
        <v>41483</v>
      </c>
      <c r="DE12" s="624"/>
      <c r="DF12" s="624"/>
      <c r="DG12" s="624"/>
      <c r="DH12" s="624"/>
      <c r="DI12" s="624"/>
      <c r="DJ12" s="624"/>
      <c r="DK12" s="624"/>
      <c r="DL12" s="624"/>
      <c r="DM12" s="624"/>
      <c r="DN12" s="624"/>
      <c r="DO12" s="624"/>
      <c r="DP12" s="625"/>
      <c r="DQ12" s="632">
        <v>148919</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146</v>
      </c>
      <c r="AA13" s="626"/>
      <c r="AB13" s="626"/>
      <c r="AC13" s="626"/>
      <c r="AD13" s="627" t="s">
        <v>230</v>
      </c>
      <c r="AE13" s="627"/>
      <c r="AF13" s="627"/>
      <c r="AG13" s="627"/>
      <c r="AH13" s="627"/>
      <c r="AI13" s="627"/>
      <c r="AJ13" s="627"/>
      <c r="AK13" s="627"/>
      <c r="AL13" s="628" t="s">
        <v>146</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2645496</v>
      </c>
      <c r="BH13" s="624"/>
      <c r="BI13" s="624"/>
      <c r="BJ13" s="624"/>
      <c r="BK13" s="624"/>
      <c r="BL13" s="624"/>
      <c r="BM13" s="624"/>
      <c r="BN13" s="625"/>
      <c r="BO13" s="626">
        <v>40.9</v>
      </c>
      <c r="BP13" s="626"/>
      <c r="BQ13" s="626"/>
      <c r="BR13" s="626"/>
      <c r="BS13" s="627" t="s">
        <v>230</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1317836</v>
      </c>
      <c r="CS13" s="624"/>
      <c r="CT13" s="624"/>
      <c r="CU13" s="624"/>
      <c r="CV13" s="624"/>
      <c r="CW13" s="624"/>
      <c r="CX13" s="624"/>
      <c r="CY13" s="625"/>
      <c r="CZ13" s="626">
        <v>8</v>
      </c>
      <c r="DA13" s="626"/>
      <c r="DB13" s="626"/>
      <c r="DC13" s="626"/>
      <c r="DD13" s="632">
        <v>725988</v>
      </c>
      <c r="DE13" s="624"/>
      <c r="DF13" s="624"/>
      <c r="DG13" s="624"/>
      <c r="DH13" s="624"/>
      <c r="DI13" s="624"/>
      <c r="DJ13" s="624"/>
      <c r="DK13" s="624"/>
      <c r="DL13" s="624"/>
      <c r="DM13" s="624"/>
      <c r="DN13" s="624"/>
      <c r="DO13" s="624"/>
      <c r="DP13" s="625"/>
      <c r="DQ13" s="632">
        <v>803279</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v>3</v>
      </c>
      <c r="S14" s="624"/>
      <c r="T14" s="624"/>
      <c r="U14" s="624"/>
      <c r="V14" s="624"/>
      <c r="W14" s="624"/>
      <c r="X14" s="624"/>
      <c r="Y14" s="625"/>
      <c r="Z14" s="626">
        <v>0</v>
      </c>
      <c r="AA14" s="626"/>
      <c r="AB14" s="626"/>
      <c r="AC14" s="626"/>
      <c r="AD14" s="627">
        <v>3</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134248</v>
      </c>
      <c r="BH14" s="624"/>
      <c r="BI14" s="624"/>
      <c r="BJ14" s="624"/>
      <c r="BK14" s="624"/>
      <c r="BL14" s="624"/>
      <c r="BM14" s="624"/>
      <c r="BN14" s="625"/>
      <c r="BO14" s="626">
        <v>2.1</v>
      </c>
      <c r="BP14" s="626"/>
      <c r="BQ14" s="626"/>
      <c r="BR14" s="626"/>
      <c r="BS14" s="627" t="s">
        <v>230</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662338</v>
      </c>
      <c r="CS14" s="624"/>
      <c r="CT14" s="624"/>
      <c r="CU14" s="624"/>
      <c r="CV14" s="624"/>
      <c r="CW14" s="624"/>
      <c r="CX14" s="624"/>
      <c r="CY14" s="625"/>
      <c r="CZ14" s="626">
        <v>4</v>
      </c>
      <c r="DA14" s="626"/>
      <c r="DB14" s="626"/>
      <c r="DC14" s="626"/>
      <c r="DD14" s="632">
        <v>1181</v>
      </c>
      <c r="DE14" s="624"/>
      <c r="DF14" s="624"/>
      <c r="DG14" s="624"/>
      <c r="DH14" s="624"/>
      <c r="DI14" s="624"/>
      <c r="DJ14" s="624"/>
      <c r="DK14" s="624"/>
      <c r="DL14" s="624"/>
      <c r="DM14" s="624"/>
      <c r="DN14" s="624"/>
      <c r="DO14" s="624"/>
      <c r="DP14" s="625"/>
      <c r="DQ14" s="632">
        <v>652030</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230</v>
      </c>
      <c r="S15" s="624"/>
      <c r="T15" s="624"/>
      <c r="U15" s="624"/>
      <c r="V15" s="624"/>
      <c r="W15" s="624"/>
      <c r="X15" s="624"/>
      <c r="Y15" s="625"/>
      <c r="Z15" s="626" t="s">
        <v>129</v>
      </c>
      <c r="AA15" s="626"/>
      <c r="AB15" s="626"/>
      <c r="AC15" s="626"/>
      <c r="AD15" s="627" t="s">
        <v>230</v>
      </c>
      <c r="AE15" s="627"/>
      <c r="AF15" s="627"/>
      <c r="AG15" s="627"/>
      <c r="AH15" s="627"/>
      <c r="AI15" s="627"/>
      <c r="AJ15" s="627"/>
      <c r="AK15" s="627"/>
      <c r="AL15" s="628" t="s">
        <v>129</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314339</v>
      </c>
      <c r="BH15" s="624"/>
      <c r="BI15" s="624"/>
      <c r="BJ15" s="624"/>
      <c r="BK15" s="624"/>
      <c r="BL15" s="624"/>
      <c r="BM15" s="624"/>
      <c r="BN15" s="625"/>
      <c r="BO15" s="626">
        <v>4.9000000000000004</v>
      </c>
      <c r="BP15" s="626"/>
      <c r="BQ15" s="626"/>
      <c r="BR15" s="626"/>
      <c r="BS15" s="627" t="s">
        <v>146</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2140158</v>
      </c>
      <c r="CS15" s="624"/>
      <c r="CT15" s="624"/>
      <c r="CU15" s="624"/>
      <c r="CV15" s="624"/>
      <c r="CW15" s="624"/>
      <c r="CX15" s="624"/>
      <c r="CY15" s="625"/>
      <c r="CZ15" s="626">
        <v>12.9</v>
      </c>
      <c r="DA15" s="626"/>
      <c r="DB15" s="626"/>
      <c r="DC15" s="626"/>
      <c r="DD15" s="632">
        <v>67226</v>
      </c>
      <c r="DE15" s="624"/>
      <c r="DF15" s="624"/>
      <c r="DG15" s="624"/>
      <c r="DH15" s="624"/>
      <c r="DI15" s="624"/>
      <c r="DJ15" s="624"/>
      <c r="DK15" s="624"/>
      <c r="DL15" s="624"/>
      <c r="DM15" s="624"/>
      <c r="DN15" s="624"/>
      <c r="DO15" s="624"/>
      <c r="DP15" s="625"/>
      <c r="DQ15" s="632">
        <v>1588455</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14777</v>
      </c>
      <c r="S16" s="624"/>
      <c r="T16" s="624"/>
      <c r="U16" s="624"/>
      <c r="V16" s="624"/>
      <c r="W16" s="624"/>
      <c r="X16" s="624"/>
      <c r="Y16" s="625"/>
      <c r="Z16" s="626">
        <v>0.1</v>
      </c>
      <c r="AA16" s="626"/>
      <c r="AB16" s="626"/>
      <c r="AC16" s="626"/>
      <c r="AD16" s="627">
        <v>14777</v>
      </c>
      <c r="AE16" s="627"/>
      <c r="AF16" s="627"/>
      <c r="AG16" s="627"/>
      <c r="AH16" s="627"/>
      <c r="AI16" s="627"/>
      <c r="AJ16" s="627"/>
      <c r="AK16" s="627"/>
      <c r="AL16" s="628">
        <v>0.1</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146</v>
      </c>
      <c r="BP16" s="626"/>
      <c r="BQ16" s="626"/>
      <c r="BR16" s="626"/>
      <c r="BS16" s="627" t="s">
        <v>129</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266805</v>
      </c>
      <c r="CS16" s="624"/>
      <c r="CT16" s="624"/>
      <c r="CU16" s="624"/>
      <c r="CV16" s="624"/>
      <c r="CW16" s="624"/>
      <c r="CX16" s="624"/>
      <c r="CY16" s="625"/>
      <c r="CZ16" s="626">
        <v>1.6</v>
      </c>
      <c r="DA16" s="626"/>
      <c r="DB16" s="626"/>
      <c r="DC16" s="626"/>
      <c r="DD16" s="632" t="s">
        <v>129</v>
      </c>
      <c r="DE16" s="624"/>
      <c r="DF16" s="624"/>
      <c r="DG16" s="624"/>
      <c r="DH16" s="624"/>
      <c r="DI16" s="624"/>
      <c r="DJ16" s="624"/>
      <c r="DK16" s="624"/>
      <c r="DL16" s="624"/>
      <c r="DM16" s="624"/>
      <c r="DN16" s="624"/>
      <c r="DO16" s="624"/>
      <c r="DP16" s="625"/>
      <c r="DQ16" s="632">
        <v>101464</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74557</v>
      </c>
      <c r="S17" s="624"/>
      <c r="T17" s="624"/>
      <c r="U17" s="624"/>
      <c r="V17" s="624"/>
      <c r="W17" s="624"/>
      <c r="X17" s="624"/>
      <c r="Y17" s="625"/>
      <c r="Z17" s="626">
        <v>0.4</v>
      </c>
      <c r="AA17" s="626"/>
      <c r="AB17" s="626"/>
      <c r="AC17" s="626"/>
      <c r="AD17" s="627">
        <v>74557</v>
      </c>
      <c r="AE17" s="627"/>
      <c r="AF17" s="627"/>
      <c r="AG17" s="627"/>
      <c r="AH17" s="627"/>
      <c r="AI17" s="627"/>
      <c r="AJ17" s="627"/>
      <c r="AK17" s="627"/>
      <c r="AL17" s="628">
        <v>0.7</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230</v>
      </c>
      <c r="BP17" s="626"/>
      <c r="BQ17" s="626"/>
      <c r="BR17" s="626"/>
      <c r="BS17" s="627" t="s">
        <v>230</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567228</v>
      </c>
      <c r="CS17" s="624"/>
      <c r="CT17" s="624"/>
      <c r="CU17" s="624"/>
      <c r="CV17" s="624"/>
      <c r="CW17" s="624"/>
      <c r="CX17" s="624"/>
      <c r="CY17" s="625"/>
      <c r="CZ17" s="626">
        <v>3.4</v>
      </c>
      <c r="DA17" s="626"/>
      <c r="DB17" s="626"/>
      <c r="DC17" s="626"/>
      <c r="DD17" s="632" t="s">
        <v>129</v>
      </c>
      <c r="DE17" s="624"/>
      <c r="DF17" s="624"/>
      <c r="DG17" s="624"/>
      <c r="DH17" s="624"/>
      <c r="DI17" s="624"/>
      <c r="DJ17" s="624"/>
      <c r="DK17" s="624"/>
      <c r="DL17" s="624"/>
      <c r="DM17" s="624"/>
      <c r="DN17" s="624"/>
      <c r="DO17" s="624"/>
      <c r="DP17" s="625"/>
      <c r="DQ17" s="632">
        <v>553534</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88869</v>
      </c>
      <c r="S18" s="624"/>
      <c r="T18" s="624"/>
      <c r="U18" s="624"/>
      <c r="V18" s="624"/>
      <c r="W18" s="624"/>
      <c r="X18" s="624"/>
      <c r="Y18" s="625"/>
      <c r="Z18" s="626">
        <v>0.5</v>
      </c>
      <c r="AA18" s="626"/>
      <c r="AB18" s="626"/>
      <c r="AC18" s="626"/>
      <c r="AD18" s="627">
        <v>88869</v>
      </c>
      <c r="AE18" s="627"/>
      <c r="AF18" s="627"/>
      <c r="AG18" s="627"/>
      <c r="AH18" s="627"/>
      <c r="AI18" s="627"/>
      <c r="AJ18" s="627"/>
      <c r="AK18" s="627"/>
      <c r="AL18" s="628">
        <v>0.9</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230</v>
      </c>
      <c r="BP18" s="626"/>
      <c r="BQ18" s="626"/>
      <c r="BR18" s="626"/>
      <c r="BS18" s="627" t="s">
        <v>129</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146</v>
      </c>
      <c r="CS18" s="624"/>
      <c r="CT18" s="624"/>
      <c r="CU18" s="624"/>
      <c r="CV18" s="624"/>
      <c r="CW18" s="624"/>
      <c r="CX18" s="624"/>
      <c r="CY18" s="625"/>
      <c r="CZ18" s="626" t="s">
        <v>146</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88869</v>
      </c>
      <c r="S19" s="624"/>
      <c r="T19" s="624"/>
      <c r="U19" s="624"/>
      <c r="V19" s="624"/>
      <c r="W19" s="624"/>
      <c r="X19" s="624"/>
      <c r="Y19" s="625"/>
      <c r="Z19" s="626">
        <v>0.5</v>
      </c>
      <c r="AA19" s="626"/>
      <c r="AB19" s="626"/>
      <c r="AC19" s="626"/>
      <c r="AD19" s="627">
        <v>88869</v>
      </c>
      <c r="AE19" s="627"/>
      <c r="AF19" s="627"/>
      <c r="AG19" s="627"/>
      <c r="AH19" s="627"/>
      <c r="AI19" s="627"/>
      <c r="AJ19" s="627"/>
      <c r="AK19" s="627"/>
      <c r="AL19" s="628">
        <v>0.9</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7070</v>
      </c>
      <c r="BH19" s="624"/>
      <c r="BI19" s="624"/>
      <c r="BJ19" s="624"/>
      <c r="BK19" s="624"/>
      <c r="BL19" s="624"/>
      <c r="BM19" s="624"/>
      <c r="BN19" s="625"/>
      <c r="BO19" s="626">
        <v>0.1</v>
      </c>
      <c r="BP19" s="626"/>
      <c r="BQ19" s="626"/>
      <c r="BR19" s="626"/>
      <c r="BS19" s="627" t="s">
        <v>230</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146</v>
      </c>
      <c r="CS19" s="624"/>
      <c r="CT19" s="624"/>
      <c r="CU19" s="624"/>
      <c r="CV19" s="624"/>
      <c r="CW19" s="624"/>
      <c r="CX19" s="624"/>
      <c r="CY19" s="625"/>
      <c r="CZ19" s="626" t="s">
        <v>230</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t="s">
        <v>129</v>
      </c>
      <c r="S20" s="624"/>
      <c r="T20" s="624"/>
      <c r="U20" s="624"/>
      <c r="V20" s="624"/>
      <c r="W20" s="624"/>
      <c r="X20" s="624"/>
      <c r="Y20" s="625"/>
      <c r="Z20" s="626" t="s">
        <v>129</v>
      </c>
      <c r="AA20" s="626"/>
      <c r="AB20" s="626"/>
      <c r="AC20" s="626"/>
      <c r="AD20" s="627" t="s">
        <v>230</v>
      </c>
      <c r="AE20" s="627"/>
      <c r="AF20" s="627"/>
      <c r="AG20" s="627"/>
      <c r="AH20" s="627"/>
      <c r="AI20" s="627"/>
      <c r="AJ20" s="627"/>
      <c r="AK20" s="627"/>
      <c r="AL20" s="628" t="s">
        <v>129</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7070</v>
      </c>
      <c r="BH20" s="624"/>
      <c r="BI20" s="624"/>
      <c r="BJ20" s="624"/>
      <c r="BK20" s="624"/>
      <c r="BL20" s="624"/>
      <c r="BM20" s="624"/>
      <c r="BN20" s="625"/>
      <c r="BO20" s="626">
        <v>0.1</v>
      </c>
      <c r="BP20" s="626"/>
      <c r="BQ20" s="626"/>
      <c r="BR20" s="626"/>
      <c r="BS20" s="627" t="s">
        <v>129</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16542574</v>
      </c>
      <c r="CS20" s="624"/>
      <c r="CT20" s="624"/>
      <c r="CU20" s="624"/>
      <c r="CV20" s="624"/>
      <c r="CW20" s="624"/>
      <c r="CX20" s="624"/>
      <c r="CY20" s="625"/>
      <c r="CZ20" s="626">
        <v>100</v>
      </c>
      <c r="DA20" s="626"/>
      <c r="DB20" s="626"/>
      <c r="DC20" s="626"/>
      <c r="DD20" s="632">
        <v>1180967</v>
      </c>
      <c r="DE20" s="624"/>
      <c r="DF20" s="624"/>
      <c r="DG20" s="624"/>
      <c r="DH20" s="624"/>
      <c r="DI20" s="624"/>
      <c r="DJ20" s="624"/>
      <c r="DK20" s="624"/>
      <c r="DL20" s="624"/>
      <c r="DM20" s="624"/>
      <c r="DN20" s="624"/>
      <c r="DO20" s="624"/>
      <c r="DP20" s="625"/>
      <c r="DQ20" s="632">
        <v>10543279</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2351699</v>
      </c>
      <c r="S21" s="624"/>
      <c r="T21" s="624"/>
      <c r="U21" s="624"/>
      <c r="V21" s="624"/>
      <c r="W21" s="624"/>
      <c r="X21" s="624"/>
      <c r="Y21" s="625"/>
      <c r="Z21" s="626">
        <v>12.7</v>
      </c>
      <c r="AA21" s="626"/>
      <c r="AB21" s="626"/>
      <c r="AC21" s="626"/>
      <c r="AD21" s="627">
        <v>1949075</v>
      </c>
      <c r="AE21" s="627"/>
      <c r="AF21" s="627"/>
      <c r="AG21" s="627"/>
      <c r="AH21" s="627"/>
      <c r="AI21" s="627"/>
      <c r="AJ21" s="627"/>
      <c r="AK21" s="627"/>
      <c r="AL21" s="628">
        <v>19.399999999999999</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7070</v>
      </c>
      <c r="BH21" s="624"/>
      <c r="BI21" s="624"/>
      <c r="BJ21" s="624"/>
      <c r="BK21" s="624"/>
      <c r="BL21" s="624"/>
      <c r="BM21" s="624"/>
      <c r="BN21" s="625"/>
      <c r="BO21" s="626">
        <v>0.1</v>
      </c>
      <c r="BP21" s="626"/>
      <c r="BQ21" s="626"/>
      <c r="BR21" s="626"/>
      <c r="BS21" s="627" t="s">
        <v>146</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1949075</v>
      </c>
      <c r="S22" s="624"/>
      <c r="T22" s="624"/>
      <c r="U22" s="624"/>
      <c r="V22" s="624"/>
      <c r="W22" s="624"/>
      <c r="X22" s="624"/>
      <c r="Y22" s="625"/>
      <c r="Z22" s="626">
        <v>10.5</v>
      </c>
      <c r="AA22" s="626"/>
      <c r="AB22" s="626"/>
      <c r="AC22" s="626"/>
      <c r="AD22" s="627">
        <v>1949075</v>
      </c>
      <c r="AE22" s="627"/>
      <c r="AF22" s="627"/>
      <c r="AG22" s="627"/>
      <c r="AH22" s="627"/>
      <c r="AI22" s="627"/>
      <c r="AJ22" s="627"/>
      <c r="AK22" s="627"/>
      <c r="AL22" s="628">
        <v>19.399999999999999</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373132</v>
      </c>
      <c r="S23" s="624"/>
      <c r="T23" s="624"/>
      <c r="U23" s="624"/>
      <c r="V23" s="624"/>
      <c r="W23" s="624"/>
      <c r="X23" s="624"/>
      <c r="Y23" s="625"/>
      <c r="Z23" s="626">
        <v>2</v>
      </c>
      <c r="AA23" s="626"/>
      <c r="AB23" s="626"/>
      <c r="AC23" s="626"/>
      <c r="AD23" s="627" t="s">
        <v>230</v>
      </c>
      <c r="AE23" s="627"/>
      <c r="AF23" s="627"/>
      <c r="AG23" s="627"/>
      <c r="AH23" s="627"/>
      <c r="AI23" s="627"/>
      <c r="AJ23" s="627"/>
      <c r="AK23" s="627"/>
      <c r="AL23" s="628" t="s">
        <v>146</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230</v>
      </c>
      <c r="BP23" s="626"/>
      <c r="BQ23" s="626"/>
      <c r="BR23" s="626"/>
      <c r="BS23" s="627" t="s">
        <v>129</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2" t="s">
        <v>289</v>
      </c>
      <c r="DM23" s="653"/>
      <c r="DN23" s="653"/>
      <c r="DO23" s="653"/>
      <c r="DP23" s="653"/>
      <c r="DQ23" s="653"/>
      <c r="DR23" s="653"/>
      <c r="DS23" s="653"/>
      <c r="DT23" s="653"/>
      <c r="DU23" s="653"/>
      <c r="DV23" s="654"/>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v>29492</v>
      </c>
      <c r="S24" s="624"/>
      <c r="T24" s="624"/>
      <c r="U24" s="624"/>
      <c r="V24" s="624"/>
      <c r="W24" s="624"/>
      <c r="X24" s="624"/>
      <c r="Y24" s="625"/>
      <c r="Z24" s="626">
        <v>0.2</v>
      </c>
      <c r="AA24" s="626"/>
      <c r="AB24" s="626"/>
      <c r="AC24" s="626"/>
      <c r="AD24" s="627" t="s">
        <v>129</v>
      </c>
      <c r="AE24" s="627"/>
      <c r="AF24" s="627"/>
      <c r="AG24" s="627"/>
      <c r="AH24" s="627"/>
      <c r="AI24" s="627"/>
      <c r="AJ24" s="627"/>
      <c r="AK24" s="627"/>
      <c r="AL24" s="628" t="s">
        <v>129</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129</v>
      </c>
      <c r="BP24" s="626"/>
      <c r="BQ24" s="626"/>
      <c r="BR24" s="626"/>
      <c r="BS24" s="627" t="s">
        <v>146</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7298882</v>
      </c>
      <c r="CS24" s="613"/>
      <c r="CT24" s="613"/>
      <c r="CU24" s="613"/>
      <c r="CV24" s="613"/>
      <c r="CW24" s="613"/>
      <c r="CX24" s="613"/>
      <c r="CY24" s="614"/>
      <c r="CZ24" s="617">
        <v>44.1</v>
      </c>
      <c r="DA24" s="618"/>
      <c r="DB24" s="618"/>
      <c r="DC24" s="634"/>
      <c r="DD24" s="655">
        <v>4305079</v>
      </c>
      <c r="DE24" s="613"/>
      <c r="DF24" s="613"/>
      <c r="DG24" s="613"/>
      <c r="DH24" s="613"/>
      <c r="DI24" s="613"/>
      <c r="DJ24" s="613"/>
      <c r="DK24" s="614"/>
      <c r="DL24" s="655">
        <v>4274084</v>
      </c>
      <c r="DM24" s="613"/>
      <c r="DN24" s="613"/>
      <c r="DO24" s="613"/>
      <c r="DP24" s="613"/>
      <c r="DQ24" s="613"/>
      <c r="DR24" s="613"/>
      <c r="DS24" s="613"/>
      <c r="DT24" s="613"/>
      <c r="DU24" s="613"/>
      <c r="DV24" s="614"/>
      <c r="DW24" s="617">
        <v>42.2</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10412884</v>
      </c>
      <c r="S25" s="624"/>
      <c r="T25" s="624"/>
      <c r="U25" s="624"/>
      <c r="V25" s="624"/>
      <c r="W25" s="624"/>
      <c r="X25" s="624"/>
      <c r="Y25" s="625"/>
      <c r="Z25" s="626">
        <v>56.1</v>
      </c>
      <c r="AA25" s="626"/>
      <c r="AB25" s="626"/>
      <c r="AC25" s="626"/>
      <c r="AD25" s="627">
        <v>10010260</v>
      </c>
      <c r="AE25" s="627"/>
      <c r="AF25" s="627"/>
      <c r="AG25" s="627"/>
      <c r="AH25" s="627"/>
      <c r="AI25" s="627"/>
      <c r="AJ25" s="627"/>
      <c r="AK25" s="627"/>
      <c r="AL25" s="628">
        <v>99.6</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230</v>
      </c>
      <c r="BP25" s="626"/>
      <c r="BQ25" s="626"/>
      <c r="BR25" s="626"/>
      <c r="BS25" s="627" t="s">
        <v>129</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2582852</v>
      </c>
      <c r="CS25" s="644"/>
      <c r="CT25" s="644"/>
      <c r="CU25" s="644"/>
      <c r="CV25" s="644"/>
      <c r="CW25" s="644"/>
      <c r="CX25" s="644"/>
      <c r="CY25" s="645"/>
      <c r="CZ25" s="628">
        <v>15.6</v>
      </c>
      <c r="DA25" s="656"/>
      <c r="DB25" s="656"/>
      <c r="DC25" s="658"/>
      <c r="DD25" s="632">
        <v>2455370</v>
      </c>
      <c r="DE25" s="644"/>
      <c r="DF25" s="644"/>
      <c r="DG25" s="644"/>
      <c r="DH25" s="644"/>
      <c r="DI25" s="644"/>
      <c r="DJ25" s="644"/>
      <c r="DK25" s="645"/>
      <c r="DL25" s="632">
        <v>2440400</v>
      </c>
      <c r="DM25" s="644"/>
      <c r="DN25" s="644"/>
      <c r="DO25" s="644"/>
      <c r="DP25" s="644"/>
      <c r="DQ25" s="644"/>
      <c r="DR25" s="644"/>
      <c r="DS25" s="644"/>
      <c r="DT25" s="644"/>
      <c r="DU25" s="644"/>
      <c r="DV25" s="645"/>
      <c r="DW25" s="628">
        <v>24.1</v>
      </c>
      <c r="DX25" s="656"/>
      <c r="DY25" s="656"/>
      <c r="DZ25" s="656"/>
      <c r="EA25" s="656"/>
      <c r="EB25" s="656"/>
      <c r="EC25" s="657"/>
    </row>
    <row r="26" spans="2:133" ht="11.25" customHeight="1" x14ac:dyDescent="0.15">
      <c r="B26" s="620" t="s">
        <v>297</v>
      </c>
      <c r="C26" s="621"/>
      <c r="D26" s="621"/>
      <c r="E26" s="621"/>
      <c r="F26" s="621"/>
      <c r="G26" s="621"/>
      <c r="H26" s="621"/>
      <c r="I26" s="621"/>
      <c r="J26" s="621"/>
      <c r="K26" s="621"/>
      <c r="L26" s="621"/>
      <c r="M26" s="621"/>
      <c r="N26" s="621"/>
      <c r="O26" s="621"/>
      <c r="P26" s="621"/>
      <c r="Q26" s="622"/>
      <c r="R26" s="623">
        <v>5528</v>
      </c>
      <c r="S26" s="624"/>
      <c r="T26" s="624"/>
      <c r="U26" s="624"/>
      <c r="V26" s="624"/>
      <c r="W26" s="624"/>
      <c r="X26" s="624"/>
      <c r="Y26" s="625"/>
      <c r="Z26" s="626">
        <v>0</v>
      </c>
      <c r="AA26" s="626"/>
      <c r="AB26" s="626"/>
      <c r="AC26" s="626"/>
      <c r="AD26" s="627">
        <v>5528</v>
      </c>
      <c r="AE26" s="627"/>
      <c r="AF26" s="627"/>
      <c r="AG26" s="627"/>
      <c r="AH26" s="627"/>
      <c r="AI26" s="627"/>
      <c r="AJ26" s="627"/>
      <c r="AK26" s="627"/>
      <c r="AL26" s="628">
        <v>0.1</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230</v>
      </c>
      <c r="BH26" s="624"/>
      <c r="BI26" s="624"/>
      <c r="BJ26" s="624"/>
      <c r="BK26" s="624"/>
      <c r="BL26" s="624"/>
      <c r="BM26" s="624"/>
      <c r="BN26" s="625"/>
      <c r="BO26" s="626" t="s">
        <v>230</v>
      </c>
      <c r="BP26" s="626"/>
      <c r="BQ26" s="626"/>
      <c r="BR26" s="626"/>
      <c r="BS26" s="627" t="s">
        <v>129</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1640081</v>
      </c>
      <c r="CS26" s="624"/>
      <c r="CT26" s="624"/>
      <c r="CU26" s="624"/>
      <c r="CV26" s="624"/>
      <c r="CW26" s="624"/>
      <c r="CX26" s="624"/>
      <c r="CY26" s="625"/>
      <c r="CZ26" s="628">
        <v>9.9</v>
      </c>
      <c r="DA26" s="656"/>
      <c r="DB26" s="656"/>
      <c r="DC26" s="658"/>
      <c r="DD26" s="632">
        <v>1513660</v>
      </c>
      <c r="DE26" s="624"/>
      <c r="DF26" s="624"/>
      <c r="DG26" s="624"/>
      <c r="DH26" s="624"/>
      <c r="DI26" s="624"/>
      <c r="DJ26" s="624"/>
      <c r="DK26" s="625"/>
      <c r="DL26" s="632" t="s">
        <v>129</v>
      </c>
      <c r="DM26" s="624"/>
      <c r="DN26" s="624"/>
      <c r="DO26" s="624"/>
      <c r="DP26" s="624"/>
      <c r="DQ26" s="624"/>
      <c r="DR26" s="624"/>
      <c r="DS26" s="624"/>
      <c r="DT26" s="624"/>
      <c r="DU26" s="624"/>
      <c r="DV26" s="625"/>
      <c r="DW26" s="628" t="s">
        <v>230</v>
      </c>
      <c r="DX26" s="656"/>
      <c r="DY26" s="656"/>
      <c r="DZ26" s="656"/>
      <c r="EA26" s="656"/>
      <c r="EB26" s="656"/>
      <c r="EC26" s="657"/>
    </row>
    <row r="27" spans="2:133" ht="11.25" customHeight="1" x14ac:dyDescent="0.15">
      <c r="B27" s="620" t="s">
        <v>300</v>
      </c>
      <c r="C27" s="621"/>
      <c r="D27" s="621"/>
      <c r="E27" s="621"/>
      <c r="F27" s="621"/>
      <c r="G27" s="621"/>
      <c r="H27" s="621"/>
      <c r="I27" s="621"/>
      <c r="J27" s="621"/>
      <c r="K27" s="621"/>
      <c r="L27" s="621"/>
      <c r="M27" s="621"/>
      <c r="N27" s="621"/>
      <c r="O27" s="621"/>
      <c r="P27" s="621"/>
      <c r="Q27" s="622"/>
      <c r="R27" s="623">
        <v>59810</v>
      </c>
      <c r="S27" s="624"/>
      <c r="T27" s="624"/>
      <c r="U27" s="624"/>
      <c r="V27" s="624"/>
      <c r="W27" s="624"/>
      <c r="X27" s="624"/>
      <c r="Y27" s="625"/>
      <c r="Z27" s="626">
        <v>0.3</v>
      </c>
      <c r="AA27" s="626"/>
      <c r="AB27" s="626"/>
      <c r="AC27" s="626"/>
      <c r="AD27" s="627" t="s">
        <v>129</v>
      </c>
      <c r="AE27" s="627"/>
      <c r="AF27" s="627"/>
      <c r="AG27" s="627"/>
      <c r="AH27" s="627"/>
      <c r="AI27" s="627"/>
      <c r="AJ27" s="627"/>
      <c r="AK27" s="627"/>
      <c r="AL27" s="628" t="s">
        <v>129</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6463728</v>
      </c>
      <c r="BH27" s="624"/>
      <c r="BI27" s="624"/>
      <c r="BJ27" s="624"/>
      <c r="BK27" s="624"/>
      <c r="BL27" s="624"/>
      <c r="BM27" s="624"/>
      <c r="BN27" s="625"/>
      <c r="BO27" s="626">
        <v>100</v>
      </c>
      <c r="BP27" s="626"/>
      <c r="BQ27" s="626"/>
      <c r="BR27" s="626"/>
      <c r="BS27" s="627" t="s">
        <v>146</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4148802</v>
      </c>
      <c r="CS27" s="644"/>
      <c r="CT27" s="644"/>
      <c r="CU27" s="644"/>
      <c r="CV27" s="644"/>
      <c r="CW27" s="644"/>
      <c r="CX27" s="644"/>
      <c r="CY27" s="645"/>
      <c r="CZ27" s="628">
        <v>25.1</v>
      </c>
      <c r="DA27" s="656"/>
      <c r="DB27" s="656"/>
      <c r="DC27" s="658"/>
      <c r="DD27" s="632">
        <v>1296175</v>
      </c>
      <c r="DE27" s="644"/>
      <c r="DF27" s="644"/>
      <c r="DG27" s="644"/>
      <c r="DH27" s="644"/>
      <c r="DI27" s="644"/>
      <c r="DJ27" s="644"/>
      <c r="DK27" s="645"/>
      <c r="DL27" s="632">
        <v>1280150</v>
      </c>
      <c r="DM27" s="644"/>
      <c r="DN27" s="644"/>
      <c r="DO27" s="644"/>
      <c r="DP27" s="644"/>
      <c r="DQ27" s="644"/>
      <c r="DR27" s="644"/>
      <c r="DS27" s="644"/>
      <c r="DT27" s="644"/>
      <c r="DU27" s="644"/>
      <c r="DV27" s="645"/>
      <c r="DW27" s="628">
        <v>12.7</v>
      </c>
      <c r="DX27" s="656"/>
      <c r="DY27" s="656"/>
      <c r="DZ27" s="656"/>
      <c r="EA27" s="656"/>
      <c r="EB27" s="656"/>
      <c r="EC27" s="657"/>
    </row>
    <row r="28" spans="2:133" ht="11.25" customHeight="1" x14ac:dyDescent="0.15">
      <c r="B28" s="620" t="s">
        <v>303</v>
      </c>
      <c r="C28" s="621"/>
      <c r="D28" s="621"/>
      <c r="E28" s="621"/>
      <c r="F28" s="621"/>
      <c r="G28" s="621"/>
      <c r="H28" s="621"/>
      <c r="I28" s="621"/>
      <c r="J28" s="621"/>
      <c r="K28" s="621"/>
      <c r="L28" s="621"/>
      <c r="M28" s="621"/>
      <c r="N28" s="621"/>
      <c r="O28" s="621"/>
      <c r="P28" s="621"/>
      <c r="Q28" s="622"/>
      <c r="R28" s="623">
        <v>106711</v>
      </c>
      <c r="S28" s="624"/>
      <c r="T28" s="624"/>
      <c r="U28" s="624"/>
      <c r="V28" s="624"/>
      <c r="W28" s="624"/>
      <c r="X28" s="624"/>
      <c r="Y28" s="625"/>
      <c r="Z28" s="626">
        <v>0.6</v>
      </c>
      <c r="AA28" s="626"/>
      <c r="AB28" s="626"/>
      <c r="AC28" s="626"/>
      <c r="AD28" s="627">
        <v>32726</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567228</v>
      </c>
      <c r="CS28" s="624"/>
      <c r="CT28" s="624"/>
      <c r="CU28" s="624"/>
      <c r="CV28" s="624"/>
      <c r="CW28" s="624"/>
      <c r="CX28" s="624"/>
      <c r="CY28" s="625"/>
      <c r="CZ28" s="628">
        <v>3.4</v>
      </c>
      <c r="DA28" s="656"/>
      <c r="DB28" s="656"/>
      <c r="DC28" s="658"/>
      <c r="DD28" s="632">
        <v>553534</v>
      </c>
      <c r="DE28" s="624"/>
      <c r="DF28" s="624"/>
      <c r="DG28" s="624"/>
      <c r="DH28" s="624"/>
      <c r="DI28" s="624"/>
      <c r="DJ28" s="624"/>
      <c r="DK28" s="625"/>
      <c r="DL28" s="632">
        <v>553534</v>
      </c>
      <c r="DM28" s="624"/>
      <c r="DN28" s="624"/>
      <c r="DO28" s="624"/>
      <c r="DP28" s="624"/>
      <c r="DQ28" s="624"/>
      <c r="DR28" s="624"/>
      <c r="DS28" s="624"/>
      <c r="DT28" s="624"/>
      <c r="DU28" s="624"/>
      <c r="DV28" s="625"/>
      <c r="DW28" s="628">
        <v>5.5</v>
      </c>
      <c r="DX28" s="656"/>
      <c r="DY28" s="656"/>
      <c r="DZ28" s="656"/>
      <c r="EA28" s="656"/>
      <c r="EB28" s="656"/>
      <c r="EC28" s="657"/>
    </row>
    <row r="29" spans="2:133" ht="11.25" customHeight="1" x14ac:dyDescent="0.15">
      <c r="B29" s="620" t="s">
        <v>305</v>
      </c>
      <c r="C29" s="621"/>
      <c r="D29" s="621"/>
      <c r="E29" s="621"/>
      <c r="F29" s="621"/>
      <c r="G29" s="621"/>
      <c r="H29" s="621"/>
      <c r="I29" s="621"/>
      <c r="J29" s="621"/>
      <c r="K29" s="621"/>
      <c r="L29" s="621"/>
      <c r="M29" s="621"/>
      <c r="N29" s="621"/>
      <c r="O29" s="621"/>
      <c r="P29" s="621"/>
      <c r="Q29" s="622"/>
      <c r="R29" s="623">
        <v>36331</v>
      </c>
      <c r="S29" s="624"/>
      <c r="T29" s="624"/>
      <c r="U29" s="624"/>
      <c r="V29" s="624"/>
      <c r="W29" s="624"/>
      <c r="X29" s="624"/>
      <c r="Y29" s="625"/>
      <c r="Z29" s="626">
        <v>0.2</v>
      </c>
      <c r="AA29" s="626"/>
      <c r="AB29" s="626"/>
      <c r="AC29" s="626"/>
      <c r="AD29" s="627" t="s">
        <v>129</v>
      </c>
      <c r="AE29" s="627"/>
      <c r="AF29" s="627"/>
      <c r="AG29" s="627"/>
      <c r="AH29" s="627"/>
      <c r="AI29" s="627"/>
      <c r="AJ29" s="627"/>
      <c r="AK29" s="627"/>
      <c r="AL29" s="628" t="s">
        <v>230</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72</v>
      </c>
      <c r="CG29" s="621"/>
      <c r="CH29" s="621"/>
      <c r="CI29" s="621"/>
      <c r="CJ29" s="621"/>
      <c r="CK29" s="621"/>
      <c r="CL29" s="621"/>
      <c r="CM29" s="621"/>
      <c r="CN29" s="621"/>
      <c r="CO29" s="621"/>
      <c r="CP29" s="621"/>
      <c r="CQ29" s="622"/>
      <c r="CR29" s="623">
        <v>567228</v>
      </c>
      <c r="CS29" s="644"/>
      <c r="CT29" s="644"/>
      <c r="CU29" s="644"/>
      <c r="CV29" s="644"/>
      <c r="CW29" s="644"/>
      <c r="CX29" s="644"/>
      <c r="CY29" s="645"/>
      <c r="CZ29" s="628">
        <v>3.4</v>
      </c>
      <c r="DA29" s="656"/>
      <c r="DB29" s="656"/>
      <c r="DC29" s="658"/>
      <c r="DD29" s="632">
        <v>553534</v>
      </c>
      <c r="DE29" s="644"/>
      <c r="DF29" s="644"/>
      <c r="DG29" s="644"/>
      <c r="DH29" s="644"/>
      <c r="DI29" s="644"/>
      <c r="DJ29" s="644"/>
      <c r="DK29" s="645"/>
      <c r="DL29" s="632">
        <v>553534</v>
      </c>
      <c r="DM29" s="644"/>
      <c r="DN29" s="644"/>
      <c r="DO29" s="644"/>
      <c r="DP29" s="644"/>
      <c r="DQ29" s="644"/>
      <c r="DR29" s="644"/>
      <c r="DS29" s="644"/>
      <c r="DT29" s="644"/>
      <c r="DU29" s="644"/>
      <c r="DV29" s="645"/>
      <c r="DW29" s="628">
        <v>5.5</v>
      </c>
      <c r="DX29" s="656"/>
      <c r="DY29" s="656"/>
      <c r="DZ29" s="656"/>
      <c r="EA29" s="656"/>
      <c r="EB29" s="656"/>
      <c r="EC29" s="657"/>
    </row>
    <row r="30" spans="2:133" ht="11.25" customHeight="1" x14ac:dyDescent="0.15">
      <c r="B30" s="620" t="s">
        <v>307</v>
      </c>
      <c r="C30" s="621"/>
      <c r="D30" s="621"/>
      <c r="E30" s="621"/>
      <c r="F30" s="621"/>
      <c r="G30" s="621"/>
      <c r="H30" s="621"/>
      <c r="I30" s="621"/>
      <c r="J30" s="621"/>
      <c r="K30" s="621"/>
      <c r="L30" s="621"/>
      <c r="M30" s="621"/>
      <c r="N30" s="621"/>
      <c r="O30" s="621"/>
      <c r="P30" s="621"/>
      <c r="Q30" s="622"/>
      <c r="R30" s="623">
        <v>3463804</v>
      </c>
      <c r="S30" s="624"/>
      <c r="T30" s="624"/>
      <c r="U30" s="624"/>
      <c r="V30" s="624"/>
      <c r="W30" s="624"/>
      <c r="X30" s="624"/>
      <c r="Y30" s="625"/>
      <c r="Z30" s="626">
        <v>18.600000000000001</v>
      </c>
      <c r="AA30" s="626"/>
      <c r="AB30" s="626"/>
      <c r="AC30" s="626"/>
      <c r="AD30" s="627" t="s">
        <v>146</v>
      </c>
      <c r="AE30" s="627"/>
      <c r="AF30" s="627"/>
      <c r="AG30" s="627"/>
      <c r="AH30" s="627"/>
      <c r="AI30" s="627"/>
      <c r="AJ30" s="627"/>
      <c r="AK30" s="627"/>
      <c r="AL30" s="628" t="s">
        <v>129</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534084</v>
      </c>
      <c r="CS30" s="624"/>
      <c r="CT30" s="624"/>
      <c r="CU30" s="624"/>
      <c r="CV30" s="624"/>
      <c r="CW30" s="624"/>
      <c r="CX30" s="624"/>
      <c r="CY30" s="625"/>
      <c r="CZ30" s="628">
        <v>3.2</v>
      </c>
      <c r="DA30" s="656"/>
      <c r="DB30" s="656"/>
      <c r="DC30" s="658"/>
      <c r="DD30" s="632">
        <v>520390</v>
      </c>
      <c r="DE30" s="624"/>
      <c r="DF30" s="624"/>
      <c r="DG30" s="624"/>
      <c r="DH30" s="624"/>
      <c r="DI30" s="624"/>
      <c r="DJ30" s="624"/>
      <c r="DK30" s="625"/>
      <c r="DL30" s="632">
        <v>520390</v>
      </c>
      <c r="DM30" s="624"/>
      <c r="DN30" s="624"/>
      <c r="DO30" s="624"/>
      <c r="DP30" s="624"/>
      <c r="DQ30" s="624"/>
      <c r="DR30" s="624"/>
      <c r="DS30" s="624"/>
      <c r="DT30" s="624"/>
      <c r="DU30" s="624"/>
      <c r="DV30" s="625"/>
      <c r="DW30" s="628">
        <v>5.0999999999999996</v>
      </c>
      <c r="DX30" s="656"/>
      <c r="DY30" s="656"/>
      <c r="DZ30" s="656"/>
      <c r="EA30" s="656"/>
      <c r="EB30" s="656"/>
      <c r="EC30" s="657"/>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146</v>
      </c>
      <c r="AA31" s="626"/>
      <c r="AB31" s="626"/>
      <c r="AC31" s="626"/>
      <c r="AD31" s="627" t="s">
        <v>129</v>
      </c>
      <c r="AE31" s="627"/>
      <c r="AF31" s="627"/>
      <c r="AG31" s="627"/>
      <c r="AH31" s="627"/>
      <c r="AI31" s="627"/>
      <c r="AJ31" s="627"/>
      <c r="AK31" s="627"/>
      <c r="AL31" s="628" t="s">
        <v>129</v>
      </c>
      <c r="AM31" s="629"/>
      <c r="AN31" s="629"/>
      <c r="AO31" s="630"/>
      <c r="AP31" s="671" t="s">
        <v>312</v>
      </c>
      <c r="AQ31" s="672"/>
      <c r="AR31" s="672"/>
      <c r="AS31" s="672"/>
      <c r="AT31" s="677" t="s">
        <v>313</v>
      </c>
      <c r="AU31" s="218"/>
      <c r="AV31" s="218"/>
      <c r="AW31" s="218"/>
      <c r="AX31" s="609" t="s">
        <v>189</v>
      </c>
      <c r="AY31" s="610"/>
      <c r="AZ31" s="610"/>
      <c r="BA31" s="610"/>
      <c r="BB31" s="610"/>
      <c r="BC31" s="610"/>
      <c r="BD31" s="610"/>
      <c r="BE31" s="610"/>
      <c r="BF31" s="611"/>
      <c r="BG31" s="670">
        <v>99.6</v>
      </c>
      <c r="BH31" s="667"/>
      <c r="BI31" s="667"/>
      <c r="BJ31" s="667"/>
      <c r="BK31" s="667"/>
      <c r="BL31" s="667"/>
      <c r="BM31" s="618">
        <v>98.8</v>
      </c>
      <c r="BN31" s="667"/>
      <c r="BO31" s="667"/>
      <c r="BP31" s="667"/>
      <c r="BQ31" s="668"/>
      <c r="BR31" s="670">
        <v>99.6</v>
      </c>
      <c r="BS31" s="667"/>
      <c r="BT31" s="667"/>
      <c r="BU31" s="667"/>
      <c r="BV31" s="667"/>
      <c r="BW31" s="667"/>
      <c r="BX31" s="618">
        <v>98.6</v>
      </c>
      <c r="BY31" s="667"/>
      <c r="BZ31" s="667"/>
      <c r="CA31" s="667"/>
      <c r="CB31" s="668"/>
      <c r="CD31" s="663"/>
      <c r="CE31" s="664"/>
      <c r="CF31" s="620" t="s">
        <v>314</v>
      </c>
      <c r="CG31" s="621"/>
      <c r="CH31" s="621"/>
      <c r="CI31" s="621"/>
      <c r="CJ31" s="621"/>
      <c r="CK31" s="621"/>
      <c r="CL31" s="621"/>
      <c r="CM31" s="621"/>
      <c r="CN31" s="621"/>
      <c r="CO31" s="621"/>
      <c r="CP31" s="621"/>
      <c r="CQ31" s="622"/>
      <c r="CR31" s="623">
        <v>33144</v>
      </c>
      <c r="CS31" s="644"/>
      <c r="CT31" s="644"/>
      <c r="CU31" s="644"/>
      <c r="CV31" s="644"/>
      <c r="CW31" s="644"/>
      <c r="CX31" s="644"/>
      <c r="CY31" s="645"/>
      <c r="CZ31" s="628">
        <v>0.2</v>
      </c>
      <c r="DA31" s="656"/>
      <c r="DB31" s="656"/>
      <c r="DC31" s="658"/>
      <c r="DD31" s="632">
        <v>33144</v>
      </c>
      <c r="DE31" s="644"/>
      <c r="DF31" s="644"/>
      <c r="DG31" s="644"/>
      <c r="DH31" s="644"/>
      <c r="DI31" s="644"/>
      <c r="DJ31" s="644"/>
      <c r="DK31" s="645"/>
      <c r="DL31" s="632">
        <v>33144</v>
      </c>
      <c r="DM31" s="644"/>
      <c r="DN31" s="644"/>
      <c r="DO31" s="644"/>
      <c r="DP31" s="644"/>
      <c r="DQ31" s="644"/>
      <c r="DR31" s="644"/>
      <c r="DS31" s="644"/>
      <c r="DT31" s="644"/>
      <c r="DU31" s="644"/>
      <c r="DV31" s="645"/>
      <c r="DW31" s="628">
        <v>0.3</v>
      </c>
      <c r="DX31" s="656"/>
      <c r="DY31" s="656"/>
      <c r="DZ31" s="656"/>
      <c r="EA31" s="656"/>
      <c r="EB31" s="656"/>
      <c r="EC31" s="657"/>
    </row>
    <row r="32" spans="2:133" ht="11.25" customHeight="1" x14ac:dyDescent="0.15">
      <c r="B32" s="620" t="s">
        <v>315</v>
      </c>
      <c r="C32" s="621"/>
      <c r="D32" s="621"/>
      <c r="E32" s="621"/>
      <c r="F32" s="621"/>
      <c r="G32" s="621"/>
      <c r="H32" s="621"/>
      <c r="I32" s="621"/>
      <c r="J32" s="621"/>
      <c r="K32" s="621"/>
      <c r="L32" s="621"/>
      <c r="M32" s="621"/>
      <c r="N32" s="621"/>
      <c r="O32" s="621"/>
      <c r="P32" s="621"/>
      <c r="Q32" s="622"/>
      <c r="R32" s="623">
        <v>1199028</v>
      </c>
      <c r="S32" s="624"/>
      <c r="T32" s="624"/>
      <c r="U32" s="624"/>
      <c r="V32" s="624"/>
      <c r="W32" s="624"/>
      <c r="X32" s="624"/>
      <c r="Y32" s="625"/>
      <c r="Z32" s="626">
        <v>6.5</v>
      </c>
      <c r="AA32" s="626"/>
      <c r="AB32" s="626"/>
      <c r="AC32" s="626"/>
      <c r="AD32" s="627" t="s">
        <v>230</v>
      </c>
      <c r="AE32" s="627"/>
      <c r="AF32" s="627"/>
      <c r="AG32" s="627"/>
      <c r="AH32" s="627"/>
      <c r="AI32" s="627"/>
      <c r="AJ32" s="627"/>
      <c r="AK32" s="627"/>
      <c r="AL32" s="628" t="s">
        <v>129</v>
      </c>
      <c r="AM32" s="629"/>
      <c r="AN32" s="629"/>
      <c r="AO32" s="630"/>
      <c r="AP32" s="673"/>
      <c r="AQ32" s="674"/>
      <c r="AR32" s="674"/>
      <c r="AS32" s="674"/>
      <c r="AT32" s="678"/>
      <c r="AU32" s="214" t="s">
        <v>316</v>
      </c>
      <c r="AX32" s="620" t="s">
        <v>317</v>
      </c>
      <c r="AY32" s="621"/>
      <c r="AZ32" s="621"/>
      <c r="BA32" s="621"/>
      <c r="BB32" s="621"/>
      <c r="BC32" s="621"/>
      <c r="BD32" s="621"/>
      <c r="BE32" s="621"/>
      <c r="BF32" s="622"/>
      <c r="BG32" s="680">
        <v>99.5</v>
      </c>
      <c r="BH32" s="644"/>
      <c r="BI32" s="644"/>
      <c r="BJ32" s="644"/>
      <c r="BK32" s="644"/>
      <c r="BL32" s="644"/>
      <c r="BM32" s="629">
        <v>98.6</v>
      </c>
      <c r="BN32" s="644"/>
      <c r="BO32" s="644"/>
      <c r="BP32" s="644"/>
      <c r="BQ32" s="669"/>
      <c r="BR32" s="680">
        <v>99.5</v>
      </c>
      <c r="BS32" s="644"/>
      <c r="BT32" s="644"/>
      <c r="BU32" s="644"/>
      <c r="BV32" s="644"/>
      <c r="BW32" s="644"/>
      <c r="BX32" s="629">
        <v>98.5</v>
      </c>
      <c r="BY32" s="644"/>
      <c r="BZ32" s="644"/>
      <c r="CA32" s="644"/>
      <c r="CB32" s="669"/>
      <c r="CD32" s="665"/>
      <c r="CE32" s="666"/>
      <c r="CF32" s="620" t="s">
        <v>318</v>
      </c>
      <c r="CG32" s="621"/>
      <c r="CH32" s="621"/>
      <c r="CI32" s="621"/>
      <c r="CJ32" s="621"/>
      <c r="CK32" s="621"/>
      <c r="CL32" s="621"/>
      <c r="CM32" s="621"/>
      <c r="CN32" s="621"/>
      <c r="CO32" s="621"/>
      <c r="CP32" s="621"/>
      <c r="CQ32" s="622"/>
      <c r="CR32" s="623" t="s">
        <v>230</v>
      </c>
      <c r="CS32" s="624"/>
      <c r="CT32" s="624"/>
      <c r="CU32" s="624"/>
      <c r="CV32" s="624"/>
      <c r="CW32" s="624"/>
      <c r="CX32" s="624"/>
      <c r="CY32" s="625"/>
      <c r="CZ32" s="628" t="s">
        <v>146</v>
      </c>
      <c r="DA32" s="656"/>
      <c r="DB32" s="656"/>
      <c r="DC32" s="658"/>
      <c r="DD32" s="632" t="s">
        <v>230</v>
      </c>
      <c r="DE32" s="624"/>
      <c r="DF32" s="624"/>
      <c r="DG32" s="624"/>
      <c r="DH32" s="624"/>
      <c r="DI32" s="624"/>
      <c r="DJ32" s="624"/>
      <c r="DK32" s="625"/>
      <c r="DL32" s="632" t="s">
        <v>230</v>
      </c>
      <c r="DM32" s="624"/>
      <c r="DN32" s="624"/>
      <c r="DO32" s="624"/>
      <c r="DP32" s="624"/>
      <c r="DQ32" s="624"/>
      <c r="DR32" s="624"/>
      <c r="DS32" s="624"/>
      <c r="DT32" s="624"/>
      <c r="DU32" s="624"/>
      <c r="DV32" s="625"/>
      <c r="DW32" s="628" t="s">
        <v>129</v>
      </c>
      <c r="DX32" s="656"/>
      <c r="DY32" s="656"/>
      <c r="DZ32" s="656"/>
      <c r="EA32" s="656"/>
      <c r="EB32" s="656"/>
      <c r="EC32" s="657"/>
    </row>
    <row r="33" spans="2:133" ht="11.25" customHeight="1" x14ac:dyDescent="0.15">
      <c r="B33" s="620" t="s">
        <v>319</v>
      </c>
      <c r="C33" s="621"/>
      <c r="D33" s="621"/>
      <c r="E33" s="621"/>
      <c r="F33" s="621"/>
      <c r="G33" s="621"/>
      <c r="H33" s="621"/>
      <c r="I33" s="621"/>
      <c r="J33" s="621"/>
      <c r="K33" s="621"/>
      <c r="L33" s="621"/>
      <c r="M33" s="621"/>
      <c r="N33" s="621"/>
      <c r="O33" s="621"/>
      <c r="P33" s="621"/>
      <c r="Q33" s="622"/>
      <c r="R33" s="623">
        <v>12878</v>
      </c>
      <c r="S33" s="624"/>
      <c r="T33" s="624"/>
      <c r="U33" s="624"/>
      <c r="V33" s="624"/>
      <c r="W33" s="624"/>
      <c r="X33" s="624"/>
      <c r="Y33" s="625"/>
      <c r="Z33" s="626">
        <v>0.1</v>
      </c>
      <c r="AA33" s="626"/>
      <c r="AB33" s="626"/>
      <c r="AC33" s="626"/>
      <c r="AD33" s="627" t="s">
        <v>129</v>
      </c>
      <c r="AE33" s="627"/>
      <c r="AF33" s="627"/>
      <c r="AG33" s="627"/>
      <c r="AH33" s="627"/>
      <c r="AI33" s="627"/>
      <c r="AJ33" s="627"/>
      <c r="AK33" s="627"/>
      <c r="AL33" s="628" t="s">
        <v>146</v>
      </c>
      <c r="AM33" s="629"/>
      <c r="AN33" s="629"/>
      <c r="AO33" s="630"/>
      <c r="AP33" s="675"/>
      <c r="AQ33" s="676"/>
      <c r="AR33" s="676"/>
      <c r="AS33" s="676"/>
      <c r="AT33" s="679"/>
      <c r="AU33" s="219"/>
      <c r="AV33" s="219"/>
      <c r="AW33" s="219"/>
      <c r="AX33" s="646" t="s">
        <v>320</v>
      </c>
      <c r="AY33" s="647"/>
      <c r="AZ33" s="647"/>
      <c r="BA33" s="647"/>
      <c r="BB33" s="647"/>
      <c r="BC33" s="647"/>
      <c r="BD33" s="647"/>
      <c r="BE33" s="647"/>
      <c r="BF33" s="648"/>
      <c r="BG33" s="681">
        <v>99.7</v>
      </c>
      <c r="BH33" s="682"/>
      <c r="BI33" s="682"/>
      <c r="BJ33" s="682"/>
      <c r="BK33" s="682"/>
      <c r="BL33" s="682"/>
      <c r="BM33" s="683">
        <v>98.8</v>
      </c>
      <c r="BN33" s="682"/>
      <c r="BO33" s="682"/>
      <c r="BP33" s="682"/>
      <c r="BQ33" s="684"/>
      <c r="BR33" s="681">
        <v>99.6</v>
      </c>
      <c r="BS33" s="682"/>
      <c r="BT33" s="682"/>
      <c r="BU33" s="682"/>
      <c r="BV33" s="682"/>
      <c r="BW33" s="682"/>
      <c r="BX33" s="683">
        <v>98.6</v>
      </c>
      <c r="BY33" s="682"/>
      <c r="BZ33" s="682"/>
      <c r="CA33" s="682"/>
      <c r="CB33" s="684"/>
      <c r="CD33" s="620" t="s">
        <v>321</v>
      </c>
      <c r="CE33" s="621"/>
      <c r="CF33" s="621"/>
      <c r="CG33" s="621"/>
      <c r="CH33" s="621"/>
      <c r="CI33" s="621"/>
      <c r="CJ33" s="621"/>
      <c r="CK33" s="621"/>
      <c r="CL33" s="621"/>
      <c r="CM33" s="621"/>
      <c r="CN33" s="621"/>
      <c r="CO33" s="621"/>
      <c r="CP33" s="621"/>
      <c r="CQ33" s="622"/>
      <c r="CR33" s="623">
        <v>7795920</v>
      </c>
      <c r="CS33" s="644"/>
      <c r="CT33" s="644"/>
      <c r="CU33" s="644"/>
      <c r="CV33" s="644"/>
      <c r="CW33" s="644"/>
      <c r="CX33" s="644"/>
      <c r="CY33" s="645"/>
      <c r="CZ33" s="628">
        <v>47.1</v>
      </c>
      <c r="DA33" s="656"/>
      <c r="DB33" s="656"/>
      <c r="DC33" s="658"/>
      <c r="DD33" s="632">
        <v>5741817</v>
      </c>
      <c r="DE33" s="644"/>
      <c r="DF33" s="644"/>
      <c r="DG33" s="644"/>
      <c r="DH33" s="644"/>
      <c r="DI33" s="644"/>
      <c r="DJ33" s="644"/>
      <c r="DK33" s="645"/>
      <c r="DL33" s="632">
        <v>4535151</v>
      </c>
      <c r="DM33" s="644"/>
      <c r="DN33" s="644"/>
      <c r="DO33" s="644"/>
      <c r="DP33" s="644"/>
      <c r="DQ33" s="644"/>
      <c r="DR33" s="644"/>
      <c r="DS33" s="644"/>
      <c r="DT33" s="644"/>
      <c r="DU33" s="644"/>
      <c r="DV33" s="645"/>
      <c r="DW33" s="628">
        <v>44.8</v>
      </c>
      <c r="DX33" s="656"/>
      <c r="DY33" s="656"/>
      <c r="DZ33" s="656"/>
      <c r="EA33" s="656"/>
      <c r="EB33" s="656"/>
      <c r="EC33" s="657"/>
    </row>
    <row r="34" spans="2:133" ht="11.25" customHeight="1" x14ac:dyDescent="0.15">
      <c r="B34" s="620" t="s">
        <v>322</v>
      </c>
      <c r="C34" s="621"/>
      <c r="D34" s="621"/>
      <c r="E34" s="621"/>
      <c r="F34" s="621"/>
      <c r="G34" s="621"/>
      <c r="H34" s="621"/>
      <c r="I34" s="621"/>
      <c r="J34" s="621"/>
      <c r="K34" s="621"/>
      <c r="L34" s="621"/>
      <c r="M34" s="621"/>
      <c r="N34" s="621"/>
      <c r="O34" s="621"/>
      <c r="P34" s="621"/>
      <c r="Q34" s="622"/>
      <c r="R34" s="623">
        <v>223619</v>
      </c>
      <c r="S34" s="624"/>
      <c r="T34" s="624"/>
      <c r="U34" s="624"/>
      <c r="V34" s="624"/>
      <c r="W34" s="624"/>
      <c r="X34" s="624"/>
      <c r="Y34" s="625"/>
      <c r="Z34" s="626">
        <v>1.2</v>
      </c>
      <c r="AA34" s="626"/>
      <c r="AB34" s="626"/>
      <c r="AC34" s="626"/>
      <c r="AD34" s="627" t="s">
        <v>129</v>
      </c>
      <c r="AE34" s="627"/>
      <c r="AF34" s="627"/>
      <c r="AG34" s="627"/>
      <c r="AH34" s="627"/>
      <c r="AI34" s="627"/>
      <c r="AJ34" s="627"/>
      <c r="AK34" s="627"/>
      <c r="AL34" s="628" t="s">
        <v>230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3297906</v>
      </c>
      <c r="CS34" s="624"/>
      <c r="CT34" s="624"/>
      <c r="CU34" s="624"/>
      <c r="CV34" s="624"/>
      <c r="CW34" s="624"/>
      <c r="CX34" s="624"/>
      <c r="CY34" s="625"/>
      <c r="CZ34" s="628">
        <v>19.899999999999999</v>
      </c>
      <c r="DA34" s="656"/>
      <c r="DB34" s="656"/>
      <c r="DC34" s="658"/>
      <c r="DD34" s="632">
        <v>2076152</v>
      </c>
      <c r="DE34" s="624"/>
      <c r="DF34" s="624"/>
      <c r="DG34" s="624"/>
      <c r="DH34" s="624"/>
      <c r="DI34" s="624"/>
      <c r="DJ34" s="624"/>
      <c r="DK34" s="625"/>
      <c r="DL34" s="632">
        <v>1864859</v>
      </c>
      <c r="DM34" s="624"/>
      <c r="DN34" s="624"/>
      <c r="DO34" s="624"/>
      <c r="DP34" s="624"/>
      <c r="DQ34" s="624"/>
      <c r="DR34" s="624"/>
      <c r="DS34" s="624"/>
      <c r="DT34" s="624"/>
      <c r="DU34" s="624"/>
      <c r="DV34" s="625"/>
      <c r="DW34" s="628">
        <v>18.399999999999999</v>
      </c>
      <c r="DX34" s="656"/>
      <c r="DY34" s="656"/>
      <c r="DZ34" s="656"/>
      <c r="EA34" s="656"/>
      <c r="EB34" s="656"/>
      <c r="EC34" s="657"/>
    </row>
    <row r="35" spans="2:133" ht="11.25" customHeight="1" x14ac:dyDescent="0.15">
      <c r="B35" s="620" t="s">
        <v>324</v>
      </c>
      <c r="C35" s="621"/>
      <c r="D35" s="621"/>
      <c r="E35" s="621"/>
      <c r="F35" s="621"/>
      <c r="G35" s="621"/>
      <c r="H35" s="621"/>
      <c r="I35" s="621"/>
      <c r="J35" s="621"/>
      <c r="K35" s="621"/>
      <c r="L35" s="621"/>
      <c r="M35" s="621"/>
      <c r="N35" s="621"/>
      <c r="O35" s="621"/>
      <c r="P35" s="621"/>
      <c r="Q35" s="622"/>
      <c r="R35" s="623">
        <v>566572</v>
      </c>
      <c r="S35" s="624"/>
      <c r="T35" s="624"/>
      <c r="U35" s="624"/>
      <c r="V35" s="624"/>
      <c r="W35" s="624"/>
      <c r="X35" s="624"/>
      <c r="Y35" s="625"/>
      <c r="Z35" s="626">
        <v>3.1</v>
      </c>
      <c r="AA35" s="626"/>
      <c r="AB35" s="626"/>
      <c r="AC35" s="626"/>
      <c r="AD35" s="627" t="s">
        <v>129</v>
      </c>
      <c r="AE35" s="627"/>
      <c r="AF35" s="627"/>
      <c r="AG35" s="627"/>
      <c r="AH35" s="627"/>
      <c r="AI35" s="627"/>
      <c r="AJ35" s="627"/>
      <c r="AK35" s="627"/>
      <c r="AL35" s="628" t="s">
        <v>129</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885566</v>
      </c>
      <c r="CS35" s="644"/>
      <c r="CT35" s="644"/>
      <c r="CU35" s="644"/>
      <c r="CV35" s="644"/>
      <c r="CW35" s="644"/>
      <c r="CX35" s="644"/>
      <c r="CY35" s="645"/>
      <c r="CZ35" s="628">
        <v>5.4</v>
      </c>
      <c r="DA35" s="656"/>
      <c r="DB35" s="656"/>
      <c r="DC35" s="658"/>
      <c r="DD35" s="632">
        <v>782038</v>
      </c>
      <c r="DE35" s="644"/>
      <c r="DF35" s="644"/>
      <c r="DG35" s="644"/>
      <c r="DH35" s="644"/>
      <c r="DI35" s="644"/>
      <c r="DJ35" s="644"/>
      <c r="DK35" s="645"/>
      <c r="DL35" s="632">
        <v>781972</v>
      </c>
      <c r="DM35" s="644"/>
      <c r="DN35" s="644"/>
      <c r="DO35" s="644"/>
      <c r="DP35" s="644"/>
      <c r="DQ35" s="644"/>
      <c r="DR35" s="644"/>
      <c r="DS35" s="644"/>
      <c r="DT35" s="644"/>
      <c r="DU35" s="644"/>
      <c r="DV35" s="645"/>
      <c r="DW35" s="628">
        <v>7.7</v>
      </c>
      <c r="DX35" s="656"/>
      <c r="DY35" s="656"/>
      <c r="DZ35" s="656"/>
      <c r="EA35" s="656"/>
      <c r="EB35" s="656"/>
      <c r="EC35" s="657"/>
    </row>
    <row r="36" spans="2:133" ht="11.25" customHeight="1" x14ac:dyDescent="0.15">
      <c r="B36" s="620" t="s">
        <v>328</v>
      </c>
      <c r="C36" s="621"/>
      <c r="D36" s="621"/>
      <c r="E36" s="621"/>
      <c r="F36" s="621"/>
      <c r="G36" s="621"/>
      <c r="H36" s="621"/>
      <c r="I36" s="621"/>
      <c r="J36" s="621"/>
      <c r="K36" s="621"/>
      <c r="L36" s="621"/>
      <c r="M36" s="621"/>
      <c r="N36" s="621"/>
      <c r="O36" s="621"/>
      <c r="P36" s="621"/>
      <c r="Q36" s="622"/>
      <c r="R36" s="623">
        <v>1354414</v>
      </c>
      <c r="S36" s="624"/>
      <c r="T36" s="624"/>
      <c r="U36" s="624"/>
      <c r="V36" s="624"/>
      <c r="W36" s="624"/>
      <c r="X36" s="624"/>
      <c r="Y36" s="625"/>
      <c r="Z36" s="626">
        <v>7.3</v>
      </c>
      <c r="AA36" s="626"/>
      <c r="AB36" s="626"/>
      <c r="AC36" s="626"/>
      <c r="AD36" s="627" t="s">
        <v>129</v>
      </c>
      <c r="AE36" s="627"/>
      <c r="AF36" s="627"/>
      <c r="AG36" s="627"/>
      <c r="AH36" s="627"/>
      <c r="AI36" s="627"/>
      <c r="AJ36" s="627"/>
      <c r="AK36" s="627"/>
      <c r="AL36" s="628" t="s">
        <v>146</v>
      </c>
      <c r="AM36" s="629"/>
      <c r="AN36" s="629"/>
      <c r="AO36" s="630"/>
      <c r="AP36" s="222"/>
      <c r="AQ36" s="689" t="s">
        <v>329</v>
      </c>
      <c r="AR36" s="690"/>
      <c r="AS36" s="690"/>
      <c r="AT36" s="690"/>
      <c r="AU36" s="690"/>
      <c r="AV36" s="690"/>
      <c r="AW36" s="690"/>
      <c r="AX36" s="690"/>
      <c r="AY36" s="691"/>
      <c r="AZ36" s="612">
        <v>1223432</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37352</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1824979</v>
      </c>
      <c r="CS36" s="624"/>
      <c r="CT36" s="624"/>
      <c r="CU36" s="624"/>
      <c r="CV36" s="624"/>
      <c r="CW36" s="624"/>
      <c r="CX36" s="624"/>
      <c r="CY36" s="625"/>
      <c r="CZ36" s="628">
        <v>11</v>
      </c>
      <c r="DA36" s="656"/>
      <c r="DB36" s="656"/>
      <c r="DC36" s="658"/>
      <c r="DD36" s="632">
        <v>1392622</v>
      </c>
      <c r="DE36" s="624"/>
      <c r="DF36" s="624"/>
      <c r="DG36" s="624"/>
      <c r="DH36" s="624"/>
      <c r="DI36" s="624"/>
      <c r="DJ36" s="624"/>
      <c r="DK36" s="625"/>
      <c r="DL36" s="632">
        <v>1056903</v>
      </c>
      <c r="DM36" s="624"/>
      <c r="DN36" s="624"/>
      <c r="DO36" s="624"/>
      <c r="DP36" s="624"/>
      <c r="DQ36" s="624"/>
      <c r="DR36" s="624"/>
      <c r="DS36" s="624"/>
      <c r="DT36" s="624"/>
      <c r="DU36" s="624"/>
      <c r="DV36" s="625"/>
      <c r="DW36" s="628">
        <v>10.4</v>
      </c>
      <c r="DX36" s="656"/>
      <c r="DY36" s="656"/>
      <c r="DZ36" s="656"/>
      <c r="EA36" s="656"/>
      <c r="EB36" s="656"/>
      <c r="EC36" s="657"/>
    </row>
    <row r="37" spans="2:133" ht="11.25" customHeight="1" x14ac:dyDescent="0.15">
      <c r="B37" s="620" t="s">
        <v>332</v>
      </c>
      <c r="C37" s="621"/>
      <c r="D37" s="621"/>
      <c r="E37" s="621"/>
      <c r="F37" s="621"/>
      <c r="G37" s="621"/>
      <c r="H37" s="621"/>
      <c r="I37" s="621"/>
      <c r="J37" s="621"/>
      <c r="K37" s="621"/>
      <c r="L37" s="621"/>
      <c r="M37" s="621"/>
      <c r="N37" s="621"/>
      <c r="O37" s="621"/>
      <c r="P37" s="621"/>
      <c r="Q37" s="622"/>
      <c r="R37" s="623">
        <v>534761</v>
      </c>
      <c r="S37" s="624"/>
      <c r="T37" s="624"/>
      <c r="U37" s="624"/>
      <c r="V37" s="624"/>
      <c r="W37" s="624"/>
      <c r="X37" s="624"/>
      <c r="Y37" s="625"/>
      <c r="Z37" s="626">
        <v>2.9</v>
      </c>
      <c r="AA37" s="626"/>
      <c r="AB37" s="626"/>
      <c r="AC37" s="626"/>
      <c r="AD37" s="627">
        <v>31</v>
      </c>
      <c r="AE37" s="627"/>
      <c r="AF37" s="627"/>
      <c r="AG37" s="627"/>
      <c r="AH37" s="627"/>
      <c r="AI37" s="627"/>
      <c r="AJ37" s="627"/>
      <c r="AK37" s="627"/>
      <c r="AL37" s="628">
        <v>0</v>
      </c>
      <c r="AM37" s="629"/>
      <c r="AN37" s="629"/>
      <c r="AO37" s="630"/>
      <c r="AQ37" s="686" t="s">
        <v>333</v>
      </c>
      <c r="AR37" s="687"/>
      <c r="AS37" s="687"/>
      <c r="AT37" s="687"/>
      <c r="AU37" s="687"/>
      <c r="AV37" s="687"/>
      <c r="AW37" s="687"/>
      <c r="AX37" s="687"/>
      <c r="AY37" s="688"/>
      <c r="AZ37" s="623">
        <v>49402</v>
      </c>
      <c r="BA37" s="624"/>
      <c r="BB37" s="624"/>
      <c r="BC37" s="624"/>
      <c r="BD37" s="644"/>
      <c r="BE37" s="644"/>
      <c r="BF37" s="669"/>
      <c r="BG37" s="620" t="s">
        <v>334</v>
      </c>
      <c r="BH37" s="621"/>
      <c r="BI37" s="621"/>
      <c r="BJ37" s="621"/>
      <c r="BK37" s="621"/>
      <c r="BL37" s="621"/>
      <c r="BM37" s="621"/>
      <c r="BN37" s="621"/>
      <c r="BO37" s="621"/>
      <c r="BP37" s="621"/>
      <c r="BQ37" s="621"/>
      <c r="BR37" s="621"/>
      <c r="BS37" s="621"/>
      <c r="BT37" s="621"/>
      <c r="BU37" s="622"/>
      <c r="BV37" s="623">
        <v>20526</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700911</v>
      </c>
      <c r="CS37" s="644"/>
      <c r="CT37" s="644"/>
      <c r="CU37" s="644"/>
      <c r="CV37" s="644"/>
      <c r="CW37" s="644"/>
      <c r="CX37" s="644"/>
      <c r="CY37" s="645"/>
      <c r="CZ37" s="628">
        <v>4.2</v>
      </c>
      <c r="DA37" s="656"/>
      <c r="DB37" s="656"/>
      <c r="DC37" s="658"/>
      <c r="DD37" s="632">
        <v>700911</v>
      </c>
      <c r="DE37" s="644"/>
      <c r="DF37" s="644"/>
      <c r="DG37" s="644"/>
      <c r="DH37" s="644"/>
      <c r="DI37" s="644"/>
      <c r="DJ37" s="644"/>
      <c r="DK37" s="645"/>
      <c r="DL37" s="632">
        <v>698276</v>
      </c>
      <c r="DM37" s="644"/>
      <c r="DN37" s="644"/>
      <c r="DO37" s="644"/>
      <c r="DP37" s="644"/>
      <c r="DQ37" s="644"/>
      <c r="DR37" s="644"/>
      <c r="DS37" s="644"/>
      <c r="DT37" s="644"/>
      <c r="DU37" s="644"/>
      <c r="DV37" s="645"/>
      <c r="DW37" s="628">
        <v>6.9</v>
      </c>
      <c r="DX37" s="656"/>
      <c r="DY37" s="656"/>
      <c r="DZ37" s="656"/>
      <c r="EA37" s="656"/>
      <c r="EB37" s="656"/>
      <c r="EC37" s="657"/>
    </row>
    <row r="38" spans="2:133" ht="11.25" customHeight="1" x14ac:dyDescent="0.15">
      <c r="B38" s="620" t="s">
        <v>336</v>
      </c>
      <c r="C38" s="621"/>
      <c r="D38" s="621"/>
      <c r="E38" s="621"/>
      <c r="F38" s="621"/>
      <c r="G38" s="621"/>
      <c r="H38" s="621"/>
      <c r="I38" s="621"/>
      <c r="J38" s="621"/>
      <c r="K38" s="621"/>
      <c r="L38" s="621"/>
      <c r="M38" s="621"/>
      <c r="N38" s="621"/>
      <c r="O38" s="621"/>
      <c r="P38" s="621"/>
      <c r="Q38" s="622"/>
      <c r="R38" s="623">
        <v>596500</v>
      </c>
      <c r="S38" s="624"/>
      <c r="T38" s="624"/>
      <c r="U38" s="624"/>
      <c r="V38" s="624"/>
      <c r="W38" s="624"/>
      <c r="X38" s="624"/>
      <c r="Y38" s="625"/>
      <c r="Z38" s="626">
        <v>3.2</v>
      </c>
      <c r="AA38" s="626"/>
      <c r="AB38" s="626"/>
      <c r="AC38" s="626"/>
      <c r="AD38" s="627" t="s">
        <v>129</v>
      </c>
      <c r="AE38" s="627"/>
      <c r="AF38" s="627"/>
      <c r="AG38" s="627"/>
      <c r="AH38" s="627"/>
      <c r="AI38" s="627"/>
      <c r="AJ38" s="627"/>
      <c r="AK38" s="627"/>
      <c r="AL38" s="628" t="s">
        <v>129</v>
      </c>
      <c r="AM38" s="629"/>
      <c r="AN38" s="629"/>
      <c r="AO38" s="630"/>
      <c r="AQ38" s="686" t="s">
        <v>337</v>
      </c>
      <c r="AR38" s="687"/>
      <c r="AS38" s="687"/>
      <c r="AT38" s="687"/>
      <c r="AU38" s="687"/>
      <c r="AV38" s="687"/>
      <c r="AW38" s="687"/>
      <c r="AX38" s="687"/>
      <c r="AY38" s="688"/>
      <c r="AZ38" s="623">
        <v>25851</v>
      </c>
      <c r="BA38" s="624"/>
      <c r="BB38" s="624"/>
      <c r="BC38" s="624"/>
      <c r="BD38" s="644"/>
      <c r="BE38" s="644"/>
      <c r="BF38" s="669"/>
      <c r="BG38" s="620" t="s">
        <v>338</v>
      </c>
      <c r="BH38" s="621"/>
      <c r="BI38" s="621"/>
      <c r="BJ38" s="621"/>
      <c r="BK38" s="621"/>
      <c r="BL38" s="621"/>
      <c r="BM38" s="621"/>
      <c r="BN38" s="621"/>
      <c r="BO38" s="621"/>
      <c r="BP38" s="621"/>
      <c r="BQ38" s="621"/>
      <c r="BR38" s="621"/>
      <c r="BS38" s="621"/>
      <c r="BT38" s="621"/>
      <c r="BU38" s="622"/>
      <c r="BV38" s="623">
        <v>4911</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1145407</v>
      </c>
      <c r="CS38" s="624"/>
      <c r="CT38" s="624"/>
      <c r="CU38" s="624"/>
      <c r="CV38" s="624"/>
      <c r="CW38" s="624"/>
      <c r="CX38" s="624"/>
      <c r="CY38" s="625"/>
      <c r="CZ38" s="628">
        <v>6.9</v>
      </c>
      <c r="DA38" s="656"/>
      <c r="DB38" s="656"/>
      <c r="DC38" s="658"/>
      <c r="DD38" s="632">
        <v>923093</v>
      </c>
      <c r="DE38" s="624"/>
      <c r="DF38" s="624"/>
      <c r="DG38" s="624"/>
      <c r="DH38" s="624"/>
      <c r="DI38" s="624"/>
      <c r="DJ38" s="624"/>
      <c r="DK38" s="625"/>
      <c r="DL38" s="632">
        <v>831417</v>
      </c>
      <c r="DM38" s="624"/>
      <c r="DN38" s="624"/>
      <c r="DO38" s="624"/>
      <c r="DP38" s="624"/>
      <c r="DQ38" s="624"/>
      <c r="DR38" s="624"/>
      <c r="DS38" s="624"/>
      <c r="DT38" s="624"/>
      <c r="DU38" s="624"/>
      <c r="DV38" s="625"/>
      <c r="DW38" s="628">
        <v>8.1999999999999993</v>
      </c>
      <c r="DX38" s="656"/>
      <c r="DY38" s="656"/>
      <c r="DZ38" s="656"/>
      <c r="EA38" s="656"/>
      <c r="EB38" s="656"/>
      <c r="EC38" s="657"/>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129</v>
      </c>
      <c r="AA39" s="626"/>
      <c r="AB39" s="626"/>
      <c r="AC39" s="626"/>
      <c r="AD39" s="627" t="s">
        <v>146</v>
      </c>
      <c r="AE39" s="627"/>
      <c r="AF39" s="627"/>
      <c r="AG39" s="627"/>
      <c r="AH39" s="627"/>
      <c r="AI39" s="627"/>
      <c r="AJ39" s="627"/>
      <c r="AK39" s="627"/>
      <c r="AL39" s="628" t="s">
        <v>129</v>
      </c>
      <c r="AM39" s="629"/>
      <c r="AN39" s="629"/>
      <c r="AO39" s="630"/>
      <c r="AQ39" s="686" t="s">
        <v>341</v>
      </c>
      <c r="AR39" s="687"/>
      <c r="AS39" s="687"/>
      <c r="AT39" s="687"/>
      <c r="AU39" s="687"/>
      <c r="AV39" s="687"/>
      <c r="AW39" s="687"/>
      <c r="AX39" s="687"/>
      <c r="AY39" s="688"/>
      <c r="AZ39" s="623">
        <v>2772</v>
      </c>
      <c r="BA39" s="624"/>
      <c r="BB39" s="624"/>
      <c r="BC39" s="624"/>
      <c r="BD39" s="644"/>
      <c r="BE39" s="644"/>
      <c r="BF39" s="669"/>
      <c r="BG39" s="620" t="s">
        <v>342</v>
      </c>
      <c r="BH39" s="621"/>
      <c r="BI39" s="621"/>
      <c r="BJ39" s="621"/>
      <c r="BK39" s="621"/>
      <c r="BL39" s="621"/>
      <c r="BM39" s="621"/>
      <c r="BN39" s="621"/>
      <c r="BO39" s="621"/>
      <c r="BP39" s="621"/>
      <c r="BQ39" s="621"/>
      <c r="BR39" s="621"/>
      <c r="BS39" s="621"/>
      <c r="BT39" s="621"/>
      <c r="BU39" s="622"/>
      <c r="BV39" s="623">
        <v>7714</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562870</v>
      </c>
      <c r="CS39" s="644"/>
      <c r="CT39" s="644"/>
      <c r="CU39" s="644"/>
      <c r="CV39" s="644"/>
      <c r="CW39" s="644"/>
      <c r="CX39" s="644"/>
      <c r="CY39" s="645"/>
      <c r="CZ39" s="628">
        <v>3.4</v>
      </c>
      <c r="DA39" s="656"/>
      <c r="DB39" s="656"/>
      <c r="DC39" s="658"/>
      <c r="DD39" s="632">
        <v>535120</v>
      </c>
      <c r="DE39" s="644"/>
      <c r="DF39" s="644"/>
      <c r="DG39" s="644"/>
      <c r="DH39" s="644"/>
      <c r="DI39" s="644"/>
      <c r="DJ39" s="644"/>
      <c r="DK39" s="645"/>
      <c r="DL39" s="632" t="s">
        <v>129</v>
      </c>
      <c r="DM39" s="644"/>
      <c r="DN39" s="644"/>
      <c r="DO39" s="644"/>
      <c r="DP39" s="644"/>
      <c r="DQ39" s="644"/>
      <c r="DR39" s="644"/>
      <c r="DS39" s="644"/>
      <c r="DT39" s="644"/>
      <c r="DU39" s="644"/>
      <c r="DV39" s="645"/>
      <c r="DW39" s="628" t="s">
        <v>230</v>
      </c>
      <c r="DX39" s="656"/>
      <c r="DY39" s="656"/>
      <c r="DZ39" s="656"/>
      <c r="EA39" s="656"/>
      <c r="EB39" s="656"/>
      <c r="EC39" s="657"/>
    </row>
    <row r="40" spans="2:133" ht="11.25" customHeight="1" x14ac:dyDescent="0.15">
      <c r="B40" s="620" t="s">
        <v>344</v>
      </c>
      <c r="C40" s="621"/>
      <c r="D40" s="621"/>
      <c r="E40" s="621"/>
      <c r="F40" s="621"/>
      <c r="G40" s="621"/>
      <c r="H40" s="621"/>
      <c r="I40" s="621"/>
      <c r="J40" s="621"/>
      <c r="K40" s="621"/>
      <c r="L40" s="621"/>
      <c r="M40" s="621"/>
      <c r="N40" s="621"/>
      <c r="O40" s="621"/>
      <c r="P40" s="621"/>
      <c r="Q40" s="622"/>
      <c r="R40" s="623">
        <v>70000</v>
      </c>
      <c r="S40" s="624"/>
      <c r="T40" s="624"/>
      <c r="U40" s="624"/>
      <c r="V40" s="624"/>
      <c r="W40" s="624"/>
      <c r="X40" s="624"/>
      <c r="Y40" s="625"/>
      <c r="Z40" s="626">
        <v>0.4</v>
      </c>
      <c r="AA40" s="626"/>
      <c r="AB40" s="626"/>
      <c r="AC40" s="626"/>
      <c r="AD40" s="627" t="s">
        <v>146</v>
      </c>
      <c r="AE40" s="627"/>
      <c r="AF40" s="627"/>
      <c r="AG40" s="627"/>
      <c r="AH40" s="627"/>
      <c r="AI40" s="627"/>
      <c r="AJ40" s="627"/>
      <c r="AK40" s="627"/>
      <c r="AL40" s="628" t="s">
        <v>129</v>
      </c>
      <c r="AM40" s="629"/>
      <c r="AN40" s="629"/>
      <c r="AO40" s="630"/>
      <c r="AQ40" s="686" t="s">
        <v>345</v>
      </c>
      <c r="AR40" s="687"/>
      <c r="AS40" s="687"/>
      <c r="AT40" s="687"/>
      <c r="AU40" s="687"/>
      <c r="AV40" s="687"/>
      <c r="AW40" s="687"/>
      <c r="AX40" s="687"/>
      <c r="AY40" s="688"/>
      <c r="AZ40" s="623" t="s">
        <v>129</v>
      </c>
      <c r="BA40" s="624"/>
      <c r="BB40" s="624"/>
      <c r="BC40" s="624"/>
      <c r="BD40" s="644"/>
      <c r="BE40" s="644"/>
      <c r="BF40" s="669"/>
      <c r="BG40" s="673" t="s">
        <v>346</v>
      </c>
      <c r="BH40" s="674"/>
      <c r="BI40" s="674"/>
      <c r="BJ40" s="674"/>
      <c r="BK40" s="674"/>
      <c r="BL40" s="223"/>
      <c r="BM40" s="621" t="s">
        <v>347</v>
      </c>
      <c r="BN40" s="621"/>
      <c r="BO40" s="621"/>
      <c r="BP40" s="621"/>
      <c r="BQ40" s="621"/>
      <c r="BR40" s="621"/>
      <c r="BS40" s="621"/>
      <c r="BT40" s="621"/>
      <c r="BU40" s="622"/>
      <c r="BV40" s="623">
        <v>86</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79192</v>
      </c>
      <c r="CS40" s="624"/>
      <c r="CT40" s="624"/>
      <c r="CU40" s="624"/>
      <c r="CV40" s="624"/>
      <c r="CW40" s="624"/>
      <c r="CX40" s="624"/>
      <c r="CY40" s="625"/>
      <c r="CZ40" s="628">
        <v>0.5</v>
      </c>
      <c r="DA40" s="656"/>
      <c r="DB40" s="656"/>
      <c r="DC40" s="658"/>
      <c r="DD40" s="632">
        <v>32792</v>
      </c>
      <c r="DE40" s="624"/>
      <c r="DF40" s="624"/>
      <c r="DG40" s="624"/>
      <c r="DH40" s="624"/>
      <c r="DI40" s="624"/>
      <c r="DJ40" s="624"/>
      <c r="DK40" s="625"/>
      <c r="DL40" s="632" t="s">
        <v>129</v>
      </c>
      <c r="DM40" s="624"/>
      <c r="DN40" s="624"/>
      <c r="DO40" s="624"/>
      <c r="DP40" s="624"/>
      <c r="DQ40" s="624"/>
      <c r="DR40" s="624"/>
      <c r="DS40" s="624"/>
      <c r="DT40" s="624"/>
      <c r="DU40" s="624"/>
      <c r="DV40" s="625"/>
      <c r="DW40" s="628" t="s">
        <v>129</v>
      </c>
      <c r="DX40" s="656"/>
      <c r="DY40" s="656"/>
      <c r="DZ40" s="656"/>
      <c r="EA40" s="656"/>
      <c r="EB40" s="656"/>
      <c r="EC40" s="657"/>
    </row>
    <row r="41" spans="2:133" ht="11.25" customHeight="1" x14ac:dyDescent="0.15">
      <c r="B41" s="646" t="s">
        <v>349</v>
      </c>
      <c r="C41" s="647"/>
      <c r="D41" s="647"/>
      <c r="E41" s="647"/>
      <c r="F41" s="647"/>
      <c r="G41" s="647"/>
      <c r="H41" s="647"/>
      <c r="I41" s="647"/>
      <c r="J41" s="647"/>
      <c r="K41" s="647"/>
      <c r="L41" s="647"/>
      <c r="M41" s="647"/>
      <c r="N41" s="647"/>
      <c r="O41" s="647"/>
      <c r="P41" s="647"/>
      <c r="Q41" s="648"/>
      <c r="R41" s="695">
        <v>18572840</v>
      </c>
      <c r="S41" s="696"/>
      <c r="T41" s="696"/>
      <c r="U41" s="696"/>
      <c r="V41" s="696"/>
      <c r="W41" s="696"/>
      <c r="X41" s="696"/>
      <c r="Y41" s="700"/>
      <c r="Z41" s="701">
        <v>100</v>
      </c>
      <c r="AA41" s="701"/>
      <c r="AB41" s="701"/>
      <c r="AC41" s="701"/>
      <c r="AD41" s="702">
        <v>10048545</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259946</v>
      </c>
      <c r="BA41" s="624"/>
      <c r="BB41" s="624"/>
      <c r="BC41" s="624"/>
      <c r="BD41" s="644"/>
      <c r="BE41" s="644"/>
      <c r="BF41" s="669"/>
      <c r="BG41" s="673"/>
      <c r="BH41" s="674"/>
      <c r="BI41" s="674"/>
      <c r="BJ41" s="674"/>
      <c r="BK41" s="674"/>
      <c r="BL41" s="223"/>
      <c r="BM41" s="621" t="s">
        <v>351</v>
      </c>
      <c r="BN41" s="621"/>
      <c r="BO41" s="621"/>
      <c r="BP41" s="621"/>
      <c r="BQ41" s="621"/>
      <c r="BR41" s="621"/>
      <c r="BS41" s="621"/>
      <c r="BT41" s="621"/>
      <c r="BU41" s="622"/>
      <c r="BV41" s="623" t="s">
        <v>129</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146</v>
      </c>
      <c r="CS41" s="644"/>
      <c r="CT41" s="644"/>
      <c r="CU41" s="644"/>
      <c r="CV41" s="644"/>
      <c r="CW41" s="644"/>
      <c r="CX41" s="644"/>
      <c r="CY41" s="645"/>
      <c r="CZ41" s="628" t="s">
        <v>129</v>
      </c>
      <c r="DA41" s="656"/>
      <c r="DB41" s="656"/>
      <c r="DC41" s="658"/>
      <c r="DD41" s="632" t="s">
        <v>129</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353</v>
      </c>
      <c r="AR42" s="693"/>
      <c r="AS42" s="693"/>
      <c r="AT42" s="693"/>
      <c r="AU42" s="693"/>
      <c r="AV42" s="693"/>
      <c r="AW42" s="693"/>
      <c r="AX42" s="693"/>
      <c r="AY42" s="694"/>
      <c r="AZ42" s="695">
        <v>885461</v>
      </c>
      <c r="BA42" s="696"/>
      <c r="BB42" s="696"/>
      <c r="BC42" s="696"/>
      <c r="BD42" s="682"/>
      <c r="BE42" s="682"/>
      <c r="BF42" s="684"/>
      <c r="BG42" s="675"/>
      <c r="BH42" s="676"/>
      <c r="BI42" s="676"/>
      <c r="BJ42" s="676"/>
      <c r="BK42" s="676"/>
      <c r="BL42" s="224"/>
      <c r="BM42" s="647" t="s">
        <v>354</v>
      </c>
      <c r="BN42" s="647"/>
      <c r="BO42" s="647"/>
      <c r="BP42" s="647"/>
      <c r="BQ42" s="647"/>
      <c r="BR42" s="647"/>
      <c r="BS42" s="647"/>
      <c r="BT42" s="647"/>
      <c r="BU42" s="648"/>
      <c r="BV42" s="695">
        <v>362</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1447772</v>
      </c>
      <c r="CS42" s="644"/>
      <c r="CT42" s="644"/>
      <c r="CU42" s="644"/>
      <c r="CV42" s="644"/>
      <c r="CW42" s="644"/>
      <c r="CX42" s="644"/>
      <c r="CY42" s="645"/>
      <c r="CZ42" s="628">
        <v>8.8000000000000007</v>
      </c>
      <c r="DA42" s="656"/>
      <c r="DB42" s="656"/>
      <c r="DC42" s="658"/>
      <c r="DD42" s="632">
        <v>496383</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57767</v>
      </c>
      <c r="CS43" s="644"/>
      <c r="CT43" s="644"/>
      <c r="CU43" s="644"/>
      <c r="CV43" s="644"/>
      <c r="CW43" s="644"/>
      <c r="CX43" s="644"/>
      <c r="CY43" s="645"/>
      <c r="CZ43" s="628">
        <v>0.3</v>
      </c>
      <c r="DA43" s="656"/>
      <c r="DB43" s="656"/>
      <c r="DC43" s="658"/>
      <c r="DD43" s="632">
        <v>57767</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359</v>
      </c>
      <c r="CG44" s="621"/>
      <c r="CH44" s="621"/>
      <c r="CI44" s="621"/>
      <c r="CJ44" s="621"/>
      <c r="CK44" s="621"/>
      <c r="CL44" s="621"/>
      <c r="CM44" s="621"/>
      <c r="CN44" s="621"/>
      <c r="CO44" s="621"/>
      <c r="CP44" s="621"/>
      <c r="CQ44" s="622"/>
      <c r="CR44" s="623">
        <v>1180967</v>
      </c>
      <c r="CS44" s="624"/>
      <c r="CT44" s="624"/>
      <c r="CU44" s="624"/>
      <c r="CV44" s="624"/>
      <c r="CW44" s="624"/>
      <c r="CX44" s="624"/>
      <c r="CY44" s="625"/>
      <c r="CZ44" s="628">
        <v>7.1</v>
      </c>
      <c r="DA44" s="629"/>
      <c r="DB44" s="629"/>
      <c r="DC44" s="635"/>
      <c r="DD44" s="632">
        <v>394919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274697</v>
      </c>
      <c r="CS45" s="644"/>
      <c r="CT45" s="644"/>
      <c r="CU45" s="644"/>
      <c r="CV45" s="644"/>
      <c r="CW45" s="644"/>
      <c r="CX45" s="644"/>
      <c r="CY45" s="645"/>
      <c r="CZ45" s="628">
        <v>1.7</v>
      </c>
      <c r="DA45" s="656"/>
      <c r="DB45" s="656"/>
      <c r="DC45" s="658"/>
      <c r="DD45" s="632">
        <v>26125</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362</v>
      </c>
      <c r="CG46" s="621"/>
      <c r="CH46" s="621"/>
      <c r="CI46" s="621"/>
      <c r="CJ46" s="621"/>
      <c r="CK46" s="621"/>
      <c r="CL46" s="621"/>
      <c r="CM46" s="621"/>
      <c r="CN46" s="621"/>
      <c r="CO46" s="621"/>
      <c r="CP46" s="621"/>
      <c r="CQ46" s="622"/>
      <c r="CR46" s="623">
        <v>906270</v>
      </c>
      <c r="CS46" s="624"/>
      <c r="CT46" s="624"/>
      <c r="CU46" s="624"/>
      <c r="CV46" s="624"/>
      <c r="CW46" s="624"/>
      <c r="CX46" s="624"/>
      <c r="CY46" s="625"/>
      <c r="CZ46" s="628">
        <v>5.5</v>
      </c>
      <c r="DA46" s="629"/>
      <c r="DB46" s="629"/>
      <c r="DC46" s="635"/>
      <c r="DD46" s="632">
        <v>368794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363</v>
      </c>
      <c r="CG47" s="621"/>
      <c r="CH47" s="621"/>
      <c r="CI47" s="621"/>
      <c r="CJ47" s="621"/>
      <c r="CK47" s="621"/>
      <c r="CL47" s="621"/>
      <c r="CM47" s="621"/>
      <c r="CN47" s="621"/>
      <c r="CO47" s="621"/>
      <c r="CP47" s="621"/>
      <c r="CQ47" s="622"/>
      <c r="CR47" s="623">
        <v>266805</v>
      </c>
      <c r="CS47" s="644"/>
      <c r="CT47" s="644"/>
      <c r="CU47" s="644"/>
      <c r="CV47" s="644"/>
      <c r="CW47" s="644"/>
      <c r="CX47" s="644"/>
      <c r="CY47" s="645"/>
      <c r="CZ47" s="628">
        <v>1.6</v>
      </c>
      <c r="DA47" s="656"/>
      <c r="DB47" s="656"/>
      <c r="DC47" s="658"/>
      <c r="DD47" s="632">
        <v>101464</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364</v>
      </c>
      <c r="CG48" s="621"/>
      <c r="CH48" s="621"/>
      <c r="CI48" s="621"/>
      <c r="CJ48" s="621"/>
      <c r="CK48" s="621"/>
      <c r="CL48" s="621"/>
      <c r="CM48" s="621"/>
      <c r="CN48" s="621"/>
      <c r="CO48" s="621"/>
      <c r="CP48" s="621"/>
      <c r="CQ48" s="622"/>
      <c r="CR48" s="623" t="s">
        <v>230</v>
      </c>
      <c r="CS48" s="624"/>
      <c r="CT48" s="624"/>
      <c r="CU48" s="624"/>
      <c r="CV48" s="624"/>
      <c r="CW48" s="624"/>
      <c r="CX48" s="624"/>
      <c r="CY48" s="625"/>
      <c r="CZ48" s="628" t="s">
        <v>129</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365</v>
      </c>
      <c r="CE49" s="647"/>
      <c r="CF49" s="647"/>
      <c r="CG49" s="647"/>
      <c r="CH49" s="647"/>
      <c r="CI49" s="647"/>
      <c r="CJ49" s="647"/>
      <c r="CK49" s="647"/>
      <c r="CL49" s="647"/>
      <c r="CM49" s="647"/>
      <c r="CN49" s="647"/>
      <c r="CO49" s="647"/>
      <c r="CP49" s="647"/>
      <c r="CQ49" s="648"/>
      <c r="CR49" s="695">
        <v>16542574</v>
      </c>
      <c r="CS49" s="682"/>
      <c r="CT49" s="682"/>
      <c r="CU49" s="682"/>
      <c r="CV49" s="682"/>
      <c r="CW49" s="682"/>
      <c r="CX49" s="682"/>
      <c r="CY49" s="711"/>
      <c r="CZ49" s="703">
        <v>100</v>
      </c>
      <c r="DA49" s="712"/>
      <c r="DB49" s="712"/>
      <c r="DC49" s="713"/>
      <c r="DD49" s="714">
        <v>10543279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RwOl9E6BQk0U/bZgacbu7noDIBjMC8wn6+VjZDKC6hk2+CUf3z8a0acuEKBsQc8ydVSmiEDsPF6H6wjrrxurtg==" saltValue="Wnft5t4rMFtDPYwz9fWSD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388</v>
      </c>
      <c r="C7" s="750"/>
      <c r="D7" s="750"/>
      <c r="E7" s="750"/>
      <c r="F7" s="750"/>
      <c r="G7" s="750"/>
      <c r="H7" s="750"/>
      <c r="I7" s="750"/>
      <c r="J7" s="750"/>
      <c r="K7" s="750"/>
      <c r="L7" s="750"/>
      <c r="M7" s="750"/>
      <c r="N7" s="750"/>
      <c r="O7" s="750"/>
      <c r="P7" s="751"/>
      <c r="Q7" s="752">
        <v>18385</v>
      </c>
      <c r="R7" s="753"/>
      <c r="S7" s="753"/>
      <c r="T7" s="753"/>
      <c r="U7" s="753"/>
      <c r="V7" s="753">
        <v>16355</v>
      </c>
      <c r="W7" s="753"/>
      <c r="X7" s="753"/>
      <c r="Y7" s="753"/>
      <c r="Z7" s="753"/>
      <c r="AA7" s="753">
        <v>2030</v>
      </c>
      <c r="AB7" s="753"/>
      <c r="AC7" s="753"/>
      <c r="AD7" s="753"/>
      <c r="AE7" s="754"/>
      <c r="AF7" s="755">
        <v>1539</v>
      </c>
      <c r="AG7" s="756"/>
      <c r="AH7" s="756"/>
      <c r="AI7" s="756"/>
      <c r="AJ7" s="757"/>
      <c r="AK7" s="758">
        <v>567</v>
      </c>
      <c r="AL7" s="759"/>
      <c r="AM7" s="759"/>
      <c r="AN7" s="759"/>
      <c r="AO7" s="759"/>
      <c r="AP7" s="759">
        <v>5968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v>1038</v>
      </c>
      <c r="BT7" s="747"/>
      <c r="BU7" s="747"/>
      <c r="BV7" s="747"/>
      <c r="BW7" s="747"/>
      <c r="BX7" s="747"/>
      <c r="BY7" s="747"/>
      <c r="BZ7" s="747"/>
      <c r="CA7" s="747"/>
      <c r="CB7" s="747"/>
      <c r="CC7" s="747"/>
      <c r="CD7" s="747"/>
      <c r="CE7" s="747"/>
      <c r="CF7" s="747"/>
      <c r="CG7" s="762"/>
      <c r="CH7" s="743">
        <v>7</v>
      </c>
      <c r="CI7" s="744"/>
      <c r="CJ7" s="744"/>
      <c r="CK7" s="744"/>
      <c r="CL7" s="745"/>
      <c r="CM7" s="743">
        <v>12</v>
      </c>
      <c r="CN7" s="744"/>
      <c r="CO7" s="744"/>
      <c r="CP7" s="744"/>
      <c r="CQ7" s="745"/>
      <c r="CR7" s="743">
        <v>1</v>
      </c>
      <c r="CS7" s="744"/>
      <c r="CT7" s="744"/>
      <c r="CU7" s="744"/>
      <c r="CV7" s="745"/>
      <c r="CW7" s="743">
        <v>12</v>
      </c>
      <c r="CX7" s="744"/>
      <c r="CY7" s="744"/>
      <c r="CZ7" s="744"/>
      <c r="DA7" s="745"/>
      <c r="DB7" s="743">
        <v>0</v>
      </c>
      <c r="DC7" s="744"/>
      <c r="DD7" s="744"/>
      <c r="DE7" s="744"/>
      <c r="DF7" s="745"/>
      <c r="DG7" s="743">
        <v>0</v>
      </c>
      <c r="DH7" s="744"/>
      <c r="DI7" s="744"/>
      <c r="DJ7" s="744"/>
      <c r="DK7" s="745"/>
      <c r="DL7" s="743">
        <v>0</v>
      </c>
      <c r="DM7" s="744"/>
      <c r="DN7" s="744"/>
      <c r="DO7" s="744"/>
      <c r="DP7" s="745"/>
      <c r="DQ7" s="743">
        <v>0</v>
      </c>
      <c r="DR7" s="744"/>
      <c r="DS7" s="744"/>
      <c r="DT7" s="744"/>
      <c r="DU7" s="745"/>
      <c r="DV7" s="746"/>
      <c r="DW7" s="747"/>
      <c r="DX7" s="747"/>
      <c r="DY7" s="747"/>
      <c r="DZ7" s="748"/>
      <c r="EA7" s="234"/>
    </row>
    <row r="8" spans="1:131" s="235" customFormat="1" ht="26.25" customHeight="1" x14ac:dyDescent="0.15">
      <c r="A8" s="238">
        <v>2</v>
      </c>
      <c r="B8" s="780" t="s">
        <v>389</v>
      </c>
      <c r="C8" s="781"/>
      <c r="D8" s="781"/>
      <c r="E8" s="781"/>
      <c r="F8" s="781"/>
      <c r="G8" s="781"/>
      <c r="H8" s="781"/>
      <c r="I8" s="781"/>
      <c r="J8" s="781"/>
      <c r="K8" s="781"/>
      <c r="L8" s="781"/>
      <c r="M8" s="781"/>
      <c r="N8" s="781"/>
      <c r="O8" s="781"/>
      <c r="P8" s="782"/>
      <c r="Q8" s="783">
        <v>188</v>
      </c>
      <c r="R8" s="784"/>
      <c r="S8" s="784"/>
      <c r="T8" s="784"/>
      <c r="U8" s="784"/>
      <c r="V8" s="784">
        <v>188</v>
      </c>
      <c r="W8" s="784"/>
      <c r="X8" s="784"/>
      <c r="Y8" s="784"/>
      <c r="Z8" s="784"/>
      <c r="AA8" s="784" t="s">
        <v>574</v>
      </c>
      <c r="AB8" s="784"/>
      <c r="AC8" s="784"/>
      <c r="AD8" s="784"/>
      <c r="AE8" s="785"/>
      <c r="AF8" s="786" t="s">
        <v>129</v>
      </c>
      <c r="AG8" s="787"/>
      <c r="AH8" s="787"/>
      <c r="AI8" s="787"/>
      <c r="AJ8" s="788"/>
      <c r="AK8" s="769">
        <v>0</v>
      </c>
      <c r="AL8" s="770"/>
      <c r="AM8" s="770"/>
      <c r="AN8" s="770"/>
      <c r="AO8" s="770"/>
      <c r="AP8" s="770">
        <v>242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391</v>
      </c>
      <c r="B23" s="789" t="s">
        <v>392</v>
      </c>
      <c r="C23" s="790"/>
      <c r="D23" s="790"/>
      <c r="E23" s="790"/>
      <c r="F23" s="790"/>
      <c r="G23" s="790"/>
      <c r="H23" s="790"/>
      <c r="I23" s="790"/>
      <c r="J23" s="790"/>
      <c r="K23" s="790"/>
      <c r="L23" s="790"/>
      <c r="M23" s="790"/>
      <c r="N23" s="790"/>
      <c r="O23" s="790"/>
      <c r="P23" s="791"/>
      <c r="Q23" s="792">
        <v>18573</v>
      </c>
      <c r="R23" s="793"/>
      <c r="S23" s="793"/>
      <c r="T23" s="793"/>
      <c r="U23" s="793"/>
      <c r="V23" s="793">
        <v>16543</v>
      </c>
      <c r="W23" s="793"/>
      <c r="X23" s="793"/>
      <c r="Y23" s="793"/>
      <c r="Z23" s="793"/>
      <c r="AA23" s="793">
        <v>2030</v>
      </c>
      <c r="AB23" s="793"/>
      <c r="AC23" s="793"/>
      <c r="AD23" s="793"/>
      <c r="AE23" s="794"/>
      <c r="AF23" s="795">
        <v>1539</v>
      </c>
      <c r="AG23" s="793"/>
      <c r="AH23" s="793"/>
      <c r="AI23" s="793"/>
      <c r="AJ23" s="796"/>
      <c r="AK23" s="797"/>
      <c r="AL23" s="798"/>
      <c r="AM23" s="798"/>
      <c r="AN23" s="798"/>
      <c r="AO23" s="798"/>
      <c r="AP23" s="793">
        <v>6211</v>
      </c>
      <c r="AQ23" s="793"/>
      <c r="AR23" s="793"/>
      <c r="AS23" s="793"/>
      <c r="AT23" s="793"/>
      <c r="AU23" s="809"/>
      <c r="AV23" s="809"/>
      <c r="AW23" s="809"/>
      <c r="AX23" s="809"/>
      <c r="AY23" s="810"/>
      <c r="AZ23" s="811" t="s">
        <v>129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371</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403</v>
      </c>
      <c r="C28" s="750"/>
      <c r="D28" s="750"/>
      <c r="E28" s="750"/>
      <c r="F28" s="750"/>
      <c r="G28" s="750"/>
      <c r="H28" s="750"/>
      <c r="I28" s="750"/>
      <c r="J28" s="750"/>
      <c r="K28" s="750"/>
      <c r="L28" s="750"/>
      <c r="M28" s="750"/>
      <c r="N28" s="750"/>
      <c r="O28" s="750"/>
      <c r="P28" s="751"/>
      <c r="Q28" s="822">
        <v>4083</v>
      </c>
      <c r="R28" s="823"/>
      <c r="S28" s="823"/>
      <c r="T28" s="823"/>
      <c r="U28" s="823"/>
      <c r="V28" s="823">
        <v>4043</v>
      </c>
      <c r="W28" s="823"/>
      <c r="X28" s="823"/>
      <c r="Y28" s="823"/>
      <c r="Z28" s="823"/>
      <c r="AA28" s="823">
        <v>40</v>
      </c>
      <c r="AB28" s="823"/>
      <c r="AC28" s="823"/>
      <c r="AD28" s="823"/>
      <c r="AE28" s="824"/>
      <c r="AF28" s="825">
        <v>37</v>
      </c>
      <c r="AG28" s="823"/>
      <c r="AH28" s="823"/>
      <c r="AI28" s="823"/>
      <c r="AJ28" s="826"/>
      <c r="AK28" s="827">
        <v>414</v>
      </c>
      <c r="AL28" s="828"/>
      <c r="AM28" s="828"/>
      <c r="AN28" s="828"/>
      <c r="AO28" s="828"/>
      <c r="AP28" s="828" t="s">
        <v>574</v>
      </c>
      <c r="AQ28" s="828"/>
      <c r="AR28" s="828"/>
      <c r="AS28" s="828"/>
      <c r="AT28" s="828"/>
      <c r="AU28" s="828" t="s">
        <v>574</v>
      </c>
      <c r="AV28" s="828"/>
      <c r="AW28" s="828"/>
      <c r="AX28" s="828"/>
      <c r="AY28" s="828"/>
      <c r="AZ28" s="829" t="s">
        <v>574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404</v>
      </c>
      <c r="C29" s="781"/>
      <c r="D29" s="781"/>
      <c r="E29" s="781"/>
      <c r="F29" s="781"/>
      <c r="G29" s="781"/>
      <c r="H29" s="781"/>
      <c r="I29" s="781"/>
      <c r="J29" s="781"/>
      <c r="K29" s="781"/>
      <c r="L29" s="781"/>
      <c r="M29" s="781"/>
      <c r="N29" s="781"/>
      <c r="O29" s="781"/>
      <c r="P29" s="782"/>
      <c r="Q29" s="783">
        <v>3065</v>
      </c>
      <c r="R29" s="784"/>
      <c r="S29" s="784"/>
      <c r="T29" s="784"/>
      <c r="U29" s="784"/>
      <c r="V29" s="784">
        <v>2880</v>
      </c>
      <c r="W29" s="784"/>
      <c r="X29" s="784"/>
      <c r="Y29" s="784"/>
      <c r="Z29" s="784"/>
      <c r="AA29" s="784">
        <v>185</v>
      </c>
      <c r="AB29" s="784"/>
      <c r="AC29" s="784"/>
      <c r="AD29" s="784"/>
      <c r="AE29" s="785"/>
      <c r="AF29" s="786">
        <v>185</v>
      </c>
      <c r="AG29" s="787"/>
      <c r="AH29" s="787"/>
      <c r="AI29" s="787"/>
      <c r="AJ29" s="788"/>
      <c r="AK29" s="834">
        <v>463</v>
      </c>
      <c r="AL29" s="830"/>
      <c r="AM29" s="830"/>
      <c r="AN29" s="830"/>
      <c r="AO29" s="830"/>
      <c r="AP29" s="830" t="s">
        <v>574</v>
      </c>
      <c r="AQ29" s="830"/>
      <c r="AR29" s="830"/>
      <c r="AS29" s="830"/>
      <c r="AT29" s="830"/>
      <c r="AU29" s="830" t="s">
        <v>574</v>
      </c>
      <c r="AV29" s="830"/>
      <c r="AW29" s="830"/>
      <c r="AX29" s="830"/>
      <c r="AY29" s="830"/>
      <c r="AZ29" s="831" t="s">
        <v>574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405</v>
      </c>
      <c r="C30" s="781"/>
      <c r="D30" s="781"/>
      <c r="E30" s="781"/>
      <c r="F30" s="781"/>
      <c r="G30" s="781"/>
      <c r="H30" s="781"/>
      <c r="I30" s="781"/>
      <c r="J30" s="781"/>
      <c r="K30" s="781"/>
      <c r="L30" s="781"/>
      <c r="M30" s="781"/>
      <c r="N30" s="781"/>
      <c r="O30" s="781"/>
      <c r="P30" s="782"/>
      <c r="Q30" s="783">
        <v>462</v>
      </c>
      <c r="R30" s="784"/>
      <c r="S30" s="784"/>
      <c r="T30" s="784"/>
      <c r="U30" s="784"/>
      <c r="V30" s="784">
        <v>452</v>
      </c>
      <c r="W30" s="784"/>
      <c r="X30" s="784"/>
      <c r="Y30" s="784"/>
      <c r="Z30" s="784"/>
      <c r="AA30" s="784">
        <v>11</v>
      </c>
      <c r="AB30" s="784"/>
      <c r="AC30" s="784"/>
      <c r="AD30" s="784"/>
      <c r="AE30" s="785"/>
      <c r="AF30" s="786">
        <v>11</v>
      </c>
      <c r="AG30" s="787"/>
      <c r="AH30" s="787"/>
      <c r="AI30" s="787"/>
      <c r="AJ30" s="788"/>
      <c r="AK30" s="834">
        <v>101</v>
      </c>
      <c r="AL30" s="830"/>
      <c r="AM30" s="830"/>
      <c r="AN30" s="830"/>
      <c r="AO30" s="830"/>
      <c r="AP30" s="830" t="s">
        <v>574</v>
      </c>
      <c r="AQ30" s="830"/>
      <c r="AR30" s="830"/>
      <c r="AS30" s="830"/>
      <c r="AT30" s="830"/>
      <c r="AU30" s="830" t="s">
        <v>574</v>
      </c>
      <c r="AV30" s="830"/>
      <c r="AW30" s="830"/>
      <c r="AX30" s="830"/>
      <c r="AY30" s="830"/>
      <c r="AZ30" s="831" t="s">
        <v>574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406</v>
      </c>
      <c r="C31" s="781"/>
      <c r="D31" s="781"/>
      <c r="E31" s="781"/>
      <c r="F31" s="781"/>
      <c r="G31" s="781"/>
      <c r="H31" s="781"/>
      <c r="I31" s="781"/>
      <c r="J31" s="781"/>
      <c r="K31" s="781"/>
      <c r="L31" s="781"/>
      <c r="M31" s="781"/>
      <c r="N31" s="781"/>
      <c r="O31" s="781"/>
      <c r="P31" s="782"/>
      <c r="Q31" s="783">
        <v>1084</v>
      </c>
      <c r="R31" s="784"/>
      <c r="S31" s="784"/>
      <c r="T31" s="784"/>
      <c r="U31" s="784"/>
      <c r="V31" s="784">
        <v>1044</v>
      </c>
      <c r="W31" s="784"/>
      <c r="X31" s="784"/>
      <c r="Y31" s="784"/>
      <c r="Z31" s="784"/>
      <c r="AA31" s="784">
        <v>40</v>
      </c>
      <c r="AB31" s="784"/>
      <c r="AC31" s="784"/>
      <c r="AD31" s="784"/>
      <c r="AE31" s="785"/>
      <c r="AF31" s="786">
        <v>113</v>
      </c>
      <c r="AG31" s="787"/>
      <c r="AH31" s="787"/>
      <c r="AI31" s="787"/>
      <c r="AJ31" s="788"/>
      <c r="AK31" s="834">
        <v>26</v>
      </c>
      <c r="AL31" s="830"/>
      <c r="AM31" s="830"/>
      <c r="AN31" s="830"/>
      <c r="AO31" s="830"/>
      <c r="AP31" s="830">
        <v>990</v>
      </c>
      <c r="AQ31" s="830"/>
      <c r="AR31" s="830"/>
      <c r="AS31" s="830"/>
      <c r="AT31" s="830"/>
      <c r="AU31" s="830">
        <v>239</v>
      </c>
      <c r="AV31" s="830"/>
      <c r="AW31" s="830"/>
      <c r="AX31" s="830"/>
      <c r="AY31" s="830"/>
      <c r="AZ31" s="831" t="s">
        <v>574</v>
      </c>
      <c r="BA31" s="831"/>
      <c r="BB31" s="831"/>
      <c r="BC31" s="831"/>
      <c r="BD31" s="831"/>
      <c r="BE31" s="832" t="s">
        <v>407</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408</v>
      </c>
      <c r="C32" s="781"/>
      <c r="D32" s="781"/>
      <c r="E32" s="781"/>
      <c r="F32" s="781"/>
      <c r="G32" s="781"/>
      <c r="H32" s="781"/>
      <c r="I32" s="781"/>
      <c r="J32" s="781"/>
      <c r="K32" s="781"/>
      <c r="L32" s="781"/>
      <c r="M32" s="781"/>
      <c r="N32" s="781"/>
      <c r="O32" s="781"/>
      <c r="P32" s="782"/>
      <c r="Q32" s="783">
        <v>1051</v>
      </c>
      <c r="R32" s="784"/>
      <c r="S32" s="784"/>
      <c r="T32" s="784"/>
      <c r="U32" s="784"/>
      <c r="V32" s="784">
        <v>839</v>
      </c>
      <c r="W32" s="784"/>
      <c r="X32" s="784"/>
      <c r="Y32" s="784"/>
      <c r="Z32" s="784"/>
      <c r="AA32" s="784">
        <v>212</v>
      </c>
      <c r="AB32" s="784"/>
      <c r="AC32" s="784"/>
      <c r="AD32" s="784"/>
      <c r="AE32" s="785"/>
      <c r="AF32" s="786">
        <v>2042</v>
      </c>
      <c r="AG32" s="787"/>
      <c r="AH32" s="787"/>
      <c r="AI32" s="787"/>
      <c r="AJ32" s="788"/>
      <c r="AK32" s="834">
        <v>3</v>
      </c>
      <c r="AL32" s="830"/>
      <c r="AM32" s="830"/>
      <c r="AN32" s="830"/>
      <c r="AO32" s="830"/>
      <c r="AP32" s="830">
        <v>789</v>
      </c>
      <c r="AQ32" s="830"/>
      <c r="AR32" s="830"/>
      <c r="AS32" s="830"/>
      <c r="AT32" s="830"/>
      <c r="AU32" s="830" t="s">
        <v>574</v>
      </c>
      <c r="AV32" s="830"/>
      <c r="AW32" s="830"/>
      <c r="AX32" s="830"/>
      <c r="AY32" s="830"/>
      <c r="AZ32" s="831" t="s">
        <v>574</v>
      </c>
      <c r="BA32" s="831"/>
      <c r="BB32" s="831"/>
      <c r="BC32" s="831"/>
      <c r="BD32" s="831"/>
      <c r="BE32" s="832" t="s">
        <v>409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391</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2388</v>
      </c>
      <c r="AG63" s="844"/>
      <c r="AH63" s="844"/>
      <c r="AI63" s="844"/>
      <c r="AJ63" s="845"/>
      <c r="AK63" s="846"/>
      <c r="AL63" s="841"/>
      <c r="AM63" s="841"/>
      <c r="AN63" s="841"/>
      <c r="AO63" s="841"/>
      <c r="AP63" s="844">
        <v>1779</v>
      </c>
      <c r="AQ63" s="844"/>
      <c r="AR63" s="844"/>
      <c r="AS63" s="844"/>
      <c r="AT63" s="844"/>
      <c r="AU63" s="844">
        <v>239</v>
      </c>
      <c r="AV63" s="844"/>
      <c r="AW63" s="844"/>
      <c r="AX63" s="844"/>
      <c r="AY63" s="844"/>
      <c r="AZ63" s="848"/>
      <c r="BA63" s="848"/>
      <c r="BB63" s="848"/>
      <c r="BC63" s="848"/>
      <c r="BD63" s="848"/>
      <c r="BE63" s="849"/>
      <c r="BF63" s="849"/>
      <c r="BG63" s="849"/>
      <c r="BH63" s="849"/>
      <c r="BI63" s="850"/>
      <c r="BJ63" s="851" t="s">
        <v>412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416</v>
      </c>
      <c r="W66" s="734"/>
      <c r="X66" s="734"/>
      <c r="Y66" s="734"/>
      <c r="Z66" s="735"/>
      <c r="AA66" s="733" t="s">
        <v>417</v>
      </c>
      <c r="AB66" s="734"/>
      <c r="AC66" s="734"/>
      <c r="AD66" s="734"/>
      <c r="AE66" s="735"/>
      <c r="AF66" s="854" t="s">
        <v>418</v>
      </c>
      <c r="AG66" s="815"/>
      <c r="AH66" s="815"/>
      <c r="AI66" s="815"/>
      <c r="AJ66" s="855"/>
      <c r="AK66" s="733" t="s">
        <v>419</v>
      </c>
      <c r="AL66" s="728"/>
      <c r="AM66" s="728"/>
      <c r="AN66" s="728"/>
      <c r="AO66" s="729"/>
      <c r="AP66" s="733" t="s">
        <v>400</v>
      </c>
      <c r="AQ66" s="734"/>
      <c r="AR66" s="734"/>
      <c r="AS66" s="734"/>
      <c r="AT66" s="735"/>
      <c r="AU66" s="733" t="s">
        <v>420</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575</v>
      </c>
      <c r="C68" s="870"/>
      <c r="D68" s="870"/>
      <c r="E68" s="870"/>
      <c r="F68" s="870"/>
      <c r="G68" s="870"/>
      <c r="H68" s="870"/>
      <c r="I68" s="870"/>
      <c r="J68" s="870"/>
      <c r="K68" s="870"/>
      <c r="L68" s="870"/>
      <c r="M68" s="870"/>
      <c r="N68" s="870"/>
      <c r="O68" s="870"/>
      <c r="P68" s="871"/>
      <c r="Q68" s="872">
        <v>2831</v>
      </c>
      <c r="R68" s="866"/>
      <c r="S68" s="866"/>
      <c r="T68" s="866"/>
      <c r="U68" s="866"/>
      <c r="V68" s="866">
        <v>2666</v>
      </c>
      <c r="W68" s="866"/>
      <c r="X68" s="866"/>
      <c r="Y68" s="866"/>
      <c r="Z68" s="866"/>
      <c r="AA68" s="866">
        <v>165</v>
      </c>
      <c r="AB68" s="866"/>
      <c r="AC68" s="866"/>
      <c r="AD68" s="866"/>
      <c r="AE68" s="866"/>
      <c r="AF68" s="866">
        <v>103</v>
      </c>
      <c r="AG68" s="866"/>
      <c r="AH68" s="866"/>
      <c r="AI68" s="866"/>
      <c r="AJ68" s="866"/>
      <c r="AK68" s="866">
        <v>62</v>
      </c>
      <c r="AL68" s="866"/>
      <c r="AM68" s="866"/>
      <c r="AN68" s="866"/>
      <c r="AO68" s="866"/>
      <c r="AP68" s="866">
        <v>1218</v>
      </c>
      <c r="AQ68" s="866"/>
      <c r="AR68" s="866"/>
      <c r="AS68" s="866"/>
      <c r="AT68" s="866"/>
      <c r="AU68" s="866">
        <v>258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576</v>
      </c>
      <c r="C69" s="874"/>
      <c r="D69" s="874"/>
      <c r="E69" s="874"/>
      <c r="F69" s="874"/>
      <c r="G69" s="874"/>
      <c r="H69" s="874"/>
      <c r="I69" s="874"/>
      <c r="J69" s="874"/>
      <c r="K69" s="874"/>
      <c r="L69" s="874"/>
      <c r="M69" s="874"/>
      <c r="N69" s="874"/>
      <c r="O69" s="874"/>
      <c r="P69" s="875"/>
      <c r="Q69" s="876">
        <v>206</v>
      </c>
      <c r="R69" s="830"/>
      <c r="S69" s="830"/>
      <c r="T69" s="830"/>
      <c r="U69" s="830"/>
      <c r="V69" s="830">
        <v>390</v>
      </c>
      <c r="W69" s="830"/>
      <c r="X69" s="830"/>
      <c r="Y69" s="830"/>
      <c r="Z69" s="830"/>
      <c r="AA69" s="830">
        <v>-184</v>
      </c>
      <c r="AB69" s="830"/>
      <c r="AC69" s="830"/>
      <c r="AD69" s="830"/>
      <c r="AE69" s="830"/>
      <c r="AF69" s="830" t="s">
        <v>574</v>
      </c>
      <c r="AG69" s="830"/>
      <c r="AH69" s="830"/>
      <c r="AI69" s="830"/>
      <c r="AJ69" s="830"/>
      <c r="AK69" s="830">
        <v>475</v>
      </c>
      <c r="AL69" s="830"/>
      <c r="AM69" s="830"/>
      <c r="AN69" s="830"/>
      <c r="AO69" s="830"/>
      <c r="AP69" s="830">
        <v>1281</v>
      </c>
      <c r="AQ69" s="830"/>
      <c r="AR69" s="830"/>
      <c r="AS69" s="830"/>
      <c r="AT69" s="830"/>
      <c r="AU69" s="830">
        <v>133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583</v>
      </c>
      <c r="C70" s="874"/>
      <c r="D70" s="874"/>
      <c r="E70" s="874"/>
      <c r="F70" s="874"/>
      <c r="G70" s="874"/>
      <c r="H70" s="874"/>
      <c r="I70" s="874"/>
      <c r="J70" s="874"/>
      <c r="K70" s="874"/>
      <c r="L70" s="874"/>
      <c r="M70" s="874"/>
      <c r="N70" s="874"/>
      <c r="O70" s="874"/>
      <c r="P70" s="875"/>
      <c r="Q70" s="876">
        <v>0</v>
      </c>
      <c r="R70" s="830"/>
      <c r="S70" s="830"/>
      <c r="T70" s="830"/>
      <c r="U70" s="830"/>
      <c r="V70" s="830">
        <v>0</v>
      </c>
      <c r="W70" s="830"/>
      <c r="X70" s="830"/>
      <c r="Y70" s="830"/>
      <c r="Z70" s="830"/>
      <c r="AA70" s="830">
        <v>0</v>
      </c>
      <c r="AB70" s="830"/>
      <c r="AC70" s="830"/>
      <c r="AD70" s="830"/>
      <c r="AE70" s="830"/>
      <c r="AF70" s="830">
        <v>9</v>
      </c>
      <c r="AG70" s="830"/>
      <c r="AH70" s="830"/>
      <c r="AI70" s="830"/>
      <c r="AJ70" s="830"/>
      <c r="AK70" s="830" t="s">
        <v>574</v>
      </c>
      <c r="AL70" s="830"/>
      <c r="AM70" s="830"/>
      <c r="AN70" s="830"/>
      <c r="AO70" s="830"/>
      <c r="AP70" s="830" t="s">
        <v>574</v>
      </c>
      <c r="AQ70" s="830"/>
      <c r="AR70" s="830"/>
      <c r="AS70" s="830"/>
      <c r="AT70" s="830"/>
      <c r="AU70" s="830" t="s">
        <v>574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577</v>
      </c>
      <c r="C71" s="874"/>
      <c r="D71" s="874"/>
      <c r="E71" s="874"/>
      <c r="F71" s="874"/>
      <c r="G71" s="874"/>
      <c r="H71" s="874"/>
      <c r="I71" s="874"/>
      <c r="J71" s="874"/>
      <c r="K71" s="874"/>
      <c r="L71" s="874"/>
      <c r="M71" s="874"/>
      <c r="N71" s="874"/>
      <c r="O71" s="874"/>
      <c r="P71" s="875"/>
      <c r="Q71" s="876">
        <v>12629</v>
      </c>
      <c r="R71" s="830"/>
      <c r="S71" s="830"/>
      <c r="T71" s="830"/>
      <c r="U71" s="830"/>
      <c r="V71" s="830">
        <v>12063</v>
      </c>
      <c r="W71" s="830"/>
      <c r="X71" s="830"/>
      <c r="Y71" s="830"/>
      <c r="Z71" s="830"/>
      <c r="AA71" s="830">
        <v>566</v>
      </c>
      <c r="AB71" s="830"/>
      <c r="AC71" s="830"/>
      <c r="AD71" s="830"/>
      <c r="AE71" s="830"/>
      <c r="AF71" s="830">
        <v>566</v>
      </c>
      <c r="AG71" s="830"/>
      <c r="AH71" s="830"/>
      <c r="AI71" s="830"/>
      <c r="AJ71" s="830"/>
      <c r="AK71" s="830">
        <v>2179</v>
      </c>
      <c r="AL71" s="830"/>
      <c r="AM71" s="830"/>
      <c r="AN71" s="830"/>
      <c r="AO71" s="830"/>
      <c r="AP71" s="830" t="s">
        <v>574</v>
      </c>
      <c r="AQ71" s="830"/>
      <c r="AR71" s="830"/>
      <c r="AS71" s="830"/>
      <c r="AT71" s="830"/>
      <c r="AU71" s="830" t="s">
        <v>574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579</v>
      </c>
      <c r="C72" s="874"/>
      <c r="D72" s="874"/>
      <c r="E72" s="874"/>
      <c r="F72" s="874"/>
      <c r="G72" s="874"/>
      <c r="H72" s="874"/>
      <c r="I72" s="874"/>
      <c r="J72" s="874"/>
      <c r="K72" s="874"/>
      <c r="L72" s="874"/>
      <c r="M72" s="874"/>
      <c r="N72" s="874"/>
      <c r="O72" s="874"/>
      <c r="P72" s="875"/>
      <c r="Q72" s="876">
        <v>865</v>
      </c>
      <c r="R72" s="830"/>
      <c r="S72" s="830"/>
      <c r="T72" s="830"/>
      <c r="U72" s="830"/>
      <c r="V72" s="830">
        <v>863</v>
      </c>
      <c r="W72" s="830"/>
      <c r="X72" s="830"/>
      <c r="Y72" s="830"/>
      <c r="Z72" s="830"/>
      <c r="AA72" s="830">
        <v>2</v>
      </c>
      <c r="AB72" s="830"/>
      <c r="AC72" s="830"/>
      <c r="AD72" s="830"/>
      <c r="AE72" s="830"/>
      <c r="AF72" s="830">
        <v>2</v>
      </c>
      <c r="AG72" s="830"/>
      <c r="AH72" s="830"/>
      <c r="AI72" s="830"/>
      <c r="AJ72" s="830"/>
      <c r="AK72" s="830">
        <v>2</v>
      </c>
      <c r="AL72" s="830"/>
      <c r="AM72" s="830"/>
      <c r="AN72" s="830"/>
      <c r="AO72" s="830"/>
      <c r="AP72" s="830" t="s">
        <v>574</v>
      </c>
      <c r="AQ72" s="830"/>
      <c r="AR72" s="830"/>
      <c r="AS72" s="830"/>
      <c r="AT72" s="830"/>
      <c r="AU72" s="830" t="s">
        <v>574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580</v>
      </c>
      <c r="C73" s="874"/>
      <c r="D73" s="874"/>
      <c r="E73" s="874"/>
      <c r="F73" s="874"/>
      <c r="G73" s="874"/>
      <c r="H73" s="874"/>
      <c r="I73" s="874"/>
      <c r="J73" s="874"/>
      <c r="K73" s="874"/>
      <c r="L73" s="874"/>
      <c r="M73" s="874"/>
      <c r="N73" s="874"/>
      <c r="O73" s="874"/>
      <c r="P73" s="875"/>
      <c r="Q73" s="876">
        <v>174</v>
      </c>
      <c r="R73" s="830"/>
      <c r="S73" s="830"/>
      <c r="T73" s="830"/>
      <c r="U73" s="830"/>
      <c r="V73" s="830">
        <v>171</v>
      </c>
      <c r="W73" s="830"/>
      <c r="X73" s="830"/>
      <c r="Y73" s="830"/>
      <c r="Z73" s="830"/>
      <c r="AA73" s="830">
        <v>3</v>
      </c>
      <c r="AB73" s="830"/>
      <c r="AC73" s="830"/>
      <c r="AD73" s="830"/>
      <c r="AE73" s="830"/>
      <c r="AF73" s="830">
        <v>3</v>
      </c>
      <c r="AG73" s="830"/>
      <c r="AH73" s="830"/>
      <c r="AI73" s="830"/>
      <c r="AJ73" s="830"/>
      <c r="AK73" s="830">
        <v>5</v>
      </c>
      <c r="AL73" s="830"/>
      <c r="AM73" s="830"/>
      <c r="AN73" s="830"/>
      <c r="AO73" s="830"/>
      <c r="AP73" s="830" t="s">
        <v>574</v>
      </c>
      <c r="AQ73" s="830"/>
      <c r="AR73" s="830"/>
      <c r="AS73" s="830"/>
      <c r="AT73" s="830"/>
      <c r="AU73" s="830" t="s">
        <v>574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581</v>
      </c>
      <c r="C74" s="874"/>
      <c r="D74" s="874"/>
      <c r="E74" s="874"/>
      <c r="F74" s="874"/>
      <c r="G74" s="874"/>
      <c r="H74" s="874"/>
      <c r="I74" s="874"/>
      <c r="J74" s="874"/>
      <c r="K74" s="874"/>
      <c r="L74" s="874"/>
      <c r="M74" s="874"/>
      <c r="N74" s="874"/>
      <c r="O74" s="874"/>
      <c r="P74" s="875"/>
      <c r="Q74" s="876">
        <v>2</v>
      </c>
      <c r="R74" s="830"/>
      <c r="S74" s="830"/>
      <c r="T74" s="830"/>
      <c r="U74" s="830"/>
      <c r="V74" s="830">
        <v>1</v>
      </c>
      <c r="W74" s="830"/>
      <c r="X74" s="830"/>
      <c r="Y74" s="830"/>
      <c r="Z74" s="830"/>
      <c r="AA74" s="830">
        <v>0</v>
      </c>
      <c r="AB74" s="830"/>
      <c r="AC74" s="830"/>
      <c r="AD74" s="830"/>
      <c r="AE74" s="830"/>
      <c r="AF74" s="830">
        <v>0</v>
      </c>
      <c r="AG74" s="830"/>
      <c r="AH74" s="830"/>
      <c r="AI74" s="830"/>
      <c r="AJ74" s="830"/>
      <c r="AK74" s="830" t="s">
        <v>574</v>
      </c>
      <c r="AL74" s="830"/>
      <c r="AM74" s="830"/>
      <c r="AN74" s="830"/>
      <c r="AO74" s="830"/>
      <c r="AP74" s="830" t="s">
        <v>574</v>
      </c>
      <c r="AQ74" s="830"/>
      <c r="AR74" s="830"/>
      <c r="AS74" s="830"/>
      <c r="AT74" s="830"/>
      <c r="AU74" s="830" t="s">
        <v>574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578</v>
      </c>
      <c r="C75" s="874"/>
      <c r="D75" s="874"/>
      <c r="E75" s="874"/>
      <c r="F75" s="874"/>
      <c r="G75" s="874"/>
      <c r="H75" s="874"/>
      <c r="I75" s="874"/>
      <c r="J75" s="874"/>
      <c r="K75" s="874"/>
      <c r="L75" s="874"/>
      <c r="M75" s="874"/>
      <c r="N75" s="874"/>
      <c r="O75" s="874"/>
      <c r="P75" s="875"/>
      <c r="Q75" s="877">
        <v>245</v>
      </c>
      <c r="R75" s="878"/>
      <c r="S75" s="878"/>
      <c r="T75" s="878"/>
      <c r="U75" s="834"/>
      <c r="V75" s="879">
        <v>185</v>
      </c>
      <c r="W75" s="878"/>
      <c r="X75" s="878"/>
      <c r="Y75" s="878"/>
      <c r="Z75" s="834"/>
      <c r="AA75" s="879">
        <v>61</v>
      </c>
      <c r="AB75" s="878"/>
      <c r="AC75" s="878"/>
      <c r="AD75" s="878"/>
      <c r="AE75" s="834"/>
      <c r="AF75" s="879">
        <v>61</v>
      </c>
      <c r="AG75" s="878"/>
      <c r="AH75" s="878"/>
      <c r="AI75" s="878"/>
      <c r="AJ75" s="834"/>
      <c r="AK75" s="879">
        <v>35</v>
      </c>
      <c r="AL75" s="878"/>
      <c r="AM75" s="878"/>
      <c r="AN75" s="878"/>
      <c r="AO75" s="834"/>
      <c r="AP75" s="879" t="s">
        <v>574</v>
      </c>
      <c r="AQ75" s="878"/>
      <c r="AR75" s="878"/>
      <c r="AS75" s="878"/>
      <c r="AT75" s="834"/>
      <c r="AU75" s="879" t="s">
        <v>574</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582</v>
      </c>
      <c r="C76" s="874"/>
      <c r="D76" s="874"/>
      <c r="E76" s="874"/>
      <c r="F76" s="874"/>
      <c r="G76" s="874"/>
      <c r="H76" s="874"/>
      <c r="I76" s="874"/>
      <c r="J76" s="874"/>
      <c r="K76" s="874"/>
      <c r="L76" s="874"/>
      <c r="M76" s="874"/>
      <c r="N76" s="874"/>
      <c r="O76" s="874"/>
      <c r="P76" s="875"/>
      <c r="Q76" s="877">
        <v>272540</v>
      </c>
      <c r="R76" s="878"/>
      <c r="S76" s="878"/>
      <c r="T76" s="878"/>
      <c r="U76" s="834"/>
      <c r="V76" s="879">
        <v>265731</v>
      </c>
      <c r="W76" s="878"/>
      <c r="X76" s="878"/>
      <c r="Y76" s="878"/>
      <c r="Z76" s="834"/>
      <c r="AA76" s="879">
        <v>6809</v>
      </c>
      <c r="AB76" s="878"/>
      <c r="AC76" s="878"/>
      <c r="AD76" s="878"/>
      <c r="AE76" s="834"/>
      <c r="AF76" s="879">
        <v>6809</v>
      </c>
      <c r="AG76" s="878"/>
      <c r="AH76" s="878"/>
      <c r="AI76" s="878"/>
      <c r="AJ76" s="834"/>
      <c r="AK76" s="879">
        <v>8222</v>
      </c>
      <c r="AL76" s="878"/>
      <c r="AM76" s="878"/>
      <c r="AN76" s="878"/>
      <c r="AO76" s="834"/>
      <c r="AP76" s="879" t="s">
        <v>574</v>
      </c>
      <c r="AQ76" s="878"/>
      <c r="AR76" s="878"/>
      <c r="AS76" s="878"/>
      <c r="AT76" s="834"/>
      <c r="AU76" s="879" t="s">
        <v>574</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391</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7553</v>
      </c>
      <c r="AG88" s="844"/>
      <c r="AH88" s="844"/>
      <c r="AI88" s="844"/>
      <c r="AJ88" s="844"/>
      <c r="AK88" s="841"/>
      <c r="AL88" s="841"/>
      <c r="AM88" s="841"/>
      <c r="AN88" s="841"/>
      <c r="AO88" s="841"/>
      <c r="AP88" s="844">
        <v>2499</v>
      </c>
      <c r="AQ88" s="844"/>
      <c r="AR88" s="844"/>
      <c r="AS88" s="844"/>
      <c r="AT88" s="844"/>
      <c r="AU88" s="844">
        <v>391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v>
      </c>
      <c r="CS102" s="852"/>
      <c r="CT102" s="852"/>
      <c r="CU102" s="852"/>
      <c r="CV102" s="891"/>
      <c r="CW102" s="890">
        <v>12</v>
      </c>
      <c r="CX102" s="852"/>
      <c r="CY102" s="852"/>
      <c r="CZ102" s="852"/>
      <c r="DA102" s="891"/>
      <c r="DB102" s="890">
        <v>0</v>
      </c>
      <c r="DC102" s="852"/>
      <c r="DD102" s="852"/>
      <c r="DE102" s="852"/>
      <c r="DF102" s="891"/>
      <c r="DG102" s="890">
        <v>0</v>
      </c>
      <c r="DH102" s="852"/>
      <c r="DI102" s="852"/>
      <c r="DJ102" s="852"/>
      <c r="DK102" s="891"/>
      <c r="DL102" s="890">
        <v>0</v>
      </c>
      <c r="DM102" s="852"/>
      <c r="DN102" s="852"/>
      <c r="DO102" s="852"/>
      <c r="DP102" s="891"/>
      <c r="DQ102" s="890">
        <v>0</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308</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308</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308</v>
      </c>
      <c r="DR109" s="893"/>
      <c r="DS109" s="893"/>
      <c r="DT109" s="893"/>
      <c r="DU109" s="894"/>
      <c r="DV109" s="892" t="s">
        <v>432</v>
      </c>
      <c r="DW109" s="893"/>
      <c r="DX109" s="893"/>
      <c r="DY109" s="893"/>
      <c r="DZ109" s="895"/>
    </row>
    <row r="110" spans="1:131" s="230" customFormat="1" ht="26.25" customHeight="1" x14ac:dyDescent="0.15">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468629</v>
      </c>
      <c r="AB110" s="900"/>
      <c r="AC110" s="900"/>
      <c r="AD110" s="900"/>
      <c r="AE110" s="901"/>
      <c r="AF110" s="902">
        <v>500757</v>
      </c>
      <c r="AG110" s="900"/>
      <c r="AH110" s="900"/>
      <c r="AI110" s="900"/>
      <c r="AJ110" s="901"/>
      <c r="AK110" s="902">
        <v>567228</v>
      </c>
      <c r="AL110" s="900"/>
      <c r="AM110" s="900"/>
      <c r="AN110" s="900"/>
      <c r="AO110" s="901"/>
      <c r="AP110" s="903">
        <v>6.1</v>
      </c>
      <c r="AQ110" s="904"/>
      <c r="AR110" s="904"/>
      <c r="AS110" s="904"/>
      <c r="AT110" s="905"/>
      <c r="AU110" s="906" t="s">
        <v>75</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6217517</v>
      </c>
      <c r="BR110" s="931"/>
      <c r="BS110" s="931"/>
      <c r="BT110" s="931"/>
      <c r="BU110" s="931"/>
      <c r="BV110" s="931">
        <v>6209399</v>
      </c>
      <c r="BW110" s="931"/>
      <c r="BX110" s="931"/>
      <c r="BY110" s="931"/>
      <c r="BZ110" s="931"/>
      <c r="CA110" s="931">
        <v>6210615</v>
      </c>
      <c r="CB110" s="931"/>
      <c r="CC110" s="931"/>
      <c r="CD110" s="931"/>
      <c r="CE110" s="931"/>
      <c r="CF110" s="944">
        <v>66.7</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412</v>
      </c>
      <c r="DH110" s="931"/>
      <c r="DI110" s="931"/>
      <c r="DJ110" s="931"/>
      <c r="DK110" s="931"/>
      <c r="DL110" s="931" t="s">
        <v>438</v>
      </c>
      <c r="DM110" s="931"/>
      <c r="DN110" s="931"/>
      <c r="DO110" s="931"/>
      <c r="DP110" s="931"/>
      <c r="DQ110" s="931" t="s">
        <v>412</v>
      </c>
      <c r="DR110" s="931"/>
      <c r="DS110" s="931"/>
      <c r="DT110" s="931"/>
      <c r="DU110" s="931"/>
      <c r="DV110" s="932" t="s">
        <v>412</v>
      </c>
      <c r="DW110" s="932"/>
      <c r="DX110" s="932"/>
      <c r="DY110" s="932"/>
      <c r="DZ110" s="933"/>
    </row>
    <row r="111" spans="1:131" s="230" customFormat="1" ht="26.25" customHeight="1" x14ac:dyDescent="0.15">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412</v>
      </c>
      <c r="AB111" s="938"/>
      <c r="AC111" s="938"/>
      <c r="AD111" s="938"/>
      <c r="AE111" s="939"/>
      <c r="AF111" s="940" t="s">
        <v>438</v>
      </c>
      <c r="AG111" s="938"/>
      <c r="AH111" s="938"/>
      <c r="AI111" s="938"/>
      <c r="AJ111" s="939"/>
      <c r="AK111" s="940" t="s">
        <v>438</v>
      </c>
      <c r="AL111" s="938"/>
      <c r="AM111" s="938"/>
      <c r="AN111" s="938"/>
      <c r="AO111" s="939"/>
      <c r="AP111" s="941" t="s">
        <v>412</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t="s">
        <v>412</v>
      </c>
      <c r="BR111" s="926"/>
      <c r="BS111" s="926"/>
      <c r="BT111" s="926"/>
      <c r="BU111" s="926"/>
      <c r="BV111" s="926" t="s">
        <v>412</v>
      </c>
      <c r="BW111" s="926"/>
      <c r="BX111" s="926"/>
      <c r="BY111" s="926"/>
      <c r="BZ111" s="926"/>
      <c r="CA111" s="926" t="s">
        <v>412</v>
      </c>
      <c r="CB111" s="926"/>
      <c r="CC111" s="926"/>
      <c r="CD111" s="926"/>
      <c r="CE111" s="926"/>
      <c r="CF111" s="920" t="s">
        <v>412</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412</v>
      </c>
      <c r="DH111" s="926"/>
      <c r="DI111" s="926"/>
      <c r="DJ111" s="926"/>
      <c r="DK111" s="926"/>
      <c r="DL111" s="926" t="s">
        <v>412</v>
      </c>
      <c r="DM111" s="926"/>
      <c r="DN111" s="926"/>
      <c r="DO111" s="926"/>
      <c r="DP111" s="926"/>
      <c r="DQ111" s="926" t="s">
        <v>412</v>
      </c>
      <c r="DR111" s="926"/>
      <c r="DS111" s="926"/>
      <c r="DT111" s="926"/>
      <c r="DU111" s="926"/>
      <c r="DV111" s="927" t="s">
        <v>412</v>
      </c>
      <c r="DW111" s="927"/>
      <c r="DX111" s="927"/>
      <c r="DY111" s="927"/>
      <c r="DZ111" s="928"/>
    </row>
    <row r="112" spans="1:131" s="230" customFormat="1" ht="26.25" customHeight="1" x14ac:dyDescent="0.15">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129</v>
      </c>
      <c r="AB112" s="959"/>
      <c r="AC112" s="959"/>
      <c r="AD112" s="959"/>
      <c r="AE112" s="960"/>
      <c r="AF112" s="961" t="s">
        <v>129</v>
      </c>
      <c r="AG112" s="959"/>
      <c r="AH112" s="959"/>
      <c r="AI112" s="959"/>
      <c r="AJ112" s="960"/>
      <c r="AK112" s="961" t="s">
        <v>129</v>
      </c>
      <c r="AL112" s="959"/>
      <c r="AM112" s="959"/>
      <c r="AN112" s="959"/>
      <c r="AO112" s="960"/>
      <c r="AP112" s="962" t="s">
        <v>129</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380860</v>
      </c>
      <c r="BR112" s="926"/>
      <c r="BS112" s="926"/>
      <c r="BT112" s="926"/>
      <c r="BU112" s="926"/>
      <c r="BV112" s="926">
        <v>295521</v>
      </c>
      <c r="BW112" s="926"/>
      <c r="BX112" s="926"/>
      <c r="BY112" s="926"/>
      <c r="BZ112" s="926"/>
      <c r="CA112" s="926">
        <v>238530</v>
      </c>
      <c r="CB112" s="926"/>
      <c r="CC112" s="926"/>
      <c r="CD112" s="926"/>
      <c r="CE112" s="926"/>
      <c r="CF112" s="920">
        <v>2.6</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129</v>
      </c>
      <c r="DH112" s="926"/>
      <c r="DI112" s="926"/>
      <c r="DJ112" s="926"/>
      <c r="DK112" s="926"/>
      <c r="DL112" s="926" t="s">
        <v>446</v>
      </c>
      <c r="DM112" s="926"/>
      <c r="DN112" s="926"/>
      <c r="DO112" s="926"/>
      <c r="DP112" s="926"/>
      <c r="DQ112" s="926" t="s">
        <v>129</v>
      </c>
      <c r="DR112" s="926"/>
      <c r="DS112" s="926"/>
      <c r="DT112" s="926"/>
      <c r="DU112" s="926"/>
      <c r="DV112" s="927" t="s">
        <v>129</v>
      </c>
      <c r="DW112" s="927"/>
      <c r="DX112" s="927"/>
      <c r="DY112" s="927"/>
      <c r="DZ112" s="928"/>
    </row>
    <row r="113" spans="1:130" s="230" customFormat="1" ht="26.25" customHeight="1" x14ac:dyDescent="0.15">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69771</v>
      </c>
      <c r="AB113" s="938"/>
      <c r="AC113" s="938"/>
      <c r="AD113" s="938"/>
      <c r="AE113" s="939"/>
      <c r="AF113" s="940">
        <v>56891</v>
      </c>
      <c r="AG113" s="938"/>
      <c r="AH113" s="938"/>
      <c r="AI113" s="938"/>
      <c r="AJ113" s="939"/>
      <c r="AK113" s="940">
        <v>25851</v>
      </c>
      <c r="AL113" s="938"/>
      <c r="AM113" s="938"/>
      <c r="AN113" s="938"/>
      <c r="AO113" s="939"/>
      <c r="AP113" s="941">
        <v>0.3</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247070</v>
      </c>
      <c r="BR113" s="926"/>
      <c r="BS113" s="926"/>
      <c r="BT113" s="926"/>
      <c r="BU113" s="926"/>
      <c r="BV113" s="926">
        <v>241909</v>
      </c>
      <c r="BW113" s="926"/>
      <c r="BX113" s="926"/>
      <c r="BY113" s="926"/>
      <c r="BZ113" s="926"/>
      <c r="CA113" s="926">
        <v>391095</v>
      </c>
      <c r="CB113" s="926"/>
      <c r="CC113" s="926"/>
      <c r="CD113" s="926"/>
      <c r="CE113" s="926"/>
      <c r="CF113" s="920">
        <v>4.2</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129</v>
      </c>
      <c r="DH113" s="959"/>
      <c r="DI113" s="959"/>
      <c r="DJ113" s="959"/>
      <c r="DK113" s="960"/>
      <c r="DL113" s="961" t="s">
        <v>129</v>
      </c>
      <c r="DM113" s="959"/>
      <c r="DN113" s="959"/>
      <c r="DO113" s="959"/>
      <c r="DP113" s="960"/>
      <c r="DQ113" s="961" t="s">
        <v>446</v>
      </c>
      <c r="DR113" s="959"/>
      <c r="DS113" s="959"/>
      <c r="DT113" s="959"/>
      <c r="DU113" s="960"/>
      <c r="DV113" s="962" t="s">
        <v>129</v>
      </c>
      <c r="DW113" s="963"/>
      <c r="DX113" s="963"/>
      <c r="DY113" s="963"/>
      <c r="DZ113" s="964"/>
    </row>
    <row r="114" spans="1:130" s="230" customFormat="1" ht="26.25" customHeight="1" x14ac:dyDescent="0.15">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51485</v>
      </c>
      <c r="AB114" s="959"/>
      <c r="AC114" s="959"/>
      <c r="AD114" s="959"/>
      <c r="AE114" s="960"/>
      <c r="AF114" s="961">
        <v>46282</v>
      </c>
      <c r="AG114" s="959"/>
      <c r="AH114" s="959"/>
      <c r="AI114" s="959"/>
      <c r="AJ114" s="960"/>
      <c r="AK114" s="961">
        <v>45333</v>
      </c>
      <c r="AL114" s="959"/>
      <c r="AM114" s="959"/>
      <c r="AN114" s="959"/>
      <c r="AO114" s="960"/>
      <c r="AP114" s="962">
        <v>0.5</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170990</v>
      </c>
      <c r="BR114" s="926"/>
      <c r="BS114" s="926"/>
      <c r="BT114" s="926"/>
      <c r="BU114" s="926"/>
      <c r="BV114" s="926">
        <v>294121</v>
      </c>
      <c r="BW114" s="926"/>
      <c r="BX114" s="926"/>
      <c r="BY114" s="926"/>
      <c r="BZ114" s="926"/>
      <c r="CA114" s="926">
        <v>416529</v>
      </c>
      <c r="CB114" s="926"/>
      <c r="CC114" s="926"/>
      <c r="CD114" s="926"/>
      <c r="CE114" s="926"/>
      <c r="CF114" s="920">
        <v>4.5</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129</v>
      </c>
      <c r="DH114" s="959"/>
      <c r="DI114" s="959"/>
      <c r="DJ114" s="959"/>
      <c r="DK114" s="960"/>
      <c r="DL114" s="961" t="s">
        <v>129</v>
      </c>
      <c r="DM114" s="959"/>
      <c r="DN114" s="959"/>
      <c r="DO114" s="959"/>
      <c r="DP114" s="960"/>
      <c r="DQ114" s="961" t="s">
        <v>129</v>
      </c>
      <c r="DR114" s="959"/>
      <c r="DS114" s="959"/>
      <c r="DT114" s="959"/>
      <c r="DU114" s="960"/>
      <c r="DV114" s="962" t="s">
        <v>129</v>
      </c>
      <c r="DW114" s="963"/>
      <c r="DX114" s="963"/>
      <c r="DY114" s="963"/>
      <c r="DZ114" s="964"/>
    </row>
    <row r="115" spans="1:130" s="230" customFormat="1" ht="26.25" customHeight="1" x14ac:dyDescent="0.15">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3870</v>
      </c>
      <c r="AB115" s="938"/>
      <c r="AC115" s="938"/>
      <c r="AD115" s="938"/>
      <c r="AE115" s="939"/>
      <c r="AF115" s="940">
        <v>2384</v>
      </c>
      <c r="AG115" s="938"/>
      <c r="AH115" s="938"/>
      <c r="AI115" s="938"/>
      <c r="AJ115" s="939"/>
      <c r="AK115" s="940">
        <v>10410</v>
      </c>
      <c r="AL115" s="938"/>
      <c r="AM115" s="938"/>
      <c r="AN115" s="938"/>
      <c r="AO115" s="939"/>
      <c r="AP115" s="941">
        <v>0.1</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t="s">
        <v>129</v>
      </c>
      <c r="BR115" s="926"/>
      <c r="BS115" s="926"/>
      <c r="BT115" s="926"/>
      <c r="BU115" s="926"/>
      <c r="BV115" s="926" t="s">
        <v>129</v>
      </c>
      <c r="BW115" s="926"/>
      <c r="BX115" s="926"/>
      <c r="BY115" s="926"/>
      <c r="BZ115" s="926"/>
      <c r="CA115" s="926" t="s">
        <v>129</v>
      </c>
      <c r="CB115" s="926"/>
      <c r="CC115" s="926"/>
      <c r="CD115" s="926"/>
      <c r="CE115" s="926"/>
      <c r="CF115" s="920" t="s">
        <v>446</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129</v>
      </c>
      <c r="DH115" s="959"/>
      <c r="DI115" s="959"/>
      <c r="DJ115" s="959"/>
      <c r="DK115" s="960"/>
      <c r="DL115" s="961" t="s">
        <v>129</v>
      </c>
      <c r="DM115" s="959"/>
      <c r="DN115" s="959"/>
      <c r="DO115" s="959"/>
      <c r="DP115" s="960"/>
      <c r="DQ115" s="961" t="s">
        <v>129</v>
      </c>
      <c r="DR115" s="959"/>
      <c r="DS115" s="959"/>
      <c r="DT115" s="959"/>
      <c r="DU115" s="960"/>
      <c r="DV115" s="962" t="s">
        <v>129</v>
      </c>
      <c r="DW115" s="963"/>
      <c r="DX115" s="963"/>
      <c r="DY115" s="963"/>
      <c r="DZ115" s="964"/>
    </row>
    <row r="116" spans="1:130" s="230" customFormat="1" ht="26.25" customHeight="1" x14ac:dyDescent="0.15">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446</v>
      </c>
      <c r="AB116" s="959"/>
      <c r="AC116" s="959"/>
      <c r="AD116" s="959"/>
      <c r="AE116" s="960"/>
      <c r="AF116" s="961" t="s">
        <v>129</v>
      </c>
      <c r="AG116" s="959"/>
      <c r="AH116" s="959"/>
      <c r="AI116" s="959"/>
      <c r="AJ116" s="960"/>
      <c r="AK116" s="961" t="s">
        <v>129</v>
      </c>
      <c r="AL116" s="959"/>
      <c r="AM116" s="959"/>
      <c r="AN116" s="959"/>
      <c r="AO116" s="960"/>
      <c r="AP116" s="962" t="s">
        <v>129</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129</v>
      </c>
      <c r="BR116" s="926"/>
      <c r="BS116" s="926"/>
      <c r="BT116" s="926"/>
      <c r="BU116" s="926"/>
      <c r="BV116" s="926" t="s">
        <v>129</v>
      </c>
      <c r="BW116" s="926"/>
      <c r="BX116" s="926"/>
      <c r="BY116" s="926"/>
      <c r="BZ116" s="926"/>
      <c r="CA116" s="926" t="s">
        <v>129</v>
      </c>
      <c r="CB116" s="926"/>
      <c r="CC116" s="926"/>
      <c r="CD116" s="926"/>
      <c r="CE116" s="926"/>
      <c r="CF116" s="920" t="s">
        <v>129</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129</v>
      </c>
      <c r="DH116" s="959"/>
      <c r="DI116" s="959"/>
      <c r="DJ116" s="959"/>
      <c r="DK116" s="960"/>
      <c r="DL116" s="961" t="s">
        <v>129</v>
      </c>
      <c r="DM116" s="959"/>
      <c r="DN116" s="959"/>
      <c r="DO116" s="959"/>
      <c r="DP116" s="960"/>
      <c r="DQ116" s="961" t="s">
        <v>129</v>
      </c>
      <c r="DR116" s="959"/>
      <c r="DS116" s="959"/>
      <c r="DT116" s="959"/>
      <c r="DU116" s="960"/>
      <c r="DV116" s="962" t="s">
        <v>129</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593755</v>
      </c>
      <c r="AB117" s="979"/>
      <c r="AC117" s="979"/>
      <c r="AD117" s="979"/>
      <c r="AE117" s="980"/>
      <c r="AF117" s="981">
        <v>606314</v>
      </c>
      <c r="AG117" s="979"/>
      <c r="AH117" s="979"/>
      <c r="AI117" s="979"/>
      <c r="AJ117" s="980"/>
      <c r="AK117" s="981">
        <v>648822</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129</v>
      </c>
      <c r="BR117" s="926"/>
      <c r="BS117" s="926"/>
      <c r="BT117" s="926"/>
      <c r="BU117" s="926"/>
      <c r="BV117" s="926" t="s">
        <v>129</v>
      </c>
      <c r="BW117" s="926"/>
      <c r="BX117" s="926"/>
      <c r="BY117" s="926"/>
      <c r="BZ117" s="926"/>
      <c r="CA117" s="926" t="s">
        <v>129</v>
      </c>
      <c r="CB117" s="926"/>
      <c r="CC117" s="926"/>
      <c r="CD117" s="926"/>
      <c r="CE117" s="926"/>
      <c r="CF117" s="920" t="s">
        <v>129</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129</v>
      </c>
      <c r="DH117" s="959"/>
      <c r="DI117" s="959"/>
      <c r="DJ117" s="959"/>
      <c r="DK117" s="960"/>
      <c r="DL117" s="961" t="s">
        <v>129</v>
      </c>
      <c r="DM117" s="959"/>
      <c r="DN117" s="959"/>
      <c r="DO117" s="959"/>
      <c r="DP117" s="960"/>
      <c r="DQ117" s="961" t="s">
        <v>129</v>
      </c>
      <c r="DR117" s="959"/>
      <c r="DS117" s="959"/>
      <c r="DT117" s="959"/>
      <c r="DU117" s="960"/>
      <c r="DV117" s="962" t="s">
        <v>129</v>
      </c>
      <c r="DW117" s="963"/>
      <c r="DX117" s="963"/>
      <c r="DY117" s="963"/>
      <c r="DZ117" s="964"/>
    </row>
    <row r="118" spans="1:130" s="230" customFormat="1" ht="26.25" customHeight="1" x14ac:dyDescent="0.15">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308</v>
      </c>
      <c r="AL118" s="893"/>
      <c r="AM118" s="893"/>
      <c r="AN118" s="893"/>
      <c r="AO118" s="894"/>
      <c r="AP118" s="970" t="s">
        <v>432</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129</v>
      </c>
      <c r="BR118" s="1000"/>
      <c r="BS118" s="1000"/>
      <c r="BT118" s="1000"/>
      <c r="BU118" s="1000"/>
      <c r="BV118" s="1000" t="s">
        <v>129</v>
      </c>
      <c r="BW118" s="1000"/>
      <c r="BX118" s="1000"/>
      <c r="BY118" s="1000"/>
      <c r="BZ118" s="1000"/>
      <c r="CA118" s="1000" t="s">
        <v>129</v>
      </c>
      <c r="CB118" s="1000"/>
      <c r="CC118" s="1000"/>
      <c r="CD118" s="1000"/>
      <c r="CE118" s="1000"/>
      <c r="CF118" s="920" t="s">
        <v>129</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129</v>
      </c>
      <c r="DH118" s="959"/>
      <c r="DI118" s="959"/>
      <c r="DJ118" s="959"/>
      <c r="DK118" s="960"/>
      <c r="DL118" s="961" t="s">
        <v>129</v>
      </c>
      <c r="DM118" s="959"/>
      <c r="DN118" s="959"/>
      <c r="DO118" s="959"/>
      <c r="DP118" s="960"/>
      <c r="DQ118" s="961" t="s">
        <v>129</v>
      </c>
      <c r="DR118" s="959"/>
      <c r="DS118" s="959"/>
      <c r="DT118" s="959"/>
      <c r="DU118" s="960"/>
      <c r="DV118" s="962" t="s">
        <v>129</v>
      </c>
      <c r="DW118" s="963"/>
      <c r="DX118" s="963"/>
      <c r="DY118" s="963"/>
      <c r="DZ118" s="964"/>
    </row>
    <row r="119" spans="1:130" s="230" customFormat="1" ht="26.25" customHeight="1" x14ac:dyDescent="0.15">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129</v>
      </c>
      <c r="AB119" s="900"/>
      <c r="AC119" s="900"/>
      <c r="AD119" s="900"/>
      <c r="AE119" s="901"/>
      <c r="AF119" s="902" t="s">
        <v>129</v>
      </c>
      <c r="AG119" s="900"/>
      <c r="AH119" s="900"/>
      <c r="AI119" s="900"/>
      <c r="AJ119" s="901"/>
      <c r="AK119" s="902" t="s">
        <v>129</v>
      </c>
      <c r="AL119" s="900"/>
      <c r="AM119" s="900"/>
      <c r="AN119" s="900"/>
      <c r="AO119" s="901"/>
      <c r="AP119" s="903" t="s">
        <v>129</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464</v>
      </c>
      <c r="BP119" s="1005"/>
      <c r="BQ119" s="999">
        <v>7016437</v>
      </c>
      <c r="BR119" s="1000"/>
      <c r="BS119" s="1000"/>
      <c r="BT119" s="1000"/>
      <c r="BU119" s="1000"/>
      <c r="BV119" s="1000">
        <v>7040950</v>
      </c>
      <c r="BW119" s="1000"/>
      <c r="BX119" s="1000"/>
      <c r="BY119" s="1000"/>
      <c r="BZ119" s="1000"/>
      <c r="CA119" s="1000">
        <v>7256769</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129</v>
      </c>
      <c r="DH119" s="986"/>
      <c r="DI119" s="986"/>
      <c r="DJ119" s="986"/>
      <c r="DK119" s="987"/>
      <c r="DL119" s="985" t="s">
        <v>129</v>
      </c>
      <c r="DM119" s="986"/>
      <c r="DN119" s="986"/>
      <c r="DO119" s="986"/>
      <c r="DP119" s="987"/>
      <c r="DQ119" s="985" t="s">
        <v>129</v>
      </c>
      <c r="DR119" s="986"/>
      <c r="DS119" s="986"/>
      <c r="DT119" s="986"/>
      <c r="DU119" s="987"/>
      <c r="DV119" s="988" t="s">
        <v>129</v>
      </c>
      <c r="DW119" s="989"/>
      <c r="DX119" s="989"/>
      <c r="DY119" s="989"/>
      <c r="DZ119" s="990"/>
    </row>
    <row r="120" spans="1:130" s="230" customFormat="1" ht="26.25" customHeight="1" x14ac:dyDescent="0.15">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129</v>
      </c>
      <c r="AB120" s="959"/>
      <c r="AC120" s="959"/>
      <c r="AD120" s="959"/>
      <c r="AE120" s="960"/>
      <c r="AF120" s="961" t="s">
        <v>129</v>
      </c>
      <c r="AG120" s="959"/>
      <c r="AH120" s="959"/>
      <c r="AI120" s="959"/>
      <c r="AJ120" s="960"/>
      <c r="AK120" s="961" t="s">
        <v>129</v>
      </c>
      <c r="AL120" s="959"/>
      <c r="AM120" s="959"/>
      <c r="AN120" s="959"/>
      <c r="AO120" s="960"/>
      <c r="AP120" s="962" t="s">
        <v>129</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9486722</v>
      </c>
      <c r="BR120" s="931"/>
      <c r="BS120" s="931"/>
      <c r="BT120" s="931"/>
      <c r="BU120" s="931"/>
      <c r="BV120" s="931">
        <v>9868606</v>
      </c>
      <c r="BW120" s="931"/>
      <c r="BX120" s="931"/>
      <c r="BY120" s="931"/>
      <c r="BZ120" s="931"/>
      <c r="CA120" s="931">
        <v>9912966</v>
      </c>
      <c r="CB120" s="931"/>
      <c r="CC120" s="931"/>
      <c r="CD120" s="931"/>
      <c r="CE120" s="931"/>
      <c r="CF120" s="944">
        <v>106.4</v>
      </c>
      <c r="CG120" s="945"/>
      <c r="CH120" s="945"/>
      <c r="CI120" s="945"/>
      <c r="CJ120" s="945"/>
      <c r="CK120" s="1006" t="s">
        <v>468</v>
      </c>
      <c r="CL120" s="1007"/>
      <c r="CM120" s="1007"/>
      <c r="CN120" s="1007"/>
      <c r="CO120" s="1008"/>
      <c r="CP120" s="1014" t="s">
        <v>469</v>
      </c>
      <c r="CQ120" s="1015"/>
      <c r="CR120" s="1015"/>
      <c r="CS120" s="1015"/>
      <c r="CT120" s="1015"/>
      <c r="CU120" s="1015"/>
      <c r="CV120" s="1015"/>
      <c r="CW120" s="1015"/>
      <c r="CX120" s="1015"/>
      <c r="CY120" s="1015"/>
      <c r="CZ120" s="1015"/>
      <c r="DA120" s="1015"/>
      <c r="DB120" s="1015"/>
      <c r="DC120" s="1015"/>
      <c r="DD120" s="1015"/>
      <c r="DE120" s="1015"/>
      <c r="DF120" s="1016"/>
      <c r="DG120" s="930">
        <v>380011</v>
      </c>
      <c r="DH120" s="931"/>
      <c r="DI120" s="931"/>
      <c r="DJ120" s="931"/>
      <c r="DK120" s="931"/>
      <c r="DL120" s="931">
        <v>295521</v>
      </c>
      <c r="DM120" s="931"/>
      <c r="DN120" s="931"/>
      <c r="DO120" s="931"/>
      <c r="DP120" s="931"/>
      <c r="DQ120" s="931">
        <v>238530</v>
      </c>
      <c r="DR120" s="931"/>
      <c r="DS120" s="931"/>
      <c r="DT120" s="931"/>
      <c r="DU120" s="931"/>
      <c r="DV120" s="932">
        <v>2.6</v>
      </c>
      <c r="DW120" s="932"/>
      <c r="DX120" s="932"/>
      <c r="DY120" s="932"/>
      <c r="DZ120" s="933"/>
    </row>
    <row r="121" spans="1:130" s="230" customFormat="1" ht="26.25" customHeight="1" x14ac:dyDescent="0.15">
      <c r="A121" s="1057"/>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129</v>
      </c>
      <c r="AB121" s="959"/>
      <c r="AC121" s="959"/>
      <c r="AD121" s="959"/>
      <c r="AE121" s="960"/>
      <c r="AF121" s="961" t="s">
        <v>129</v>
      </c>
      <c r="AG121" s="959"/>
      <c r="AH121" s="959"/>
      <c r="AI121" s="959"/>
      <c r="AJ121" s="960"/>
      <c r="AK121" s="961" t="s">
        <v>129</v>
      </c>
      <c r="AL121" s="959"/>
      <c r="AM121" s="959"/>
      <c r="AN121" s="959"/>
      <c r="AO121" s="960"/>
      <c r="AP121" s="962" t="s">
        <v>129</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v>113402</v>
      </c>
      <c r="BR121" s="926"/>
      <c r="BS121" s="926"/>
      <c r="BT121" s="926"/>
      <c r="BU121" s="926"/>
      <c r="BV121" s="926">
        <v>98634</v>
      </c>
      <c r="BW121" s="926"/>
      <c r="BX121" s="926"/>
      <c r="BY121" s="926"/>
      <c r="BZ121" s="926"/>
      <c r="CA121" s="926">
        <v>83868</v>
      </c>
      <c r="CB121" s="926"/>
      <c r="CC121" s="926"/>
      <c r="CD121" s="926"/>
      <c r="CE121" s="926"/>
      <c r="CF121" s="920">
        <v>0.9</v>
      </c>
      <c r="CG121" s="921"/>
      <c r="CH121" s="921"/>
      <c r="CI121" s="921"/>
      <c r="CJ121" s="921"/>
      <c r="CK121" s="1009"/>
      <c r="CL121" s="1010"/>
      <c r="CM121" s="1010"/>
      <c r="CN121" s="1010"/>
      <c r="CO121" s="1011"/>
      <c r="CP121" s="1019" t="s">
        <v>472</v>
      </c>
      <c r="CQ121" s="1020"/>
      <c r="CR121" s="1020"/>
      <c r="CS121" s="1020"/>
      <c r="CT121" s="1020"/>
      <c r="CU121" s="1020"/>
      <c r="CV121" s="1020"/>
      <c r="CW121" s="1020"/>
      <c r="CX121" s="1020"/>
      <c r="CY121" s="1020"/>
      <c r="CZ121" s="1020"/>
      <c r="DA121" s="1020"/>
      <c r="DB121" s="1020"/>
      <c r="DC121" s="1020"/>
      <c r="DD121" s="1020"/>
      <c r="DE121" s="1020"/>
      <c r="DF121" s="1021"/>
      <c r="DG121" s="925" t="s">
        <v>129</v>
      </c>
      <c r="DH121" s="926"/>
      <c r="DI121" s="926"/>
      <c r="DJ121" s="926"/>
      <c r="DK121" s="926"/>
      <c r="DL121" s="926" t="s">
        <v>129</v>
      </c>
      <c r="DM121" s="926"/>
      <c r="DN121" s="926"/>
      <c r="DO121" s="926"/>
      <c r="DP121" s="926"/>
      <c r="DQ121" s="926" t="s">
        <v>129</v>
      </c>
      <c r="DR121" s="926"/>
      <c r="DS121" s="926"/>
      <c r="DT121" s="926"/>
      <c r="DU121" s="926"/>
      <c r="DV121" s="927" t="s">
        <v>129</v>
      </c>
      <c r="DW121" s="927"/>
      <c r="DX121" s="927"/>
      <c r="DY121" s="927"/>
      <c r="DZ121" s="928"/>
    </row>
    <row r="122" spans="1:130" s="230" customFormat="1" ht="26.25" customHeight="1" x14ac:dyDescent="0.15">
      <c r="A122" s="1057"/>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129</v>
      </c>
      <c r="AB122" s="959"/>
      <c r="AC122" s="959"/>
      <c r="AD122" s="959"/>
      <c r="AE122" s="960"/>
      <c r="AF122" s="961" t="s">
        <v>129</v>
      </c>
      <c r="AG122" s="959"/>
      <c r="AH122" s="959"/>
      <c r="AI122" s="959"/>
      <c r="AJ122" s="960"/>
      <c r="AK122" s="961" t="s">
        <v>129</v>
      </c>
      <c r="AL122" s="959"/>
      <c r="AM122" s="959"/>
      <c r="AN122" s="959"/>
      <c r="AO122" s="960"/>
      <c r="AP122" s="962" t="s">
        <v>129</v>
      </c>
      <c r="AQ122" s="963"/>
      <c r="AR122" s="963"/>
      <c r="AS122" s="963"/>
      <c r="AT122" s="964"/>
      <c r="AU122" s="994"/>
      <c r="AV122" s="995"/>
      <c r="AW122" s="995"/>
      <c r="AX122" s="995"/>
      <c r="AY122" s="996"/>
      <c r="AZ122" s="973" t="s">
        <v>473</v>
      </c>
      <c r="BA122" s="965"/>
      <c r="BB122" s="965"/>
      <c r="BC122" s="965"/>
      <c r="BD122" s="965"/>
      <c r="BE122" s="965"/>
      <c r="BF122" s="965"/>
      <c r="BG122" s="965"/>
      <c r="BH122" s="965"/>
      <c r="BI122" s="965"/>
      <c r="BJ122" s="965"/>
      <c r="BK122" s="965"/>
      <c r="BL122" s="965"/>
      <c r="BM122" s="965"/>
      <c r="BN122" s="965"/>
      <c r="BO122" s="965"/>
      <c r="BP122" s="966"/>
      <c r="BQ122" s="999">
        <v>9585385</v>
      </c>
      <c r="BR122" s="1000"/>
      <c r="BS122" s="1000"/>
      <c r="BT122" s="1000"/>
      <c r="BU122" s="1000"/>
      <c r="BV122" s="1000">
        <v>9810037</v>
      </c>
      <c r="BW122" s="1000"/>
      <c r="BX122" s="1000"/>
      <c r="BY122" s="1000"/>
      <c r="BZ122" s="1000"/>
      <c r="CA122" s="1000">
        <v>9522484</v>
      </c>
      <c r="CB122" s="1000"/>
      <c r="CC122" s="1000"/>
      <c r="CD122" s="1000"/>
      <c r="CE122" s="1000"/>
      <c r="CF122" s="1017">
        <v>102.2</v>
      </c>
      <c r="CG122" s="1018"/>
      <c r="CH122" s="1018"/>
      <c r="CI122" s="1018"/>
      <c r="CJ122" s="1018"/>
      <c r="CK122" s="1009"/>
      <c r="CL122" s="1010"/>
      <c r="CM122" s="1010"/>
      <c r="CN122" s="1010"/>
      <c r="CO122" s="1011"/>
      <c r="CP122" s="1019" t="s">
        <v>405</v>
      </c>
      <c r="CQ122" s="1020"/>
      <c r="CR122" s="1020"/>
      <c r="CS122" s="1020"/>
      <c r="CT122" s="1020"/>
      <c r="CU122" s="1020"/>
      <c r="CV122" s="1020"/>
      <c r="CW122" s="1020"/>
      <c r="CX122" s="1020"/>
      <c r="CY122" s="1020"/>
      <c r="CZ122" s="1020"/>
      <c r="DA122" s="1020"/>
      <c r="DB122" s="1020"/>
      <c r="DC122" s="1020"/>
      <c r="DD122" s="1020"/>
      <c r="DE122" s="1020"/>
      <c r="DF122" s="1021"/>
      <c r="DG122" s="925" t="s">
        <v>129</v>
      </c>
      <c r="DH122" s="926"/>
      <c r="DI122" s="926"/>
      <c r="DJ122" s="926"/>
      <c r="DK122" s="926"/>
      <c r="DL122" s="926" t="s">
        <v>129</v>
      </c>
      <c r="DM122" s="926"/>
      <c r="DN122" s="926"/>
      <c r="DO122" s="926"/>
      <c r="DP122" s="926"/>
      <c r="DQ122" s="926" t="s">
        <v>129</v>
      </c>
      <c r="DR122" s="926"/>
      <c r="DS122" s="926"/>
      <c r="DT122" s="926"/>
      <c r="DU122" s="926"/>
      <c r="DV122" s="927" t="s">
        <v>129</v>
      </c>
      <c r="DW122" s="927"/>
      <c r="DX122" s="927"/>
      <c r="DY122" s="927"/>
      <c r="DZ122" s="928"/>
    </row>
    <row r="123" spans="1:130" s="230" customFormat="1" ht="26.25" customHeight="1" x14ac:dyDescent="0.15">
      <c r="A123" s="1057"/>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129</v>
      </c>
      <c r="AB123" s="959"/>
      <c r="AC123" s="959"/>
      <c r="AD123" s="959"/>
      <c r="AE123" s="960"/>
      <c r="AF123" s="961" t="s">
        <v>129</v>
      </c>
      <c r="AG123" s="959"/>
      <c r="AH123" s="959"/>
      <c r="AI123" s="959"/>
      <c r="AJ123" s="960"/>
      <c r="AK123" s="961" t="s">
        <v>129</v>
      </c>
      <c r="AL123" s="959"/>
      <c r="AM123" s="959"/>
      <c r="AN123" s="959"/>
      <c r="AO123" s="960"/>
      <c r="AP123" s="962" t="s">
        <v>129</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474</v>
      </c>
      <c r="BP123" s="1005"/>
      <c r="BQ123" s="1063">
        <v>19185509</v>
      </c>
      <c r="BR123" s="1064"/>
      <c r="BS123" s="1064"/>
      <c r="BT123" s="1064"/>
      <c r="BU123" s="1064"/>
      <c r="BV123" s="1064">
        <v>19777277</v>
      </c>
      <c r="BW123" s="1064"/>
      <c r="BX123" s="1064"/>
      <c r="BY123" s="1064"/>
      <c r="BZ123" s="1064"/>
      <c r="CA123" s="1064">
        <v>19519318</v>
      </c>
      <c r="CB123" s="1064"/>
      <c r="CC123" s="1064"/>
      <c r="CD123" s="1064"/>
      <c r="CE123" s="1064"/>
      <c r="CF123" s="1001"/>
      <c r="CG123" s="1002"/>
      <c r="CH123" s="1002"/>
      <c r="CI123" s="1002"/>
      <c r="CJ123" s="1003"/>
      <c r="CK123" s="1009"/>
      <c r="CL123" s="1010"/>
      <c r="CM123" s="1010"/>
      <c r="CN123" s="1010"/>
      <c r="CO123" s="1011"/>
      <c r="CP123" s="1019" t="s">
        <v>475</v>
      </c>
      <c r="CQ123" s="1020"/>
      <c r="CR123" s="1020"/>
      <c r="CS123" s="1020"/>
      <c r="CT123" s="1020"/>
      <c r="CU123" s="1020"/>
      <c r="CV123" s="1020"/>
      <c r="CW123" s="1020"/>
      <c r="CX123" s="1020"/>
      <c r="CY123" s="1020"/>
      <c r="CZ123" s="1020"/>
      <c r="DA123" s="1020"/>
      <c r="DB123" s="1020"/>
      <c r="DC123" s="1020"/>
      <c r="DD123" s="1020"/>
      <c r="DE123" s="1020"/>
      <c r="DF123" s="1021"/>
      <c r="DG123" s="958" t="s">
        <v>129</v>
      </c>
      <c r="DH123" s="959"/>
      <c r="DI123" s="959"/>
      <c r="DJ123" s="959"/>
      <c r="DK123" s="960"/>
      <c r="DL123" s="961" t="s">
        <v>129</v>
      </c>
      <c r="DM123" s="959"/>
      <c r="DN123" s="959"/>
      <c r="DO123" s="959"/>
      <c r="DP123" s="960"/>
      <c r="DQ123" s="961" t="s">
        <v>129</v>
      </c>
      <c r="DR123" s="959"/>
      <c r="DS123" s="959"/>
      <c r="DT123" s="959"/>
      <c r="DU123" s="960"/>
      <c r="DV123" s="962" t="s">
        <v>129</v>
      </c>
      <c r="DW123" s="963"/>
      <c r="DX123" s="963"/>
      <c r="DY123" s="963"/>
      <c r="DZ123" s="964"/>
    </row>
    <row r="124" spans="1:130" s="230" customFormat="1" ht="26.25" customHeight="1" thickBot="1" x14ac:dyDescent="0.2">
      <c r="A124" s="1057"/>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129</v>
      </c>
      <c r="AB124" s="959"/>
      <c r="AC124" s="959"/>
      <c r="AD124" s="959"/>
      <c r="AE124" s="960"/>
      <c r="AF124" s="961" t="s">
        <v>129</v>
      </c>
      <c r="AG124" s="959"/>
      <c r="AH124" s="959"/>
      <c r="AI124" s="959"/>
      <c r="AJ124" s="960"/>
      <c r="AK124" s="961" t="s">
        <v>129</v>
      </c>
      <c r="AL124" s="959"/>
      <c r="AM124" s="959"/>
      <c r="AN124" s="959"/>
      <c r="AO124" s="960"/>
      <c r="AP124" s="962" t="s">
        <v>129</v>
      </c>
      <c r="AQ124" s="963"/>
      <c r="AR124" s="963"/>
      <c r="AS124" s="963"/>
      <c r="AT124" s="964"/>
      <c r="AU124" s="1059" t="s">
        <v>476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129</v>
      </c>
      <c r="BR124" s="1027"/>
      <c r="BS124" s="1027"/>
      <c r="BT124" s="1027"/>
      <c r="BU124" s="1027"/>
      <c r="BV124" s="1027" t="s">
        <v>129</v>
      </c>
      <c r="BW124" s="1027"/>
      <c r="BX124" s="1027"/>
      <c r="BY124" s="1027"/>
      <c r="BZ124" s="1027"/>
      <c r="CA124" s="1027" t="s">
        <v>129</v>
      </c>
      <c r="CB124" s="1027"/>
      <c r="CC124" s="1027"/>
      <c r="CD124" s="1027"/>
      <c r="CE124" s="1027"/>
      <c r="CF124" s="1028"/>
      <c r="CG124" s="1029"/>
      <c r="CH124" s="1029"/>
      <c r="CI124" s="1029"/>
      <c r="CJ124" s="1030"/>
      <c r="CK124" s="1012"/>
      <c r="CL124" s="1012"/>
      <c r="CM124" s="1012"/>
      <c r="CN124" s="1012"/>
      <c r="CO124" s="1013"/>
      <c r="CP124" s="1019" t="s">
        <v>477</v>
      </c>
      <c r="CQ124" s="1020"/>
      <c r="CR124" s="1020"/>
      <c r="CS124" s="1020"/>
      <c r="CT124" s="1020"/>
      <c r="CU124" s="1020"/>
      <c r="CV124" s="1020"/>
      <c r="CW124" s="1020"/>
      <c r="CX124" s="1020"/>
      <c r="CY124" s="1020"/>
      <c r="CZ124" s="1020"/>
      <c r="DA124" s="1020"/>
      <c r="DB124" s="1020"/>
      <c r="DC124" s="1020"/>
      <c r="DD124" s="1020"/>
      <c r="DE124" s="1020"/>
      <c r="DF124" s="1021"/>
      <c r="DG124" s="1004">
        <v>849</v>
      </c>
      <c r="DH124" s="986"/>
      <c r="DI124" s="986"/>
      <c r="DJ124" s="986"/>
      <c r="DK124" s="987"/>
      <c r="DL124" s="985" t="s">
        <v>129</v>
      </c>
      <c r="DM124" s="986"/>
      <c r="DN124" s="986"/>
      <c r="DO124" s="986"/>
      <c r="DP124" s="987"/>
      <c r="DQ124" s="985" t="s">
        <v>129</v>
      </c>
      <c r="DR124" s="986"/>
      <c r="DS124" s="986"/>
      <c r="DT124" s="986"/>
      <c r="DU124" s="987"/>
      <c r="DV124" s="988" t="s">
        <v>129</v>
      </c>
      <c r="DW124" s="989"/>
      <c r="DX124" s="989"/>
      <c r="DY124" s="989"/>
      <c r="DZ124" s="990"/>
    </row>
    <row r="125" spans="1:130" s="230" customFormat="1" ht="26.25" customHeight="1" x14ac:dyDescent="0.15">
      <c r="A125" s="1057"/>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129</v>
      </c>
      <c r="AG125" s="959"/>
      <c r="AH125" s="959"/>
      <c r="AI125" s="959"/>
      <c r="AJ125" s="960"/>
      <c r="AK125" s="961" t="s">
        <v>129</v>
      </c>
      <c r="AL125" s="959"/>
      <c r="AM125" s="959"/>
      <c r="AN125" s="959"/>
      <c r="AO125" s="960"/>
      <c r="AP125" s="962" t="s">
        <v>129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478</v>
      </c>
      <c r="CL125" s="1007"/>
      <c r="CM125" s="1007"/>
      <c r="CN125" s="1007"/>
      <c r="CO125" s="1008"/>
      <c r="CP125" s="929" t="s">
        <v>479</v>
      </c>
      <c r="CQ125" s="897"/>
      <c r="CR125" s="897"/>
      <c r="CS125" s="897"/>
      <c r="CT125" s="897"/>
      <c r="CU125" s="897"/>
      <c r="CV125" s="897"/>
      <c r="CW125" s="897"/>
      <c r="CX125" s="897"/>
      <c r="CY125" s="897"/>
      <c r="CZ125" s="897"/>
      <c r="DA125" s="897"/>
      <c r="DB125" s="897"/>
      <c r="DC125" s="897"/>
      <c r="DD125" s="897"/>
      <c r="DE125" s="897"/>
      <c r="DF125" s="898"/>
      <c r="DG125" s="930" t="s">
        <v>129</v>
      </c>
      <c r="DH125" s="931"/>
      <c r="DI125" s="931"/>
      <c r="DJ125" s="931"/>
      <c r="DK125" s="931"/>
      <c r="DL125" s="931" t="s">
        <v>129</v>
      </c>
      <c r="DM125" s="931"/>
      <c r="DN125" s="931"/>
      <c r="DO125" s="931"/>
      <c r="DP125" s="931"/>
      <c r="DQ125" s="931" t="s">
        <v>129</v>
      </c>
      <c r="DR125" s="931"/>
      <c r="DS125" s="931"/>
      <c r="DT125" s="931"/>
      <c r="DU125" s="931"/>
      <c r="DV125" s="932" t="s">
        <v>446</v>
      </c>
      <c r="DW125" s="932"/>
      <c r="DX125" s="932"/>
      <c r="DY125" s="932"/>
      <c r="DZ125" s="933"/>
    </row>
    <row r="126" spans="1:130" s="230" customFormat="1" ht="26.25" customHeight="1" thickBot="1" x14ac:dyDescent="0.2">
      <c r="A126" s="1057"/>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129</v>
      </c>
      <c r="AB126" s="959"/>
      <c r="AC126" s="959"/>
      <c r="AD126" s="959"/>
      <c r="AE126" s="960"/>
      <c r="AF126" s="961" t="s">
        <v>129</v>
      </c>
      <c r="AG126" s="959"/>
      <c r="AH126" s="959"/>
      <c r="AI126" s="959"/>
      <c r="AJ126" s="960"/>
      <c r="AK126" s="961" t="s">
        <v>129</v>
      </c>
      <c r="AL126" s="959"/>
      <c r="AM126" s="959"/>
      <c r="AN126" s="959"/>
      <c r="AO126" s="960"/>
      <c r="AP126" s="962" t="s">
        <v>129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480</v>
      </c>
      <c r="CQ126" s="923"/>
      <c r="CR126" s="923"/>
      <c r="CS126" s="923"/>
      <c r="CT126" s="923"/>
      <c r="CU126" s="923"/>
      <c r="CV126" s="923"/>
      <c r="CW126" s="923"/>
      <c r="CX126" s="923"/>
      <c r="CY126" s="923"/>
      <c r="CZ126" s="923"/>
      <c r="DA126" s="923"/>
      <c r="DB126" s="923"/>
      <c r="DC126" s="923"/>
      <c r="DD126" s="923"/>
      <c r="DE126" s="923"/>
      <c r="DF126" s="924"/>
      <c r="DG126" s="925" t="s">
        <v>129</v>
      </c>
      <c r="DH126" s="926"/>
      <c r="DI126" s="926"/>
      <c r="DJ126" s="926"/>
      <c r="DK126" s="926"/>
      <c r="DL126" s="926" t="s">
        <v>129</v>
      </c>
      <c r="DM126" s="926"/>
      <c r="DN126" s="926"/>
      <c r="DO126" s="926"/>
      <c r="DP126" s="926"/>
      <c r="DQ126" s="926" t="s">
        <v>129</v>
      </c>
      <c r="DR126" s="926"/>
      <c r="DS126" s="926"/>
      <c r="DT126" s="926"/>
      <c r="DU126" s="926"/>
      <c r="DV126" s="927" t="s">
        <v>129</v>
      </c>
      <c r="DW126" s="927"/>
      <c r="DX126" s="927"/>
      <c r="DY126" s="927"/>
      <c r="DZ126" s="928"/>
    </row>
    <row r="127" spans="1:130" s="230" customFormat="1" ht="26.25" customHeight="1" x14ac:dyDescent="0.15">
      <c r="A127" s="1058"/>
      <c r="B127" s="951"/>
      <c r="C127" s="973" t="s">
        <v>481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3870</v>
      </c>
      <c r="AB127" s="959"/>
      <c r="AC127" s="959"/>
      <c r="AD127" s="959"/>
      <c r="AE127" s="960"/>
      <c r="AF127" s="961">
        <v>2384</v>
      </c>
      <c r="AG127" s="959"/>
      <c r="AH127" s="959"/>
      <c r="AI127" s="959"/>
      <c r="AJ127" s="960"/>
      <c r="AK127" s="961">
        <v>10410</v>
      </c>
      <c r="AL127" s="959"/>
      <c r="AM127" s="959"/>
      <c r="AN127" s="959"/>
      <c r="AO127" s="960"/>
      <c r="AP127" s="962">
        <v>0.1</v>
      </c>
      <c r="AQ127" s="963"/>
      <c r="AR127" s="963"/>
      <c r="AS127" s="963"/>
      <c r="AT127" s="964"/>
      <c r="AU127" s="232"/>
      <c r="AV127" s="232"/>
      <c r="AW127" s="232"/>
      <c r="AX127" s="1031" t="s">
        <v>482</v>
      </c>
      <c r="AY127" s="1032"/>
      <c r="AZ127" s="1032"/>
      <c r="BA127" s="1032"/>
      <c r="BB127" s="1032"/>
      <c r="BC127" s="1032"/>
      <c r="BD127" s="1032"/>
      <c r="BE127" s="1033"/>
      <c r="BF127" s="1034" t="s">
        <v>483</v>
      </c>
      <c r="BG127" s="1032"/>
      <c r="BH127" s="1032"/>
      <c r="BI127" s="1032"/>
      <c r="BJ127" s="1032"/>
      <c r="BK127" s="1032"/>
      <c r="BL127" s="1033"/>
      <c r="BM127" s="1034" t="s">
        <v>484</v>
      </c>
      <c r="BN127" s="1032"/>
      <c r="BO127" s="1032"/>
      <c r="BP127" s="1032"/>
      <c r="BQ127" s="1032"/>
      <c r="BR127" s="1032"/>
      <c r="BS127" s="1033"/>
      <c r="BT127" s="1034" t="s">
        <v>485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486</v>
      </c>
      <c r="CQ127" s="923"/>
      <c r="CR127" s="923"/>
      <c r="CS127" s="923"/>
      <c r="CT127" s="923"/>
      <c r="CU127" s="923"/>
      <c r="CV127" s="923"/>
      <c r="CW127" s="923"/>
      <c r="CX127" s="923"/>
      <c r="CY127" s="923"/>
      <c r="CZ127" s="923"/>
      <c r="DA127" s="923"/>
      <c r="DB127" s="923"/>
      <c r="DC127" s="923"/>
      <c r="DD127" s="923"/>
      <c r="DE127" s="923"/>
      <c r="DF127" s="924"/>
      <c r="DG127" s="925" t="s">
        <v>129</v>
      </c>
      <c r="DH127" s="926"/>
      <c r="DI127" s="926"/>
      <c r="DJ127" s="926"/>
      <c r="DK127" s="926"/>
      <c r="DL127" s="926" t="s">
        <v>129</v>
      </c>
      <c r="DM127" s="926"/>
      <c r="DN127" s="926"/>
      <c r="DO127" s="926"/>
      <c r="DP127" s="926"/>
      <c r="DQ127" s="926" t="s">
        <v>129</v>
      </c>
      <c r="DR127" s="926"/>
      <c r="DS127" s="926"/>
      <c r="DT127" s="926"/>
      <c r="DU127" s="926"/>
      <c r="DV127" s="927" t="s">
        <v>129</v>
      </c>
      <c r="DW127" s="927"/>
      <c r="DX127" s="927"/>
      <c r="DY127" s="927"/>
      <c r="DZ127" s="928"/>
    </row>
    <row r="128" spans="1:130" s="230" customFormat="1" ht="26.25" customHeight="1" thickBot="1" x14ac:dyDescent="0.2">
      <c r="A128" s="1041" t="s">
        <v>487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488</v>
      </c>
      <c r="X128" s="1043"/>
      <c r="Y128" s="1043"/>
      <c r="Z128" s="1044"/>
      <c r="AA128" s="1045">
        <v>10630</v>
      </c>
      <c r="AB128" s="1046"/>
      <c r="AC128" s="1046"/>
      <c r="AD128" s="1046"/>
      <c r="AE128" s="1047"/>
      <c r="AF128" s="1048">
        <v>12049</v>
      </c>
      <c r="AG128" s="1046"/>
      <c r="AH128" s="1046"/>
      <c r="AI128" s="1046"/>
      <c r="AJ128" s="1047"/>
      <c r="AK128" s="1048">
        <v>13694</v>
      </c>
      <c r="AL128" s="1046"/>
      <c r="AM128" s="1046"/>
      <c r="AN128" s="1046"/>
      <c r="AO128" s="1047"/>
      <c r="AP128" s="1049"/>
      <c r="AQ128" s="1050"/>
      <c r="AR128" s="1050"/>
      <c r="AS128" s="1050"/>
      <c r="AT128" s="1051"/>
      <c r="AU128" s="232"/>
      <c r="AV128" s="232"/>
      <c r="AW128" s="232"/>
      <c r="AX128" s="896" t="s">
        <v>489</v>
      </c>
      <c r="AY128" s="897"/>
      <c r="AZ128" s="897"/>
      <c r="BA128" s="897"/>
      <c r="BB128" s="897"/>
      <c r="BC128" s="897"/>
      <c r="BD128" s="897"/>
      <c r="BE128" s="898"/>
      <c r="BF128" s="1052" t="s">
        <v>129</v>
      </c>
      <c r="BG128" s="1053"/>
      <c r="BH128" s="1053"/>
      <c r="BI128" s="1053"/>
      <c r="BJ128" s="1053"/>
      <c r="BK128" s="1053"/>
      <c r="BL128" s="1054"/>
      <c r="BM128" s="1052">
        <v>13.31</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490</v>
      </c>
      <c r="CQ128" s="726"/>
      <c r="CR128" s="726"/>
      <c r="CS128" s="726"/>
      <c r="CT128" s="726"/>
      <c r="CU128" s="726"/>
      <c r="CV128" s="726"/>
      <c r="CW128" s="726"/>
      <c r="CX128" s="726"/>
      <c r="CY128" s="726"/>
      <c r="CZ128" s="726"/>
      <c r="DA128" s="726"/>
      <c r="DB128" s="726"/>
      <c r="DC128" s="726"/>
      <c r="DD128" s="726"/>
      <c r="DE128" s="726"/>
      <c r="DF128" s="1036"/>
      <c r="DG128" s="1037" t="s">
        <v>129</v>
      </c>
      <c r="DH128" s="1038"/>
      <c r="DI128" s="1038"/>
      <c r="DJ128" s="1038"/>
      <c r="DK128" s="1038"/>
      <c r="DL128" s="1038" t="s">
        <v>129</v>
      </c>
      <c r="DM128" s="1038"/>
      <c r="DN128" s="1038"/>
      <c r="DO128" s="1038"/>
      <c r="DP128" s="1038"/>
      <c r="DQ128" s="1038" t="s">
        <v>129</v>
      </c>
      <c r="DR128" s="1038"/>
      <c r="DS128" s="1038"/>
      <c r="DT128" s="1038"/>
      <c r="DU128" s="1038"/>
      <c r="DV128" s="1039" t="s">
        <v>129</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491</v>
      </c>
      <c r="X129" s="1071"/>
      <c r="Y129" s="1071"/>
      <c r="Z129" s="1072"/>
      <c r="AA129" s="958">
        <v>9656809</v>
      </c>
      <c r="AB129" s="959"/>
      <c r="AC129" s="959"/>
      <c r="AD129" s="959"/>
      <c r="AE129" s="960"/>
      <c r="AF129" s="961">
        <v>10334534</v>
      </c>
      <c r="AG129" s="959"/>
      <c r="AH129" s="959"/>
      <c r="AI129" s="959"/>
      <c r="AJ129" s="960"/>
      <c r="AK129" s="961">
        <v>10151686</v>
      </c>
      <c r="AL129" s="959"/>
      <c r="AM129" s="959"/>
      <c r="AN129" s="959"/>
      <c r="AO129" s="960"/>
      <c r="AP129" s="1073"/>
      <c r="AQ129" s="1074"/>
      <c r="AR129" s="1074"/>
      <c r="AS129" s="1074"/>
      <c r="AT129" s="1075"/>
      <c r="AU129" s="233"/>
      <c r="AV129" s="233"/>
      <c r="AW129" s="233"/>
      <c r="AX129" s="1065" t="s">
        <v>492</v>
      </c>
      <c r="AY129" s="923"/>
      <c r="AZ129" s="923"/>
      <c r="BA129" s="923"/>
      <c r="BB129" s="923"/>
      <c r="BC129" s="923"/>
      <c r="BD129" s="923"/>
      <c r="BE129" s="924"/>
      <c r="BF129" s="1066" t="s">
        <v>129</v>
      </c>
      <c r="BG129" s="1067"/>
      <c r="BH129" s="1067"/>
      <c r="BI129" s="1067"/>
      <c r="BJ129" s="1067"/>
      <c r="BK129" s="1067"/>
      <c r="BL129" s="1068"/>
      <c r="BM129" s="1066">
        <v>18.309999999999999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494</v>
      </c>
      <c r="X130" s="1071"/>
      <c r="Y130" s="1071"/>
      <c r="Z130" s="1072"/>
      <c r="AA130" s="958">
        <v>816448</v>
      </c>
      <c r="AB130" s="959"/>
      <c r="AC130" s="959"/>
      <c r="AD130" s="959"/>
      <c r="AE130" s="960"/>
      <c r="AF130" s="961">
        <v>820431</v>
      </c>
      <c r="AG130" s="959"/>
      <c r="AH130" s="959"/>
      <c r="AI130" s="959"/>
      <c r="AJ130" s="960"/>
      <c r="AK130" s="961">
        <v>834041</v>
      </c>
      <c r="AL130" s="959"/>
      <c r="AM130" s="959"/>
      <c r="AN130" s="959"/>
      <c r="AO130" s="960"/>
      <c r="AP130" s="1073"/>
      <c r="AQ130" s="1074"/>
      <c r="AR130" s="1074"/>
      <c r="AS130" s="1074"/>
      <c r="AT130" s="1075"/>
      <c r="AU130" s="233"/>
      <c r="AV130" s="233"/>
      <c r="AW130" s="233"/>
      <c r="AX130" s="1065" t="s">
        <v>495</v>
      </c>
      <c r="AY130" s="923"/>
      <c r="AZ130" s="923"/>
      <c r="BA130" s="923"/>
      <c r="BB130" s="923"/>
      <c r="BC130" s="923"/>
      <c r="BD130" s="923"/>
      <c r="BE130" s="924"/>
      <c r="BF130" s="1101">
        <v>-2.2999999999999998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496</v>
      </c>
      <c r="X131" s="1108"/>
      <c r="Y131" s="1108"/>
      <c r="Z131" s="1109"/>
      <c r="AA131" s="1004">
        <v>8840361</v>
      </c>
      <c r="AB131" s="986"/>
      <c r="AC131" s="986"/>
      <c r="AD131" s="986"/>
      <c r="AE131" s="987"/>
      <c r="AF131" s="985">
        <v>9514103</v>
      </c>
      <c r="AG131" s="986"/>
      <c r="AH131" s="986"/>
      <c r="AI131" s="986"/>
      <c r="AJ131" s="987"/>
      <c r="AK131" s="985">
        <v>9317645</v>
      </c>
      <c r="AL131" s="986"/>
      <c r="AM131" s="986"/>
      <c r="AN131" s="986"/>
      <c r="AO131" s="987"/>
      <c r="AP131" s="1110"/>
      <c r="AQ131" s="1111"/>
      <c r="AR131" s="1111"/>
      <c r="AS131" s="1111"/>
      <c r="AT131" s="1112"/>
      <c r="AU131" s="233"/>
      <c r="AV131" s="233"/>
      <c r="AW131" s="233"/>
      <c r="AX131" s="1083" t="s">
        <v>497</v>
      </c>
      <c r="AY131" s="726"/>
      <c r="AZ131" s="726"/>
      <c r="BA131" s="726"/>
      <c r="BB131" s="726"/>
      <c r="BC131" s="726"/>
      <c r="BD131" s="726"/>
      <c r="BE131" s="1036"/>
      <c r="BF131" s="1084" t="s">
        <v>446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499</v>
      </c>
      <c r="W132" s="1094"/>
      <c r="X132" s="1094"/>
      <c r="Y132" s="1094"/>
      <c r="Z132" s="1095"/>
      <c r="AA132" s="1096">
        <v>-2.6392926700000001</v>
      </c>
      <c r="AB132" s="1097"/>
      <c r="AC132" s="1097"/>
      <c r="AD132" s="1097"/>
      <c r="AE132" s="1098"/>
      <c r="AF132" s="1099">
        <v>-2.37716577</v>
      </c>
      <c r="AG132" s="1097"/>
      <c r="AH132" s="1097"/>
      <c r="AI132" s="1097"/>
      <c r="AJ132" s="1098"/>
      <c r="AK132" s="1099">
        <v>-2.1347990800000001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500</v>
      </c>
      <c r="W133" s="1077"/>
      <c r="X133" s="1077"/>
      <c r="Y133" s="1077"/>
      <c r="Z133" s="1078"/>
      <c r="AA133" s="1079">
        <v>-2.2000000000000002</v>
      </c>
      <c r="AB133" s="1080"/>
      <c r="AC133" s="1080"/>
      <c r="AD133" s="1080"/>
      <c r="AE133" s="1081"/>
      <c r="AF133" s="1079">
        <v>-2.2999999999999998</v>
      </c>
      <c r="AG133" s="1080"/>
      <c r="AH133" s="1080"/>
      <c r="AI133" s="1080"/>
      <c r="AJ133" s="1081"/>
      <c r="AK133" s="1079">
        <v>-2.2999999999999998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KcfNCDGjIxLiXcGU2baXcl776UoAPR+vpJOEOlPrcddERPDbW3UjIAuO31YcaWysHYHRRA+EtoqosbTOmQ3hg==" saltValue="4fe6fkvPySSRFolfRqTOe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CEuCpp3vdACKBYfnEtAzxJxQbtLbSOXbMGaOj6wnmqlUzMd6eVOWdm7zarruy3TAG5xAe6zgH/0o1NkJD0I0FQ==" saltValue="6pRCo0D8pxPQSUZUYhJM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zr/wqN0MpcO8nuYpts1v8ZZSWwPViBEQqAHFxBszcfs3WQ9VL66wTwNRv2dP3Npgs9evB6N3f+9D3gydEqoCw==" saltValue="vuXrHEt422r7KOiHoCCcV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504</v>
      </c>
      <c r="AP7" s="272"/>
      <c r="AQ7" s="273" t="s">
        <v>505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506</v>
      </c>
      <c r="AQ8" s="279" t="s">
        <v>507</v>
      </c>
      <c r="AR8" s="280" t="s">
        <v>508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509</v>
      </c>
      <c r="AL9" s="1117"/>
      <c r="AM9" s="1117"/>
      <c r="AN9" s="1118"/>
      <c r="AO9" s="281">
        <v>2582852</v>
      </c>
      <c r="AP9" s="281">
        <v>49292</v>
      </c>
      <c r="AQ9" s="282">
        <v>65316</v>
      </c>
      <c r="AR9" s="283">
        <v>-24.5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510</v>
      </c>
      <c r="AL10" s="1117"/>
      <c r="AM10" s="1117"/>
      <c r="AN10" s="1118"/>
      <c r="AO10" s="284">
        <v>383422</v>
      </c>
      <c r="AP10" s="284">
        <v>7317</v>
      </c>
      <c r="AQ10" s="285">
        <v>6075</v>
      </c>
      <c r="AR10" s="286">
        <v>20.399999999999999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511</v>
      </c>
      <c r="AL11" s="1117"/>
      <c r="AM11" s="1117"/>
      <c r="AN11" s="1118"/>
      <c r="AO11" s="284">
        <v>973</v>
      </c>
      <c r="AP11" s="284">
        <v>19</v>
      </c>
      <c r="AQ11" s="285">
        <v>1232</v>
      </c>
      <c r="AR11" s="286">
        <v>-98.5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512</v>
      </c>
      <c r="AL12" s="1117"/>
      <c r="AM12" s="1117"/>
      <c r="AN12" s="1118"/>
      <c r="AO12" s="284" t="s">
        <v>513</v>
      </c>
      <c r="AP12" s="284" t="s">
        <v>513</v>
      </c>
      <c r="AQ12" s="285">
        <v>18</v>
      </c>
      <c r="AR12" s="286" t="s">
        <v>513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514</v>
      </c>
      <c r="AL13" s="1117"/>
      <c r="AM13" s="1117"/>
      <c r="AN13" s="1118"/>
      <c r="AO13" s="284">
        <v>51842</v>
      </c>
      <c r="AP13" s="284">
        <v>989</v>
      </c>
      <c r="AQ13" s="285">
        <v>2791</v>
      </c>
      <c r="AR13" s="286">
        <v>-64.599999999999994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515</v>
      </c>
      <c r="AL14" s="1117"/>
      <c r="AM14" s="1117"/>
      <c r="AN14" s="1118"/>
      <c r="AO14" s="284">
        <v>57767</v>
      </c>
      <c r="AP14" s="284">
        <v>1102</v>
      </c>
      <c r="AQ14" s="285">
        <v>1364</v>
      </c>
      <c r="AR14" s="286">
        <v>-19.2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516</v>
      </c>
      <c r="AL15" s="1120"/>
      <c r="AM15" s="1120"/>
      <c r="AN15" s="1121"/>
      <c r="AO15" s="284">
        <v>-30791</v>
      </c>
      <c r="AP15" s="284">
        <v>-588</v>
      </c>
      <c r="AQ15" s="285">
        <v>-4006</v>
      </c>
      <c r="AR15" s="286">
        <v>-85.3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3046065</v>
      </c>
      <c r="AP16" s="284">
        <v>58132</v>
      </c>
      <c r="AQ16" s="285">
        <v>72790</v>
      </c>
      <c r="AR16" s="286">
        <v>-20.100000000000001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521</v>
      </c>
      <c r="AL21" s="1123"/>
      <c r="AM21" s="1123"/>
      <c r="AN21" s="1124"/>
      <c r="AO21" s="297">
        <v>6.22</v>
      </c>
      <c r="AP21" s="298">
        <v>6.54</v>
      </c>
      <c r="AQ21" s="299">
        <v>-0.32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522</v>
      </c>
      <c r="AL22" s="1123"/>
      <c r="AM22" s="1123"/>
      <c r="AN22" s="1124"/>
      <c r="AO22" s="302">
        <v>93</v>
      </c>
      <c r="AP22" s="303">
        <v>98.3</v>
      </c>
      <c r="AQ22" s="304">
        <v>-5.3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504</v>
      </c>
      <c r="AP30" s="272"/>
      <c r="AQ30" s="273" t="s">
        <v>505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506</v>
      </c>
      <c r="AQ31" s="279" t="s">
        <v>507</v>
      </c>
      <c r="AR31" s="280" t="s">
        <v>508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526</v>
      </c>
      <c r="AL32" s="1131"/>
      <c r="AM32" s="1131"/>
      <c r="AN32" s="1132"/>
      <c r="AO32" s="312">
        <v>567228</v>
      </c>
      <c r="AP32" s="312">
        <v>10825</v>
      </c>
      <c r="AQ32" s="313">
        <v>35011</v>
      </c>
      <c r="AR32" s="314">
        <v>-69.099999999999994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527</v>
      </c>
      <c r="AL33" s="1131"/>
      <c r="AM33" s="1131"/>
      <c r="AN33" s="1132"/>
      <c r="AO33" s="312" t="s">
        <v>513</v>
      </c>
      <c r="AP33" s="312" t="s">
        <v>513</v>
      </c>
      <c r="AQ33" s="313" t="s">
        <v>513</v>
      </c>
      <c r="AR33" s="314" t="s">
        <v>513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528</v>
      </c>
      <c r="AL34" s="1131"/>
      <c r="AM34" s="1131"/>
      <c r="AN34" s="1132"/>
      <c r="AO34" s="312" t="s">
        <v>513</v>
      </c>
      <c r="AP34" s="312" t="s">
        <v>513</v>
      </c>
      <c r="AQ34" s="313">
        <v>4</v>
      </c>
      <c r="AR34" s="314" t="s">
        <v>513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529</v>
      </c>
      <c r="AL35" s="1131"/>
      <c r="AM35" s="1131"/>
      <c r="AN35" s="1132"/>
      <c r="AO35" s="312">
        <v>25851</v>
      </c>
      <c r="AP35" s="312">
        <v>493</v>
      </c>
      <c r="AQ35" s="313">
        <v>8351</v>
      </c>
      <c r="AR35" s="314">
        <v>-94.1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530</v>
      </c>
      <c r="AL36" s="1131"/>
      <c r="AM36" s="1131"/>
      <c r="AN36" s="1132"/>
      <c r="AO36" s="312">
        <v>45333</v>
      </c>
      <c r="AP36" s="312">
        <v>865</v>
      </c>
      <c r="AQ36" s="313">
        <v>1645</v>
      </c>
      <c r="AR36" s="314">
        <v>-47.4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531</v>
      </c>
      <c r="AL37" s="1131"/>
      <c r="AM37" s="1131"/>
      <c r="AN37" s="1132"/>
      <c r="AO37" s="312">
        <v>10410</v>
      </c>
      <c r="AP37" s="312">
        <v>199</v>
      </c>
      <c r="AQ37" s="313">
        <v>1050</v>
      </c>
      <c r="AR37" s="314">
        <v>-81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532</v>
      </c>
      <c r="AL38" s="1134"/>
      <c r="AM38" s="1134"/>
      <c r="AN38" s="1135"/>
      <c r="AO38" s="315" t="s">
        <v>513</v>
      </c>
      <c r="AP38" s="315" t="s">
        <v>513</v>
      </c>
      <c r="AQ38" s="316">
        <v>1</v>
      </c>
      <c r="AR38" s="304" t="s">
        <v>513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533</v>
      </c>
      <c r="AL39" s="1134"/>
      <c r="AM39" s="1134"/>
      <c r="AN39" s="1135"/>
      <c r="AO39" s="312">
        <v>-13694</v>
      </c>
      <c r="AP39" s="312">
        <v>-261</v>
      </c>
      <c r="AQ39" s="313">
        <v>-5851</v>
      </c>
      <c r="AR39" s="314">
        <v>-95.5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534</v>
      </c>
      <c r="AL40" s="1131"/>
      <c r="AM40" s="1131"/>
      <c r="AN40" s="1132"/>
      <c r="AO40" s="312">
        <v>-834041</v>
      </c>
      <c r="AP40" s="312">
        <v>-15917</v>
      </c>
      <c r="AQ40" s="313">
        <v>-27858</v>
      </c>
      <c r="AR40" s="314">
        <v>-42.9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-198913</v>
      </c>
      <c r="AP41" s="312">
        <v>-3796</v>
      </c>
      <c r="AQ41" s="313">
        <v>12351</v>
      </c>
      <c r="AR41" s="314">
        <v>-130.69999999999999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504</v>
      </c>
      <c r="AN49" s="1127" t="s">
        <v>538</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539</v>
      </c>
      <c r="AO50" s="329" t="s">
        <v>540</v>
      </c>
      <c r="AP50" s="330" t="s">
        <v>541</v>
      </c>
      <c r="AQ50" s="331" t="s">
        <v>542</v>
      </c>
      <c r="AR50" s="332" t="s">
        <v>543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769693</v>
      </c>
      <c r="AN51" s="334">
        <v>14642</v>
      </c>
      <c r="AO51" s="335">
        <v>-46.8</v>
      </c>
      <c r="AP51" s="336">
        <v>41934</v>
      </c>
      <c r="AQ51" s="337">
        <v>-12.3</v>
      </c>
      <c r="AR51" s="338">
        <v>-34.5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445963</v>
      </c>
      <c r="AN52" s="342">
        <v>8483</v>
      </c>
      <c r="AO52" s="343">
        <v>-29</v>
      </c>
      <c r="AP52" s="344">
        <v>23352</v>
      </c>
      <c r="AQ52" s="345">
        <v>-9.6999999999999993</v>
      </c>
      <c r="AR52" s="346">
        <v>-19.3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1256907</v>
      </c>
      <c r="AN53" s="334">
        <v>23911</v>
      </c>
      <c r="AO53" s="335">
        <v>63.3</v>
      </c>
      <c r="AP53" s="336">
        <v>45588</v>
      </c>
      <c r="AQ53" s="337">
        <v>8.6999999999999993</v>
      </c>
      <c r="AR53" s="338">
        <v>54.6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474395</v>
      </c>
      <c r="AN54" s="342">
        <v>9025</v>
      </c>
      <c r="AO54" s="343">
        <v>6.4</v>
      </c>
      <c r="AP54" s="344">
        <v>24150</v>
      </c>
      <c r="AQ54" s="345">
        <v>3.4</v>
      </c>
      <c r="AR54" s="346">
        <v>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996919</v>
      </c>
      <c r="AN55" s="334">
        <v>19014</v>
      </c>
      <c r="AO55" s="335">
        <v>-20.5</v>
      </c>
      <c r="AP55" s="336">
        <v>45483</v>
      </c>
      <c r="AQ55" s="337">
        <v>-0.2</v>
      </c>
      <c r="AR55" s="338">
        <v>-20.3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450501</v>
      </c>
      <c r="AN56" s="342">
        <v>8592</v>
      </c>
      <c r="AO56" s="343">
        <v>-4.8</v>
      </c>
      <c r="AP56" s="344">
        <v>24241</v>
      </c>
      <c r="AQ56" s="345">
        <v>0.4</v>
      </c>
      <c r="AR56" s="346">
        <v>-5.2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1915483</v>
      </c>
      <c r="AN57" s="334">
        <v>36490</v>
      </c>
      <c r="AO57" s="335">
        <v>91.9</v>
      </c>
      <c r="AP57" s="336">
        <v>45945</v>
      </c>
      <c r="AQ57" s="337">
        <v>1</v>
      </c>
      <c r="AR57" s="338">
        <v>90.9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677504</v>
      </c>
      <c r="AN58" s="342">
        <v>12906</v>
      </c>
      <c r="AO58" s="343">
        <v>50.2</v>
      </c>
      <c r="AP58" s="344">
        <v>25180</v>
      </c>
      <c r="AQ58" s="345">
        <v>3.9</v>
      </c>
      <c r="AR58" s="346">
        <v>46.3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1180967</v>
      </c>
      <c r="AN59" s="334">
        <v>22538</v>
      </c>
      <c r="AO59" s="335">
        <v>-38.200000000000003</v>
      </c>
      <c r="AP59" s="336">
        <v>44475</v>
      </c>
      <c r="AQ59" s="337">
        <v>-3.2</v>
      </c>
      <c r="AR59" s="338">
        <v>-35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906270</v>
      </c>
      <c r="AN60" s="342">
        <v>17296</v>
      </c>
      <c r="AO60" s="343">
        <v>34</v>
      </c>
      <c r="AP60" s="344">
        <v>24780</v>
      </c>
      <c r="AQ60" s="345">
        <v>-1.6</v>
      </c>
      <c r="AR60" s="346">
        <v>35.6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1223994</v>
      </c>
      <c r="AN61" s="349">
        <v>23319</v>
      </c>
      <c r="AO61" s="350">
        <v>9.9</v>
      </c>
      <c r="AP61" s="351">
        <v>44685</v>
      </c>
      <c r="AQ61" s="352">
        <v>-1.2</v>
      </c>
      <c r="AR61" s="338">
        <v>11.1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590927</v>
      </c>
      <c r="AN62" s="342">
        <v>11260</v>
      </c>
      <c r="AO62" s="343">
        <v>11.4</v>
      </c>
      <c r="AP62" s="344">
        <v>24341</v>
      </c>
      <c r="AQ62" s="345">
        <v>-0.7</v>
      </c>
      <c r="AR62" s="346">
        <v>12.1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GHejx1UIaFwsHWxitfANBU+mUJowtri0bbn3E5kHFqicXEl0Jk4ZHnlqPaXxEKxEkmzsyIsDl1NJ3TUQGwr+2A==" saltValue="rT5UI+8xPHZkUamXa9ZG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552</v>
      </c>
    </row>
    <row r="120" spans="125:125" ht="13.5" hidden="1" customHeight="1" x14ac:dyDescent="0.15"/>
    <row r="121" spans="125:125" ht="13.5" hidden="1" customHeight="1" x14ac:dyDescent="0.15">
      <c r="DU121" s="259"/>
    </row>
  </sheetData>
  <sheetProtection algorithmName="SHA-512" hashValue="E98MuNkX6aedGPVU3xukr6ixhl2INonoPYz1PDYiK2Ux/+4M0tVOSOrcsOrkasEHFc7QUvah8HNgDrKw7SMc1g==" saltValue="Gwg7zJb5G0Ct55VK1ScZM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553</v>
      </c>
    </row>
  </sheetData>
  <sheetProtection algorithmName="SHA-512" hashValue="kT5A6KLmuV5q73+ljJZPvJUV+K4J/DwRIFnz1x3b0l6UImFlQdGmybgFpHnxMy5+A1lDvurIzvS59CXVgg5iIQ==" saltValue="KHr0DAYjWbF77rX4DkCiz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39" t="s">
        <v>3</v>
      </c>
      <c r="D47" s="1139"/>
      <c r="E47" s="1140"/>
      <c r="F47" s="11">
        <v>43.52</v>
      </c>
      <c r="G47" s="12">
        <v>49.32</v>
      </c>
      <c r="H47" s="12">
        <v>47.89</v>
      </c>
      <c r="I47" s="12">
        <v>47.94</v>
      </c>
      <c r="J47" s="13">
        <v>49.65</v>
      </c>
    </row>
    <row r="48" spans="2:10" ht="57.75" customHeight="1" x14ac:dyDescent="0.15">
      <c r="B48" s="14"/>
      <c r="C48" s="1141" t="s">
        <v>4</v>
      </c>
      <c r="D48" s="1141"/>
      <c r="E48" s="1142"/>
      <c r="F48" s="15">
        <v>9.58</v>
      </c>
      <c r="G48" s="16">
        <v>7.72</v>
      </c>
      <c r="H48" s="16">
        <v>10.029999999999999</v>
      </c>
      <c r="I48" s="16">
        <v>10.17</v>
      </c>
      <c r="J48" s="17">
        <v>15.16</v>
      </c>
    </row>
    <row r="49" spans="2:10" ht="57.75" customHeight="1" thickBot="1" x14ac:dyDescent="0.2">
      <c r="B49" s="18"/>
      <c r="C49" s="1143" t="s">
        <v>5</v>
      </c>
      <c r="D49" s="1143"/>
      <c r="E49" s="1144"/>
      <c r="F49" s="19">
        <v>3.79</v>
      </c>
      <c r="G49" s="20">
        <v>7.14</v>
      </c>
      <c r="H49" s="20">
        <v>3.13</v>
      </c>
      <c r="I49" s="20">
        <v>3.99</v>
      </c>
      <c r="J49" s="21">
        <v>5.67</v>
      </c>
    </row>
    <row r="50" spans="2:10" x14ac:dyDescent="0.15"/>
  </sheetData>
  <sheetProtection algorithmName="SHA-512" hashValue="5GWbzX/QKFMZhk/K4x30A5Yc4rf/cHMbY5/zII49k8lgYq/X+j38voeLUxJtV//WuJpQ+xRtRcsufUaq3GmN3w==" saltValue="zftQLwMK+37ikIyvqbTD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2024-03-22T02:50:45Z</cp:lastPrinted>
  <dcterms:created xsi:type="dcterms:W3CDTF">2024-02-04T23:59:11Z</dcterms:created>
  <dcterms:modified xsi:type="dcterms:W3CDTF">2024-03-22T07:59:15Z</dcterms:modified>
  <cp:category/>
</cp:coreProperties>
</file>