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tabRatio="7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<sst xmlns="http://schemas.openxmlformats.org/spreadsheetml/2006/main" count="1127" uniqueCount="600">
  <si>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</si>
  <si>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</si>
  <si>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</si>
  <si>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</si>
  <si>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</si>
  <si>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</si>
  <si>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</si>
  <si>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</si>
  <si>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</si>
  <si>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</si>
  <si>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</si>
  <si>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</si>
  <si>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</si>
  <si>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</si>
  <si>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</si>
  <si>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</si>
  <si>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</si>
  <si>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</si>
  <si>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</si>
  <si>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</si>
  <si>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</si>
  <si>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</si>
  <si>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</si>
  <si>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</si>
  <si>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</si>
  <si>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</si>
  <si>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</si>
  <si>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</si>
  <si>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</si>
  <si>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</si>
  <si>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</si>
  <si>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</si>
  <si>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</si>
  <si>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</si>
  <si>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</si>
  <si>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</si>
  <si>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</si>
  <si>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</si>
  <si>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</si>
  <si>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</si>
  <si>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</si>
  <si>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</si>
  <si>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</si>
  <si>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</si>
  <si>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</si>
  <si>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</si>
  <si>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</si>
  <si>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</si>
  <si>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</si>
  <si>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</si>
  <si>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</si>
  <si>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</si>
  <si>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</si>
  <si>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</si>
  <si>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</si>
  <si>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</si>
  <si>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</si>
  <si>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</si>
  <si>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</si>
  <si>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</si>
  <si>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</si>
  <si>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</si>
  <si>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</si>
  <si>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</si>
  <si>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</si>
  <si>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</si>
  <si>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</si>
  <si>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</si>
  <si>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</si>
  <si>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</si>
  <si>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</si>
  <si>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</si>
  <si>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</si>
  <si>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</si>
  <si>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</si>
  <si>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</si>
  <si>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</si>
  <si>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</si>
  <si>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</si>
  <si>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</si>
  <si>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</si>
  <si>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</si>
  <si>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</si>
  <si>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</si>
  <si>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</si>
  <si>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</si>
  <si>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</si>
  <si>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</si>
  <si>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</si>
  <si>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</si>
  <si>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</si>
  <si>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</si>
  <si>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</si>
  <si>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</si>
  <si>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</si>
  <si>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</si>
  <si>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</si>
  <si>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</si>
  <si>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</si>
  <si>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</si>
  <si>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</si>
  <si>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</si>
  <si>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</si>
  <si>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</si>
  <si>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</si>
  <si>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</si>
  <si>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</si>
  <si>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</si>
  <si>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</si>
  <si>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</si>
  <si>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</si>
  <si>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</si>
  <si>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</si>
  <si>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</si>
  <si>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</si>
  <si>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</si>
  <si>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</si>
  <si>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</si>
  <si>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</si>
  <si>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</si>
  <si>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</si>
  <si>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</si>
  <si>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</si>
  <si>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</si>
  <si>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</si>
  <si>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</si>
  <si>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</si>
  <si>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</si>
  <si>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</si>
  <si>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</si>
  <si>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</si>
  <si>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</si>
  <si>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</si>
  <si>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</si>
  <si>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</si>
  <si>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</si>
  <si>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</si>
  <si>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</si>
  <si>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</si>
  <si>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</si>
  <si>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</si>
  <si>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</si>
  <si>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</si>
  <si>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</si>
  <si>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</si>
  <si>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</si>
  <si>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</si>
  <si>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</si>
  <si>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</si>
  <si>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</si>
  <si>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</si>
  <si>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</si>
  <si>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</si>
  <si>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</si>
  <si>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</si>
  <si>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</si>
  <si>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</si>
  <si>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</si>
  <si>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</si>
  <si>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</si>
  <si>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</si>
  <si>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</si>
  <si>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</si>
  <si>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</si>
  <si>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</si>
  <si>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</si>
  <si>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</si>
  <si>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</si>
  <si>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</si>
  <si>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</si>
  <si>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</si>
  <si>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</si>
  <si>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</si>
  <si>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</si>
  <si>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</si>
  <si>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</si>
  <si>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</si>
  <si>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</si>
  <si>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</si>
  <si>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</si>
  <si>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</si>
  <si>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</si>
  <si>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</si>
  <si>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</si>
  <si>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</si>
  <si>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</si>
  <si>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</si>
  <si>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</si>
  <si>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</si>
  <si>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</si>
  <si>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</si>
  <si>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</si>
  <si>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</si>
  <si>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</si>
  <si>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</si>
  <si>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</si>
  <si>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</si>
  <si>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</si>
  <si>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</si>
  <si>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</si>
  <si>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</si>
  <si>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</si>
  <si>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</si>
  <si>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</si>
  <si>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</si>
  <si>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</si>
  <si>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</si>
  <si>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</si>
  <si>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</si>
  <si>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</si>
  <si>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</si>
  <si>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</si>
  <si>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</si>
  <si>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</si>
  <si>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</si>
  <si>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</si>
  <si>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</si>
  <si>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</si>
  <si>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</si>
  <si>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</si>
  <si>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</si>
  <si>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</si>
  <si>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</si>
  <si>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</si>
  <si>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</si>
  <si>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</si>
  <si>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</si>
  <si>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</si>
  <si>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</si>
  <si>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</si>
  <si>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</si>
  <si>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</si>
  <si>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</si>
  <si>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</si>
  <si>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</si>
  <si>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</si>
  <si>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</si>
  <si>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</si>
  <si>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</si>
  <si>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</si>
  <si>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</si>
  <si>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</si>
  <si>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</si>
  <si>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</si>
  <si>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</si>
  <si>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</si>
  <si>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</si>
  <si>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</si>
  <si>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</si>
  <si>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</si>
  <si>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</si>
  <si>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</si>
  <si>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</si>
  <si>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</si>
  <si>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</si>
  <si>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</si>
  <si>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</si>
  <si>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</si>
  <si>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</si>
  <si>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</si>
  <si>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</si>
  <si>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</si>
  <si>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</si>
  <si>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</si>
  <si>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</si>
  <si>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</si>
  <si>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</si>
  <si>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</si>
  <si>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</si>
  <si>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</si>
  <si>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</si>
  <si>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</si>
  <si>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</si>
  <si>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</si>
  <si>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</si>
  <si>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</si>
  <si>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</si>
  <si>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</si>
  <si>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</si>
  <si>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</si>
  <si>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</si>
  <si>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</si>
  <si>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</si>
  <si>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</si>
  <si>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</si>
  <si>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</si>
  <si>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</si>
  <si>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</si>
  <si>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</si>
  <si>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</si>
  <si>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</si>
  <si>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</si>
  <si>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</si>
  <si>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</si>
  <si>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</si>
  <si>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</si>
  <si>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</si>
  <si>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</si>
  <si>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</si>
  <si>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</si>
  <si>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</si>
  <si>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</si>
  <si>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</si>
  <si>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</si>
  <si>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</si>
  <si>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</si>
  <si>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</si>
  <si>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</si>
  <si>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</si>
  <si>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</si>
  <si>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</si>
  <si>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</si>
  <si>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</si>
  <si>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</si>
  <si>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</si>
  <si>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</si>
  <si>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</si>
  <si>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</si>
  <si>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</si>
  <si>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</si>
  <si>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</si>
  <si>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</si>
  <si>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</si>
  <si>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</si>
  <si>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</si>
  <si>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</si>
  <si>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</si>
  <si>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</si>
  <si>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</si>
  <si>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</si>
  <si>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</si>
  <si>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</si>
  <si>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</si>
  <si>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</si>
  <si>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</si>
  <si>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</si>
  <si>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</si>
  <si>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</si>
  <si>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</si>
  <si>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</si>
  <si>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</si>
  <si>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</si>
  <si>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</si>
  <si>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</si>
  <si>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</si>
  <si>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</si>
  <si>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</si>
  <si>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</si>
  <si>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</si>
  <si>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</si>
  <si>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</si>
  <si>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</si>
  <si>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</si>
  <si>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</si>
  <si>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</si>
  <si>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</si>
  <si>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</si>
  <si>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</si>
  <si>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</si>
  <si>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</si>
  <si>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</si>
  <si>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</si>
  <si>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</si>
  <si>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</si>
  <si>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</si>
  <si>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</si>
  <si>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</si>
  <si>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</si>
  <si>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</si>
  <si>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</si>
  <si>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</si>
  <si>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</si>
  <si>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</si>
  <si>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</si>
  <si>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</si>
  <si>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</si>
  <si>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</si>
  <si>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</si>
  <si>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</si>
  <si>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</si>
  <si>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</si>
  <si>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</si>
  <si>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</si>
  <si>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</si>
  <si>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</si>
  <si>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</si>
  <si>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</si>
  <si>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</si>
  <si>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</si>
  <si>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富谷市市営墓地特別会計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</si>
  <si>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</si>
  <si>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</si>
  <si>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</si>
  <si>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</si>
  <si>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</si>
  <si>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</si>
  <si>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</si>
  <si>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</si>
  <si>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</si>
  <si>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</si>
  <si>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</si>
  <si>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</si>
  <si>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</si>
  <si>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</si>
  <si>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</si>
  <si>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</si>
  <si>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富谷市下水道事業会計</t>
    <phoneticPr fontId="5"/>
  </si>
  <si>
    <t>法適用企業</t>
    <phoneticPr fontId="5"/>
  </si>
  <si>
    <t>富谷市水道事業会計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</si>
  <si>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</si>
  <si>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</si>
  <si>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</si>
  <si>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</si>
  <si>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</si>
  <si>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</si>
  <si>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</si>
  <si>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</si>
  <si>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</si>
  <si>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</si>
  <si>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</si>
  <si>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</si>
  <si>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</si>
  <si>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</si>
  <si>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</si>
  <si>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</si>
  <si>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</si>
  <si>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</si>
  <si>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</si>
  <si>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</si>
  <si>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</si>
  <si>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</si>
  <si>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</si>
  <si>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</si>
  <si>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</si>
  <si>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</si>
  <si>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</si>
  <si>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</si>
  <si>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</si>
  <si>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</si>
  <si>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</si>
  <si>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</si>
  <si>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</si>
  <si>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</si>
  <si>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</si>
  <si>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</si>
  <si>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</si>
  <si>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</si>
  <si>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</si>
  <si>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</si>
  <si>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</si>
  <si>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</si>
  <si>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</si>
  <si>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</si>
  <si>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</si>
  <si>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</si>
  <si>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</si>
  <si>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</si>
  <si>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</si>
  <si>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</si>
  <si>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</si>
  <si>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</si>
  <si>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</si>
  <si>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</si>
  <si>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</si>
  <si>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</si>
  <si>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</si>
  <si>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</si>
  <si>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</si>
  <si>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</si>
  <si>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</si>
  <si>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</si>
  <si>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</si>
  <si>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富谷市介護保険特別会計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</si>
  <si>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</si>
  <si>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</si>
  <si>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富谷市国民健康保険特別会計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</si>
  <si>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</si>
  <si>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</si>
  <si>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</si>
  <si>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</si>
  <si>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</si>
  <si>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</si>
  <si>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</si>
  <si>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</si>
  <si>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</si>
  <si>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</si>
  <si>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</si>
  <si>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</si>
  <si>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</si>
  <si>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</si>
  <si>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</si>
  <si>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</si>
  <si>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</si>
  <si>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</si>
  <si>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</si>
  <si>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</si>
  <si>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</si>
  <si>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</si>
  <si>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</si>
  <si>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</si>
  <si>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</si>
  <si>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</si>
  <si>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</si>
  <si>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</si>
  <si>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</si>
  <si>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</si>
  <si>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</si>
  <si>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</si>
  <si>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</si>
  <si>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</si>
  <si>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</si>
  <si>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</si>
  <si>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</si>
  <si>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</si>
  <si>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</si>
  <si>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</si>
  <si>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</si>
  <si>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</si>
  <si>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</si>
  <si>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</si>
  <si>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</si>
  <si>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</si>
  <si>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</si>
  <si>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</si>
  <si>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</si>
  <si>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</si>
  <si>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</si>
  <si>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</si>
  <si>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</si>
  <si>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</si>
  <si>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</si>
  <si>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</si>
  <si>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</si>
  <si>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</si>
  <si>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</si>
  <si>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</si>
  <si>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</si>
  <si>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</si>
  <si>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</si>
  <si>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</si>
  <si>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</si>
  <si>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</si>
  <si>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</si>
  <si>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</si>
  <si>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</si>
  <si>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</si>
  <si>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</si>
  <si>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</si>
  <si>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</si>
  <si>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</si>
  <si>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</si>
  <si>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</si>
  <si>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</si>
  <si>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</si>
  <si>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</si>
  <si>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</si>
  <si>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</si>
  <si>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</si>
  <si>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</si>
  <si>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富谷市水道事業会計</t>
  </si>
  <si>
    <t>一般会計</t>
  </si>
  <si>
    <t>富谷市介護保険特別会計</t>
  </si>
  <si>
    <t>富谷市下水道事業会計</t>
  </si>
  <si>
    <t>富谷市国民健康保険特別会計</t>
  </si>
  <si>
    <t>富谷市後期高齢者医療特別会計</t>
  </si>
  <si>
    <t>富谷市市営墓地特別会計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</si>
  <si>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</si>
  <si>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</si>
  <si>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</si>
  <si>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</si>
  <si>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</si>
  <si>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</si>
  <si>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</si>
  <si>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</si>
  <si>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</si>
  <si>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</si>
  <si>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</si>
  <si>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</si>
  <si>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</si>
  <si>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</si>
  <si>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</si>
  <si>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</si>
  <si>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</si>
  <si>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黒川地域行政事務組合：介護事業会計</t>
    <rPh sb="0" eb="10">
      <t>クロカワチイキギョウセイジムクミアイ</t>
    </rPh>
    <rPh sb="11" eb="13">
      <t>カイゴ</t>
    </rPh>
    <rPh sb="13" eb="15">
      <t>ジギョウ</t>
    </rPh>
    <rPh sb="15" eb="17">
      <t>カイケイ</t>
    </rPh>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</si>
  <si>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</si>
  <si>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</si>
  <si>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</si>
  <si>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</si>
  <si>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市民図書館基金</t>
    <rPh sb="0" eb="2">
      <t>シミン</t>
    </rPh>
    <rPh sb="2" eb="5">
      <t>トショカン</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</si>
  <si>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</si>
  <si>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</si>
  <si>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</si>
  <si>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</si>
  <si>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</si>
  <si>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これまで将来負担比率は算定されず、実質公債費比率についてはマイナスの数値が続いている。
　なお、直近3か年平均となる実質公債費比率については、前年度と同数であった。これは、3か年平均値対象外となる令和元年度と令和４年度の単年度数値を比較すると、分子では公営企業債の償還の財源に充てられる繰出金が減少したことにより、金額が小さく（絶対値では大きく）なった。（対令和元年度比 △18,888千円、△10.5%）。一方で分母においては、臨時財政対策債の発行可能額が減ったものの、標準税収入額等及び普通交付税額が増えたため金額は大きくなった（対令和元年度比 ＋884,429千円，＋10.5%）。その結果，単年度数値ではほぼ変動がなく，３カ年平均値にも影響が生じなかったと言える。</t>
    <rPh sb="5" eb="11">
      <t>ショウライフタンヒリツ</t>
    </rPh>
    <rPh sb="12" eb="14">
      <t>サンテイ</t>
    </rPh>
    <rPh sb="18" eb="20">
      <t>ジッシツ</t>
    </rPh>
    <rPh sb="20" eb="25">
      <t>コウサイヒヒリツ</t>
    </rPh>
    <rPh sb="35" eb="37">
      <t>スウチ</t>
    </rPh>
    <rPh sb="38" eb="39">
      <t>ツヅ</t>
    </rPh>
    <rPh sb="49" eb="51">
      <t>チョッキン</t>
    </rPh>
    <rPh sb="53" eb="54">
      <t>ネン</t>
    </rPh>
    <rPh sb="54" eb="56">
      <t>ヘイキン</t>
    </rPh>
    <rPh sb="59" eb="61">
      <t>ジッシツ</t>
    </rPh>
    <rPh sb="61" eb="66">
      <t>コウサイヒヒリツ</t>
    </rPh>
    <rPh sb="72" eb="75">
      <t>ゼンネンド</t>
    </rPh>
    <rPh sb="76" eb="77">
      <t>ドウ</t>
    </rPh>
    <rPh sb="77" eb="78">
      <t>スウ</t>
    </rPh>
    <rPh sb="89" eb="90">
      <t>ネン</t>
    </rPh>
    <rPh sb="90" eb="96">
      <t>ヘイキンチタイショウガイ</t>
    </rPh>
    <rPh sb="333" eb="334">
      <t>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</si>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</sst>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C8B-4AF0-BA3B-5E5626686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14642</c:v>
                </c:pt>
                <c:pt idx="1">
                  <c:v>23911</c:v>
                </c:pt>
                <c:pt idx="2">
                  <c:v>19014</c:v>
                </c:pt>
                <c:pt idx="3">
                  <c:v>36490</c:v>
                </c:pt>
                <c:pt idx="4">
                  <c:v>22538</c:v>
                </c:pt>
              </c:numCache>
            </c:numRef>
          </c:val>
          <c:smooth val="0"/>
          <c:extLst>
            <c:ext xmlns:c16="http://schemas.microsoft.com/office/drawing/2014/chart" uri="{C3380CC4-5D6E-409C-BE32-E72D297353CC}">
              <c16:uniqueId val="{00000001-2C8B-4AF0-BA3B-5E56266866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9.58</c:v>
                </c:pt>
                <c:pt idx="1">
                  <c:v>7.72</c:v>
                </c:pt>
                <c:pt idx="2">
                  <c:v>10.029999999999999</c:v>
                </c:pt>
                <c:pt idx="3">
                  <c:v>10.17</c:v>
                </c:pt>
                <c:pt idx="4">
                  <c:v>15.16</c:v>
                </c:pt>
              </c:numCache>
            </c:numRef>
          </c:val>
          <c:extLst>
            <c:ext xmlns:c16="http://schemas.microsoft.com/office/drawing/2014/chart" uri="{C3380CC4-5D6E-409C-BE32-E72D297353CC}">
              <c16:uniqueId val="{00000000-3938-4EC6-94EE-E15ADDD8A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43.52</c:v>
                </c:pt>
                <c:pt idx="1">
                  <c:v>49.32</c:v>
                </c:pt>
                <c:pt idx="2">
                  <c:v>47.89</c:v>
                </c:pt>
                <c:pt idx="3">
                  <c:v>47.94</c:v>
                </c:pt>
                <c:pt idx="4">
                  <c:v>49.65</c:v>
                </c:pt>
              </c:numCache>
            </c:numRef>
          </c:val>
          <c:extLst>
            <c:ext xmlns:c16="http://schemas.microsoft.com/office/drawing/2014/chart" uri="{C3380CC4-5D6E-409C-BE32-E72D297353CC}">
              <c16:uniqueId val="{00000001-3938-4EC6-94EE-E15ADDD8A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3.79</c:v>
                </c:pt>
                <c:pt idx="1">
                  <c:v>7.14</c:v>
                </c:pt>
                <c:pt idx="2">
                  <c:v>3.13</c:v>
                </c:pt>
                <c:pt idx="3">
                  <c:v>3.99</c:v>
                </c:pt>
                <c:pt idx="4">
                  <c:v>5.67</c:v>
                </c:pt>
              </c:numCache>
            </c:numRef>
          </c:val>
          <c:smooth val="0"/>
          <c:extLst>
            <c:ext xmlns:c16="http://schemas.microsoft.com/office/drawing/2014/chart" uri="{C3380CC4-5D6E-409C-BE32-E72D297353CC}">
              <c16:uniqueId val="{00000002-3938-4EC6-94EE-E15ADDD8A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0.26</c:v>
                </c:pt>
                <c:pt idx="4">
                  <c:v>0</c:v>
                </c:pt>
                <c:pt idx="5">
                  <c:v>0</c:v>
                </c:pt>
                <c:pt idx="6">
                  <c:v>0</c:v>
                </c:pt>
                <c:pt idx="7">
                  <c:v>0</c:v>
                </c:pt>
                <c:pt idx="8">
                  <c:v>0</c:v>
                </c:pt>
                <c:pt idx="9">
                  <c:v>0</c:v>
                </c:pt>
              </c:numCache>
            </c:numRef>
          </c:val>
          <c:extLst>
            <c:ext xmlns:c16="http://schemas.microsoft.com/office/drawing/2014/chart" uri="{C3380CC4-5D6E-409C-BE32-E72D297353CC}">
              <c16:uniqueId val="{00000000-6166-4A5A-80A4-4CF45CC35C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6-4A5A-80A4-4CF45CC35C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66-4A5A-80A4-4CF45CC35C2D}"/>
            </c:ext>
          </c:extLst>
        </c:ser>
        <c:ser>
          <c:idx val="3"/>
          <c:order val="3"/>
          <c:tx>
            <c:strRef>
              <c:f>データシート!$A$30</c:f>
              <c:strCache>
                <c:ptCount val="1"/>
                <c:pt idx="0">
                  <c:v>富谷市市営墓地特別会計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6166-4A5A-80A4-4CF45CC35C2D}"/>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0.09</c:v>
                </c:pt>
                <c:pt idx="4">
                  <c:v>#N/A</c:v>
                </c:pt>
                <c:pt idx="5">
                  <c:v>0.09</c:v>
                </c:pt>
                <c:pt idx="6">
                  <c:v>#N/A</c:v>
                </c:pt>
                <c:pt idx="7">
                  <c:v>0.08</c:v>
                </c:pt>
                <c:pt idx="8">
                  <c:v>#N/A</c:v>
                </c:pt>
                <c:pt idx="9">
                  <c:v>0.1</c:v>
                </c:pt>
              </c:numCache>
            </c:numRef>
          </c:val>
          <c:extLst>
            <c:ext xmlns:c16="http://schemas.microsoft.com/office/drawing/2014/chart" uri="{C3380CC4-5D6E-409C-BE32-E72D297353CC}">
              <c16:uniqueId val="{00000004-6166-4A5A-80A4-4CF45CC35C2D}"/>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0.36</c:v>
                </c:pt>
                <c:pt idx="4">
                  <c:v>#N/A</c:v>
                </c:pt>
                <c:pt idx="5">
                  <c:v>0.27</c:v>
                </c:pt>
                <c:pt idx="6">
                  <c:v>#N/A</c:v>
                </c:pt>
                <c:pt idx="7">
                  <c:v>0.56000000000000005</c:v>
                </c:pt>
                <c:pt idx="8">
                  <c:v>#N/A</c:v>
                </c:pt>
                <c:pt idx="9">
                  <c:v>0.36</c:v>
                </c:pt>
              </c:numCache>
            </c:numRef>
          </c:val>
          <c:extLst>
            <c:ext xmlns:c16="http://schemas.microsoft.com/office/drawing/2014/chart" uri="{C3380CC4-5D6E-409C-BE32-E72D297353CC}">
              <c16:uniqueId val="{00000005-6166-4A5A-80A4-4CF45CC35C2D}"/>
            </c:ext>
          </c:extLst>
        </c:ser>
        <c:ser>
          <c:idx val="6"/>
          <c:order val="6"/>
          <c:tx>
            <c:strRef>
              <c:f>データシート!$A$33</c:f>
              <c:strCache>
                <c:ptCount val="1"/>
                <c:pt idx="0">
                  <c:v>富谷市下水道事業会計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0.55000000000000004</c:v>
                </c:pt>
                <c:pt idx="6">
                  <c:v>#N/A</c:v>
                </c:pt>
                <c:pt idx="7">
                  <c:v>0.65</c:v>
                </c:pt>
                <c:pt idx="8">
                  <c:v>#N/A</c:v>
                </c:pt>
                <c:pt idx="9">
                  <c:v>1.1100000000000001</c:v>
                </c:pt>
              </c:numCache>
            </c:numRef>
          </c:val>
          <c:extLst>
            <c:ext xmlns:c16="http://schemas.microsoft.com/office/drawing/2014/chart" uri="{C3380CC4-5D6E-409C-BE32-E72D297353CC}">
              <c16:uniqueId val="{00000006-6166-4A5A-80A4-4CF45CC35C2D}"/>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0.43</c:v>
                </c:pt>
                <c:pt idx="2">
                  <c:v>#N/A</c:v>
                </c:pt>
                <c:pt idx="3">
                  <c:v>0.6</c:v>
                </c:pt>
                <c:pt idx="4">
                  <c:v>#N/A</c:v>
                </c:pt>
                <c:pt idx="5">
                  <c:v>1.57</c:v>
                </c:pt>
                <c:pt idx="6">
                  <c:v>#N/A</c:v>
                </c:pt>
                <c:pt idx="7">
                  <c:v>1.34</c:v>
                </c:pt>
                <c:pt idx="8">
                  <c:v>#N/A</c:v>
                </c:pt>
                <c:pt idx="9">
                  <c:v>1.82</c:v>
                </c:pt>
              </c:numCache>
            </c:numRef>
          </c:val>
          <c:extLst>
            <c:ext xmlns:c16="http://schemas.microsoft.com/office/drawing/2014/chart" uri="{C3380CC4-5D6E-409C-BE32-E72D297353CC}">
              <c16:uniqueId val="{00000007-6166-4A5A-80A4-4CF45CC35C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9.58</c:v>
                </c:pt>
                <c:pt idx="2">
                  <c:v>#N/A</c:v>
                </c:pt>
                <c:pt idx="3">
                  <c:v>7.71</c:v>
                </c:pt>
                <c:pt idx="4">
                  <c:v>#N/A</c:v>
                </c:pt>
                <c:pt idx="5">
                  <c:v>10.02</c:v>
                </c:pt>
                <c:pt idx="6">
                  <c:v>#N/A</c:v>
                </c:pt>
                <c:pt idx="7">
                  <c:v>10.16</c:v>
                </c:pt>
                <c:pt idx="8">
                  <c:v>#N/A</c:v>
                </c:pt>
                <c:pt idx="9">
                  <c:v>15.16</c:v>
                </c:pt>
              </c:numCache>
            </c:numRef>
          </c:val>
          <c:extLst>
            <c:ext xmlns:c16="http://schemas.microsoft.com/office/drawing/2014/chart" uri="{C3380CC4-5D6E-409C-BE32-E72D297353CC}">
              <c16:uniqueId val="{00000008-6166-4A5A-80A4-4CF45CC35C2D}"/>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17.41</c:v>
                </c:pt>
                <c:pt idx="2">
                  <c:v>#N/A</c:v>
                </c:pt>
                <c:pt idx="3">
                  <c:v>17.149999999999999</c:v>
                </c:pt>
                <c:pt idx="4">
                  <c:v>#N/A</c:v>
                </c:pt>
                <c:pt idx="5">
                  <c:v>18.22</c:v>
                </c:pt>
                <c:pt idx="6">
                  <c:v>#N/A</c:v>
                </c:pt>
                <c:pt idx="7">
                  <c:v>17.809999999999999</c:v>
                </c:pt>
                <c:pt idx="8">
                  <c:v>#N/A</c:v>
                </c:pt>
                <c:pt idx="9">
                  <c:v>20.100000000000001</c:v>
                </c:pt>
              </c:numCache>
            </c:numRef>
          </c:val>
          <c:extLst>
            <c:ext xmlns:c16="http://schemas.microsoft.com/office/drawing/2014/chart" uri="{C3380CC4-5D6E-409C-BE32-E72D297353CC}">
              <c16:uniqueId val="{00000009-6166-4A5A-80A4-4CF45CC35C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853</c:v>
                </c:pt>
                <c:pt idx="5">
                  <c:v>849</c:v>
                </c:pt>
                <c:pt idx="8">
                  <c:v>828</c:v>
                </c:pt>
                <c:pt idx="11">
                  <c:v>833</c:v>
                </c:pt>
                <c:pt idx="14">
                  <c:v>849</c:v>
                </c:pt>
              </c:numCache>
            </c:numRef>
          </c:val>
          <c:extLst>
            <c:ext xmlns:c16="http://schemas.microsoft.com/office/drawing/2014/chart" uri="{C3380CC4-5D6E-409C-BE32-E72D297353CC}">
              <c16:uniqueId val="{00000000-86FC-4548-B5F7-91960AC3C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FC-4548-B5F7-91960AC3C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4</c:v>
                </c:pt>
                <c:pt idx="6">
                  <c:v>4</c:v>
                </c:pt>
                <c:pt idx="9">
                  <c:v>2</c:v>
                </c:pt>
                <c:pt idx="12">
                  <c:v>10</c:v>
                </c:pt>
              </c:numCache>
            </c:numRef>
          </c:val>
          <c:extLst>
            <c:ext xmlns:c16="http://schemas.microsoft.com/office/drawing/2014/chart" uri="{C3380CC4-5D6E-409C-BE32-E72D297353CC}">
              <c16:uniqueId val="{00000002-86FC-4548-B5F7-91960AC3C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57</c:v>
                </c:pt>
                <c:pt idx="6">
                  <c:v>51</c:v>
                </c:pt>
                <c:pt idx="9">
                  <c:v>46</c:v>
                </c:pt>
                <c:pt idx="12">
                  <c:v>45</c:v>
                </c:pt>
              </c:numCache>
            </c:numRef>
          </c:val>
          <c:extLst>
            <c:ext xmlns:c16="http://schemas.microsoft.com/office/drawing/2014/chart" uri="{C3380CC4-5D6E-409C-BE32-E72D297353CC}">
              <c16:uniqueId val="{00000003-86FC-4548-B5F7-91960AC3C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c:v>
                </c:pt>
                <c:pt idx="3">
                  <c:v>103</c:v>
                </c:pt>
                <c:pt idx="6">
                  <c:v>70</c:v>
                </c:pt>
                <c:pt idx="9">
                  <c:v>57</c:v>
                </c:pt>
                <c:pt idx="12">
                  <c:v>26</c:v>
                </c:pt>
              </c:numCache>
            </c:numRef>
          </c:val>
          <c:extLst>
            <c:ext xmlns:c16="http://schemas.microsoft.com/office/drawing/2014/chart" uri="{C3380CC4-5D6E-409C-BE32-E72D297353CC}">
              <c16:uniqueId val="{00000004-86FC-4548-B5F7-91960AC3C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FC-4548-B5F7-91960AC3C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FC-4548-B5F7-91960AC3C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519</c:v>
                </c:pt>
                <c:pt idx="3">
                  <c:v>504</c:v>
                </c:pt>
                <c:pt idx="6">
                  <c:v>469</c:v>
                </c:pt>
                <c:pt idx="9">
                  <c:v>501</c:v>
                </c:pt>
                <c:pt idx="12">
                  <c:v>567</c:v>
                </c:pt>
              </c:numCache>
            </c:numRef>
          </c:val>
          <c:extLst>
            <c:ext xmlns:c16="http://schemas.microsoft.com/office/drawing/2014/chart" uri="{C3380CC4-5D6E-409C-BE32-E72D297353CC}">
              <c16:uniqueId val="{00000007-86FC-4548-B5F7-91960AC3CD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-181</c:v>
                </c:pt>
                <c:pt idx="5">
                  <c:v>#N/A</c:v>
                </c:pt>
                <c:pt idx="6">
                  <c:v>#N/A</c:v>
                </c:pt>
                <c:pt idx="7">
                  <c:v>-234</c:v>
                </c:pt>
                <c:pt idx="8">
                  <c:v>#N/A</c:v>
                </c:pt>
                <c:pt idx="9">
                  <c:v>#N/A</c:v>
                </c:pt>
                <c:pt idx="10">
                  <c:v>-227</c:v>
                </c:pt>
                <c:pt idx="11">
                  <c:v>#N/A</c:v>
                </c:pt>
                <c:pt idx="12">
                  <c:v>#N/A</c:v>
                </c:pt>
                <c:pt idx="13">
                  <c:v>-201</c:v>
                </c:pt>
                <c:pt idx="14">
                  <c:v>#N/A</c:v>
                </c:pt>
              </c:numCache>
            </c:numRef>
          </c:val>
          <c:smooth val="0"/>
          <c:extLst>
            <c:ext xmlns:c16="http://schemas.microsoft.com/office/drawing/2014/chart" uri="{C3380CC4-5D6E-409C-BE32-E72D297353CC}">
              <c16:uniqueId val="{00000008-86FC-4548-B5F7-91960AC3CD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9258</c:v>
                </c:pt>
                <c:pt idx="5">
                  <c:v>9486</c:v>
                </c:pt>
                <c:pt idx="8">
                  <c:v>9585</c:v>
                </c:pt>
                <c:pt idx="11">
                  <c:v>9810</c:v>
                </c:pt>
                <c:pt idx="14">
                  <c:v>9522</c:v>
                </c:pt>
              </c:numCache>
            </c:numRef>
          </c:val>
          <c:extLst>
            <c:ext xmlns:c16="http://schemas.microsoft.com/office/drawing/2014/chart" uri="{C3380CC4-5D6E-409C-BE32-E72D297353CC}">
              <c16:uniqueId val="{00000000-6E71-41D5-A625-7F120F8C1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132</c:v>
                </c:pt>
                <c:pt idx="5">
                  <c:v>122</c:v>
                </c:pt>
                <c:pt idx="8">
                  <c:v>113</c:v>
                </c:pt>
                <c:pt idx="11">
                  <c:v>99</c:v>
                </c:pt>
                <c:pt idx="14">
                  <c:v>84</c:v>
                </c:pt>
              </c:numCache>
            </c:numRef>
          </c:val>
          <c:extLst>
            <c:ext xmlns:c16="http://schemas.microsoft.com/office/drawing/2014/chart" uri="{C3380CC4-5D6E-409C-BE32-E72D297353CC}">
              <c16:uniqueId val="{00000001-6E71-41D5-A625-7F120F8C1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9131</c:v>
                </c:pt>
                <c:pt idx="5">
                  <c:v>9437</c:v>
                </c:pt>
                <c:pt idx="8">
                  <c:v>9487</c:v>
                </c:pt>
                <c:pt idx="11">
                  <c:v>9869</c:v>
                </c:pt>
                <c:pt idx="14">
                  <c:v>9913</c:v>
                </c:pt>
              </c:numCache>
            </c:numRef>
          </c:val>
          <c:extLst>
            <c:ext xmlns:c16="http://schemas.microsoft.com/office/drawing/2014/chart" uri="{C3380CC4-5D6E-409C-BE32-E72D297353CC}">
              <c16:uniqueId val="{00000002-6E71-41D5-A625-7F120F8C1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71-41D5-A625-7F120F8C1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71-41D5-A625-7F120F8C1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1-41D5-A625-7F120F8C1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171</c:v>
                </c:pt>
                <c:pt idx="9">
                  <c:v>294</c:v>
                </c:pt>
                <c:pt idx="12">
                  <c:v>417</c:v>
                </c:pt>
              </c:numCache>
            </c:numRef>
          </c:val>
          <c:extLst>
            <c:ext xmlns:c16="http://schemas.microsoft.com/office/drawing/2014/chart" uri="{C3380CC4-5D6E-409C-BE32-E72D297353CC}">
              <c16:uniqueId val="{00000006-6E71-41D5-A625-7F120F8C1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365</c:v>
                </c:pt>
                <c:pt idx="3">
                  <c:v>293</c:v>
                </c:pt>
                <c:pt idx="6">
                  <c:v>247</c:v>
                </c:pt>
                <c:pt idx="9">
                  <c:v>242</c:v>
                </c:pt>
                <c:pt idx="12">
                  <c:v>391</c:v>
                </c:pt>
              </c:numCache>
            </c:numRef>
          </c:val>
          <c:extLst>
            <c:ext xmlns:c16="http://schemas.microsoft.com/office/drawing/2014/chart" uri="{C3380CC4-5D6E-409C-BE32-E72D297353CC}">
              <c16:uniqueId val="{00000007-6E71-41D5-A625-7F120F8C1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530</c:v>
                </c:pt>
                <c:pt idx="3">
                  <c:v>496</c:v>
                </c:pt>
                <c:pt idx="6">
                  <c:v>381</c:v>
                </c:pt>
                <c:pt idx="9">
                  <c:v>296</c:v>
                </c:pt>
                <c:pt idx="12">
                  <c:v>239</c:v>
                </c:pt>
              </c:numCache>
            </c:numRef>
          </c:val>
          <c:extLst>
            <c:ext xmlns:c16="http://schemas.microsoft.com/office/drawing/2014/chart" uri="{C3380CC4-5D6E-409C-BE32-E72D297353CC}">
              <c16:uniqueId val="{00000008-6E71-41D5-A625-7F120F8C1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71-41D5-A625-7F120F8C1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6571</c:v>
                </c:pt>
                <c:pt idx="3">
                  <c:v>6090</c:v>
                </c:pt>
                <c:pt idx="6">
                  <c:v>6218</c:v>
                </c:pt>
                <c:pt idx="9">
                  <c:v>6209</c:v>
                </c:pt>
                <c:pt idx="12">
                  <c:v>6211</c:v>
                </c:pt>
              </c:numCache>
            </c:numRef>
          </c:val>
          <c:extLst>
            <c:ext xmlns:c16="http://schemas.microsoft.com/office/drawing/2014/chart" uri="{C3380CC4-5D6E-409C-BE32-E72D297353CC}">
              <c16:uniqueId val="{0000000A-6E71-41D5-A625-7F120F8C14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71-41D5-A625-7F120F8C14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4624</c:v>
                </c:pt>
                <c:pt idx="1">
                  <c:v>4954</c:v>
                </c:pt>
                <c:pt idx="2">
                  <c:v>5041</c:v>
                </c:pt>
              </c:numCache>
            </c:numRef>
          </c:val>
          <c:extLst>
            <c:ext xmlns:c16="http://schemas.microsoft.com/office/drawing/2014/chart" uri="{C3380CC4-5D6E-409C-BE32-E72D297353CC}">
              <c16:uniqueId val="{00000000-5327-41EC-B752-130E069099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1</c:v>
                </c:pt>
                <c:pt idx="2">
                  <c:v>1</c:v>
                </c:pt>
              </c:numCache>
            </c:numRef>
          </c:val>
          <c:extLst>
            <c:ext xmlns:c16="http://schemas.microsoft.com/office/drawing/2014/chart" uri="{C3380CC4-5D6E-409C-BE32-E72D297353CC}">
              <c16:uniqueId val="{00000001-5327-41EC-B752-130E069099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2689</c:v>
                </c:pt>
                <c:pt idx="1">
                  <c:v>2642</c:v>
                </c:pt>
                <c:pt idx="2">
                  <c:v>2568</c:v>
                </c:pt>
              </c:numCache>
            </c:numRef>
          </c:val>
          <c:extLst>
            <c:ext xmlns:c16="http://schemas.microsoft.com/office/drawing/2014/chart" uri="{C3380CC4-5D6E-409C-BE32-E72D297353CC}">
              <c16:uniqueId val="{00000002-5327-41EC-B752-130E069099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{34412525-4415-4BAF-BB1E-6E4DCED9FEC7}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AE1-40DE-B050-8A31F34010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{722B4EB2-2206-470E-BC69-C63E63A5F77E}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E1-40DE-B050-8A31F34010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{BF4701EF-17FB-4DA1-B578-647C5ED5A25C}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E1-40DE-B050-8A31F34010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{70F9FEE1-C2D2-4F93-A06E-59E3CA25FC93}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E1-40DE-B050-8A31F34010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{3A64DAEE-9121-4B90-A560-B8D5823A493D}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E1-40DE-B050-8A31F34010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{88239147-CA20-428A-AE11-778D8D5D2376}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AE1-40DE-B050-8A31F34010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{97595046-9B40-4396-A971-A4DBBD7FDF49}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AE1-40DE-B050-8A31F34010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{9E305B8B-896F-4010-877E-4DFAF0058448}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AE1-40DE-B050-8A31F34010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{1271E915-6D4B-4842-9248-F2C63BDAFCE6}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AE1-40DE-B050-8A31F34010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55.4</c:v>
                </c:pt>
                <c:pt idx="16">
                  <c:v>57.6</c:v>
                </c:pt>
                <c:pt idx="24">
                  <c:v>59.1</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E1-40DE-B050-8A31F34010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{26976C54-524E-4721-8F49-52ADC4CB3326}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AE1-40DE-B050-8A31F34010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{A0DD0DFE-9E23-4F9A-85C1-3AE68F1E2E97}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E1-40DE-B050-8A31F34010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{8B7D50F9-81C0-47EE-914C-5A943AF3FD6C}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E1-40DE-B050-8A31F34010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{881A544C-F466-48B1-ABF6-EEE2B6F9BF80}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E1-40DE-B050-8A31F34010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{A49B803A-3A41-4218-B5F3-B5E013E4C171}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E1-40DE-B050-8A31F340102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{537862A7-821B-4C03-8D5C-CABA96F3F6F0}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AE1-40DE-B050-8A31F340102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{E28B61C5-156C-42E6-8F4E-9016CDC0829F}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AE1-40DE-B050-8A31F340102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{A16BFCBA-4425-471B-BCEB-9112B1DFD5DC}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AE1-40DE-B050-8A31F340102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{569CCF4D-727C-42C4-932C-9FE5DB9B4CDC}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AE1-40DE-B050-8A31F34010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8AE1-40DE-B050-8A31F3401029}"/>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{FE3B92FF-D48A-4B65-B202-15FBC7911542}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85-429A-9A47-3C17A10810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{47F6654B-3423-48C0-9C53-CBC7C39DA9AB}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85-429A-9A47-3C17A10810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{D1C9989A-569C-4D86-9B9F-82B1EF2F32BE}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85-429A-9A47-3C17A10810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{FB3139B8-FF2B-4677-A115-54A367D73926}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85-429A-9A47-3C17A10810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{B77C0D7A-FDF6-45E0-B769-395B00F1484D}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85-429A-9A47-3C17A108105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{7DA15A44-2331-4B3A-A7F6-6676B1C0ABCC}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85-429A-9A47-3C17A108105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{63138260-74D9-41E2-B345-4CAE0CD2C052}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85-429A-9A47-3C17A108105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{0B9B3DF3-2315-48A2-B451-94F017D17626}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85-429A-9A47-3C17A108105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{DEBB7FEA-EC9B-44C7-86A5-01DF5A7C1625}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85-429A-9A47-3C17A10810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-2.2000000000000002</c:v>
                </c:pt>
                <c:pt idx="24">
                  <c:v>-2.2999999999999998</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85-429A-9A47-3C17A10810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{AB929962-03FF-4FBE-A8D7-2D379996EE5D}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85-429A-9A47-3C17A10810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{CA8FCDFD-1D3C-4170-9091-777FA1DD2C27}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85-429A-9A47-3C17A10810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{3A6D4DEE-298A-4F8C-A8AC-33B2A5651199}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85-429A-9A47-3C17A10810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{CE4A0C93-CD55-4BAC-A8C4-9BDB3B503D63}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85-429A-9A47-3C17A10810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{8B22961A-E407-4698-9DA9-80C08E8401D7}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85-429A-9A47-3C17A10810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{06C14530-B4C3-497C-92A4-BDCA754C8C5F}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85-429A-9A47-3C17A108105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{06C7DE19-3556-4F8C-9A6A-A0FBAA4005C9}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85-429A-9A47-3C17A108105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{2C55C42A-B765-4DA1-8EA8-23750BB0EE05}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85-429A-9A47-3C17A108105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{FBDE701C-04DC-4EE8-B170-1BF04AC37A2B}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85-429A-9A47-3C17A10810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F85-429A-9A47-3C17A1081058}"/>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財政力指数の値は、昨年度より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となった。地方税や地方消費税交付金の増により、基準財政収入額が増加したものの、昨年度と比べて臨時財政対策債振替相当額が大きく減少したことにより、基準財政需要額も増えたため、令和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となった。この値は、一昨年度より下がった令和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年度単年度の指数とほぼ同値であり、その影響から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か年平均値をとる財政力指数も下がったものである。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今後も引き続き、歳入確保に努めるとともに歳出削減に取組み、財政基盤の強化を図っていく。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経常収支比率は類似団体平均値を上回る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中で最も良い数値となった。これは経常一般財源の歳出において、公債費や子ども医療費助成費の増等があり、前年度より増額となったものの、経常一般財源の歳入においても、地方税や地方消費税交付金の増等があったことで、経常一般財源の歳出の増を上回る増額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今後も富谷市行政改革基本方針に基づく行政改革により、経費の削減に努め、更なる財政の健全化を図る。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84667</xdr:rowOff>
    </xdr:to>
    <xdr:cxnSp macro="">
      <xdr:nvCxnSpPr>
        <xdr:cNvPr id="132" name="直線コネクタ 131"/>
        <xdr:cNvCxnSpPr/>
      </xdr:nvCxnSpPr>
      <xdr:spPr>
        <a:xfrm flipV="1">
          <a:off x="4114800" y="1056174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130387</xdr:rowOff>
    </xdr:to>
    <xdr:cxnSp macro="">
      <xdr:nvCxnSpPr>
        <xdr:cNvPr id="135" name="直線コネクタ 134"/>
        <xdr:cNvCxnSpPr/>
      </xdr:nvCxnSpPr>
      <xdr:spPr>
        <a:xfrm flipV="1">
          <a:off x="3225800" y="107145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38" name="直線コネクタ 137"/>
        <xdr:cNvCxnSpPr/>
      </xdr:nvCxnSpPr>
      <xdr:spPr>
        <a:xfrm>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138430</xdr:rowOff>
    </xdr:to>
    <xdr:cxnSp macro="">
      <xdr:nvCxnSpPr>
        <xdr:cNvPr id="141" name="直線コネクタ 140"/>
        <xdr:cNvCxnSpPr/>
      </xdr:nvCxnSpPr>
      <xdr:spPr>
        <a:xfrm flipV="1">
          <a:off x="1447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4" name="テキスト ボックス 153"/>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6" name="テキスト ボックス 155"/>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60" name="テキスト ボックス 159"/>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は、類似団体平均値を下回っているものの、昨年度と比較し僅かに増額となった。人件費と維持補修費においては、職員数の減や除融雪事業費の減により歳出額が減少しているが、物件費において、各事業の委託料のほか光熱水費等の増額があったため、全体としても微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今後も、事務事業の見直しや適正な定員管理、公共施設等総合管理計画による適切な維持管理を推進し、歳出削減に努める。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139647</xdr:rowOff>
    </xdr:from>
    <xdr:to>
      <xdr:col>23</xdr:col>
      <xdr:colOff>133350</xdr:colOff>
      <xdr:row>82</xdr:row>
      <xdr:rowOff>139866</xdr:rowOff>
    </xdr:to>
    <xdr:cxnSp macro="">
      <xdr:nvCxnSpPr>
        <xdr:cNvPr id="197" name="直線コネクタ 196"/>
        <xdr:cNvCxnSpPr/>
      </xdr:nvCxnSpPr>
      <xdr:spPr>
        <a:xfrm>
          <a:off x="4114800" y="1419854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71486</xdr:rowOff>
    </xdr:from>
    <xdr:to>
      <xdr:col>19</xdr:col>
      <xdr:colOff>133350</xdr:colOff>
      <xdr:row>82</xdr:row>
      <xdr:rowOff>139647</xdr:rowOff>
    </xdr:to>
    <xdr:cxnSp macro="">
      <xdr:nvCxnSpPr>
        <xdr:cNvPr id="200" name="直線コネクタ 199"/>
        <xdr:cNvCxnSpPr/>
      </xdr:nvCxnSpPr>
      <xdr:spPr>
        <a:xfrm>
          <a:off x="3225800" y="14130386"/>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75451</xdr:rowOff>
    </xdr:from>
    <xdr:to>
      <xdr:col>15</xdr:col>
      <xdr:colOff>82550</xdr:colOff>
      <xdr:row>82</xdr:row>
      <xdr:rowOff>71486</xdr:rowOff>
    </xdr:to>
    <xdr:cxnSp macro="">
      <xdr:nvCxnSpPr>
        <xdr:cNvPr id="203" name="直線コネクタ 202"/>
        <xdr:cNvCxnSpPr/>
      </xdr:nvCxnSpPr>
      <xdr:spPr>
        <a:xfrm>
          <a:off x="2336800" y="13962901"/>
          <a:ext cx="889000" cy="1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31086</xdr:rowOff>
    </xdr:from>
    <xdr:to>
      <xdr:col>11</xdr:col>
      <xdr:colOff>31750</xdr:colOff>
      <xdr:row>81</xdr:row>
      <xdr:rowOff>75451</xdr:rowOff>
    </xdr:to>
    <xdr:cxnSp macro="">
      <xdr:nvCxnSpPr>
        <xdr:cNvPr id="206" name="直線コネクタ 205"/>
        <xdr:cNvCxnSpPr/>
      </xdr:nvCxnSpPr>
      <xdr:spPr>
        <a:xfrm>
          <a:off x="1447800" y="13918536"/>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89066</xdr:rowOff>
    </xdr:from>
    <xdr:to>
      <xdr:col>23</xdr:col>
      <xdr:colOff>184150</xdr:colOff>
      <xdr:row>83</xdr:row>
      <xdr:rowOff>19216</xdr:rowOff>
    </xdr:to>
    <xdr:sp macro="" textlink="">
      <xdr:nvSpPr>
        <xdr:cNvPr id="216" name="楕円 215"/>
        <xdr:cNvSpPr/>
      </xdr:nvSpPr>
      <xdr:spPr>
        <a:xfrm>
          <a:off x="4902200" y="141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105593</xdr:rowOff>
    </xdr:from>
    <xdr:ext cx="762000" cy="259045"/>
    <xdr:sp macro="" textlink="">
      <xdr:nvSpPr>
        <xdr:cNvPr id="217" name="人件費・物件費等の状況該当値テキスト"/>
        <xdr:cNvSpPr txBox="1"/>
      </xdr:nvSpPr>
      <xdr:spPr>
        <a:xfrm>
          <a:off x="5041900" y="139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88847</xdr:rowOff>
    </xdr:from>
    <xdr:to>
      <xdr:col>19</xdr:col>
      <xdr:colOff>184150</xdr:colOff>
      <xdr:row>83</xdr:row>
      <xdr:rowOff>18997</xdr:rowOff>
    </xdr:to>
    <xdr:sp macro="" textlink="">
      <xdr:nvSpPr>
        <xdr:cNvPr id="218" name="楕円 217"/>
        <xdr:cNvSpPr/>
      </xdr:nvSpPr>
      <xdr:spPr>
        <a:xfrm>
          <a:off x="4064000" y="14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29174</xdr:rowOff>
    </xdr:from>
    <xdr:ext cx="736600" cy="259045"/>
    <xdr:sp macro="" textlink="">
      <xdr:nvSpPr>
        <xdr:cNvPr id="219" name="テキスト ボックス 218"/>
        <xdr:cNvSpPr txBox="1"/>
      </xdr:nvSpPr>
      <xdr:spPr>
        <a:xfrm>
          <a:off x="3733800" y="1391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20686</xdr:rowOff>
    </xdr:from>
    <xdr:to>
      <xdr:col>15</xdr:col>
      <xdr:colOff>133350</xdr:colOff>
      <xdr:row>82</xdr:row>
      <xdr:rowOff>122286</xdr:rowOff>
    </xdr:to>
    <xdr:sp macro="" textlink="">
      <xdr:nvSpPr>
        <xdr:cNvPr id="220" name="楕円 219"/>
        <xdr:cNvSpPr/>
      </xdr:nvSpPr>
      <xdr:spPr>
        <a:xfrm>
          <a:off x="3175000" y="140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132463</xdr:rowOff>
    </xdr:from>
    <xdr:ext cx="762000" cy="259045"/>
    <xdr:sp macro="" textlink="">
      <xdr:nvSpPr>
        <xdr:cNvPr id="221" name="テキスト ボックス 220"/>
        <xdr:cNvSpPr txBox="1"/>
      </xdr:nvSpPr>
      <xdr:spPr>
        <a:xfrm>
          <a:off x="2844800" y="138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24651</xdr:rowOff>
    </xdr:from>
    <xdr:to>
      <xdr:col>11</xdr:col>
      <xdr:colOff>82550</xdr:colOff>
      <xdr:row>81</xdr:row>
      <xdr:rowOff>126251</xdr:rowOff>
    </xdr:to>
    <xdr:sp macro="" textlink="">
      <xdr:nvSpPr>
        <xdr:cNvPr id="222" name="楕円 221"/>
        <xdr:cNvSpPr/>
      </xdr:nvSpPr>
      <xdr:spPr>
        <a:xfrm>
          <a:off x="2286000" y="13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136428</xdr:rowOff>
    </xdr:from>
    <xdr:ext cx="762000" cy="259045"/>
    <xdr:sp macro="" textlink="">
      <xdr:nvSpPr>
        <xdr:cNvPr id="223" name="テキスト ボックス 222"/>
        <xdr:cNvSpPr txBox="1"/>
      </xdr:nvSpPr>
      <xdr:spPr>
        <a:xfrm>
          <a:off x="1955800" y="1368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151736</xdr:rowOff>
    </xdr:from>
    <xdr:to>
      <xdr:col>7</xdr:col>
      <xdr:colOff>31750</xdr:colOff>
      <xdr:row>81</xdr:row>
      <xdr:rowOff>81886</xdr:rowOff>
    </xdr:to>
    <xdr:sp macro="" textlink="">
      <xdr:nvSpPr>
        <xdr:cNvPr id="224" name="楕円 223"/>
        <xdr:cNvSpPr/>
      </xdr:nvSpPr>
      <xdr:spPr>
        <a:xfrm>
          <a:off x="1397000" y="13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92063</xdr:rowOff>
    </xdr:from>
    <xdr:ext cx="762000" cy="259045"/>
    <xdr:sp macro="" textlink="">
      <xdr:nvSpPr>
        <xdr:cNvPr id="225" name="テキスト ボックス 224"/>
        <xdr:cNvSpPr txBox="1"/>
      </xdr:nvSpPr>
      <xdr:spPr>
        <a:xfrm>
          <a:off x="1066800" y="136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給料表の構造、経験年数別職員構成の不均衡等により類似団体の中では最低水準にある状況が続いていたことから、職務・職責に応じた給与支給の適正化を図るため、令和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年度に給料表の構造の見直し（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級制）を行った。しかしながら、依然として経験年数別職員構成の不均衡により類似団体の中では最低水準にある。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今後も人事院勧告に準拠し、人件費、定員管理の状況を踏まえながら適正な給与支給に努めていく。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28121</xdr:rowOff>
    </xdr:to>
    <xdr:cxnSp macro="">
      <xdr:nvCxnSpPr>
        <xdr:cNvPr id="261" name="直線コネクタ 260"/>
        <xdr:cNvCxnSpPr/>
      </xdr:nvCxnSpPr>
      <xdr:spPr>
        <a:xfrm>
          <a:off x="16179800" y="138983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81</xdr:row>
      <xdr:rowOff>45357</xdr:rowOff>
    </xdr:to>
    <xdr:cxnSp macro="">
      <xdr:nvCxnSpPr>
        <xdr:cNvPr id="264" name="直線コネクタ 263"/>
        <xdr:cNvCxnSpPr/>
      </xdr:nvCxnSpPr>
      <xdr:spPr>
        <a:xfrm flipV="1">
          <a:off x="15290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45357</xdr:rowOff>
    </xdr:to>
    <xdr:cxnSp macro="">
      <xdr:nvCxnSpPr>
        <xdr:cNvPr id="267" name="直線コネクタ 266"/>
        <xdr:cNvCxnSpPr/>
      </xdr:nvCxnSpPr>
      <xdr:spPr>
        <a:xfrm>
          <a:off x="14401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165100</xdr:rowOff>
    </xdr:to>
    <xdr:cxnSp macro="">
      <xdr:nvCxnSpPr>
        <xdr:cNvPr id="270" name="直線コネクタ 269"/>
        <xdr:cNvCxnSpPr/>
      </xdr:nvCxnSpPr>
      <xdr:spPr>
        <a:xfrm>
          <a:off x="13512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80" name="楕円 279"/>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81"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2" name="楕円 281"/>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3" name="テキスト ボックス 282"/>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4" name="楕円 283"/>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5" name="テキスト ボックス 284"/>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6" name="楕円 285"/>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7" name="テキスト ボックス 286"/>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8" name="楕円 287"/>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9" name="テキスト ボックス 288"/>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を実施し、類似団体の平均を下回る人員で自治体業務を遂行している。今後も限られた人員の中で増加する行政需要に対応するため、事務事業の見直しによる効率化、デジタル化の推進、職員研修の積極的な実施による職員の資質向上等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160126</xdr:rowOff>
    </xdr:to>
    <xdr:cxnSp macro="">
      <xdr:nvCxnSpPr>
        <xdr:cNvPr id="324" name="直線コネクタ 323"/>
        <xdr:cNvCxnSpPr/>
      </xdr:nvCxnSpPr>
      <xdr:spPr>
        <a:xfrm flipV="1">
          <a:off x="16179800" y="1043707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60</xdr:row>
      <xdr:rowOff>160126</xdr:rowOff>
    </xdr:to>
    <xdr:cxnSp macro="">
      <xdr:nvCxnSpPr>
        <xdr:cNvPr id="327" name="直線コネクタ 326"/>
        <xdr:cNvCxnSpPr/>
      </xdr:nvCxnSpPr>
      <xdr:spPr>
        <a:xfrm>
          <a:off x="15290800" y="10447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160126</xdr:rowOff>
    </xdr:to>
    <xdr:cxnSp macro="">
      <xdr:nvCxnSpPr>
        <xdr:cNvPr id="330" name="直線コネクタ 329"/>
        <xdr:cNvCxnSpPr/>
      </xdr:nvCxnSpPr>
      <xdr:spPr>
        <a:xfrm>
          <a:off x="14401800" y="104028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115888</xdr:rowOff>
    </xdr:to>
    <xdr:cxnSp macro="">
      <xdr:nvCxnSpPr>
        <xdr:cNvPr id="333" name="直線コネクタ 332"/>
        <xdr:cNvCxnSpPr/>
      </xdr:nvCxnSpPr>
      <xdr:spPr>
        <a:xfrm>
          <a:off x="13512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43" name="楕円 342"/>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44"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5" name="楕円 344"/>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6" name="テキスト ボックス 345"/>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7" name="楕円 346"/>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8" name="テキスト ボックス 347"/>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9" name="楕円 348"/>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50" name="テキスト ボックス 349"/>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51" name="楕円 350"/>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52" name="テキスト ボックス 351"/>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実質公債費比率は、一時借入金を発生させていないことや、平成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年度以前および令和元～</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年度の間、臨時財政対策債を発行していないこと等から、例年、類似団体平均値と比べて低い水準となっている。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今年度の実質公債費比率は、昨年度と同じ値となった。令和元年度と令和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を比較すると、分子・分母ともに数値向上の要因となる金額増減があったが、分子に計上する金額の（対元年度比）減少率と分母に計上する金額の（対元年度比）増加率がほぼ同じであったことから、数値にほぼ変動がなく、その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か年平均値にも影響が生じなかったものである。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54187</xdr:rowOff>
    </xdr:to>
    <xdr:cxnSp macro="">
      <xdr:nvCxnSpPr>
        <xdr:cNvPr id="385" name="直線コネクタ 384"/>
        <xdr:cNvCxnSpPr/>
      </xdr:nvCxnSpPr>
      <xdr:spPr>
        <a:xfrm>
          <a:off x="16179800" y="639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62230</xdr:rowOff>
    </xdr:to>
    <xdr:cxnSp macro="">
      <xdr:nvCxnSpPr>
        <xdr:cNvPr id="388" name="直線コネクタ 387"/>
        <xdr:cNvCxnSpPr/>
      </xdr:nvCxnSpPr>
      <xdr:spPr>
        <a:xfrm flipV="1">
          <a:off x="15290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78317</xdr:rowOff>
    </xdr:to>
    <xdr:cxnSp macro="">
      <xdr:nvCxnSpPr>
        <xdr:cNvPr id="391" name="直線コネクタ 390"/>
        <xdr:cNvCxnSpPr/>
      </xdr:nvCxnSpPr>
      <xdr:spPr>
        <a:xfrm flipV="1">
          <a:off x="14401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94" name="直線コネクタ 393"/>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5"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6" name="楕円 405"/>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7" name="テキスト ボックス 406"/>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9" name="テキスト ボックス 408"/>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0" name="楕円 409"/>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1" name="テキスト ボックス 410"/>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将来負担比率は、充当可能財源（充当可能基金や基準財政需要額算入見込額等）が将来負担額（地方債現在高や退職手当負担見込額等）を上回っていることから、例年同様に算定されなかった。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将来負担額に算入される地方債現在高については、公共施設等総合管理計画に基づく中長期的なハード面の整備計画の見通しから、年々地方債の需要が高まり、残高は増加すると見込まれる。そのため、地方債の借入では、世代間の負担割合を考慮しながら、地方債のみに依存しない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人件費にかかる経常収支比率は、一昨年度から類似団体の平均値と比べて高い水準にあったが、今年度は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ポイント改善され、平均値と同じ値となった。</a:t>
          </a:r>
          <a:r>
            <a:rPr kumimoji="1" lang="ja-JP" altLang="en-US" sz="1200">
              <a:latin typeface="ＭＳ Ｐゴシック" panose="020B0600070205080204" pitchFamily="50" charset="-128"/>
              <a:ea typeface="ＭＳ Ｐゴシック" panose="020B0600070205080204" pitchFamily="50" charset="-128"/>
            </a:rPr>
            <a:t>一般職員のほか再任用職員を含め、職員数が昨年度よりも僅かに減少したことによる人件費の減と、経常一般財源の歳入額が増額となったことが要因と思われる。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123190</xdr:rowOff>
    </xdr:to>
    <xdr:cxnSp macro="">
      <xdr:nvCxnSpPr>
        <xdr:cNvPr id="66" name="直線コネクタ 65"/>
        <xdr:cNvCxnSpPr/>
      </xdr:nvCxnSpPr>
      <xdr:spPr>
        <a:xfrm flipV="1">
          <a:off x="3987800" y="6344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xdr:cNvCxnSpPr/>
      </xdr:nvCxnSpPr>
      <xdr:spPr>
        <a:xfrm flipV="1">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38</xdr:row>
      <xdr:rowOff>12700</xdr:rowOff>
    </xdr:to>
    <xdr:cxnSp macro="">
      <xdr:nvCxnSpPr>
        <xdr:cNvPr id="72" name="直線コネクタ 71"/>
        <xdr:cNvCxnSpPr/>
      </xdr:nvCxnSpPr>
      <xdr:spPr>
        <a:xfrm>
          <a:off x="2209800" y="6291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xdr:cNvCxnSpPr/>
      </xdr:nvCxnSpPr>
      <xdr:spPr>
        <a:xfrm flipV="1">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物件費にかかる経常収支比率は、例年、類似団体平均値と比べ高い水準にあるが、昨年度とほぼ変わらず</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となった。住民検診事業における委託料のほか、光熱水費等の増により物件費総額は増額となったものの、経常一般財源の歳入も増額したことにより、数値としては昨年度並みであった。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今後も行政改革に基づいた事業経費の精査を図り、物件費のコスト削減に努めていく。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xdr:cNvCxnSpPr/>
      </xdr:nvCxnSpPr>
      <xdr:spPr>
        <a:xfrm>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152146</xdr:rowOff>
    </xdr:to>
    <xdr:cxnSp macro="">
      <xdr:nvCxnSpPr>
        <xdr:cNvPr id="128" name="直線コネクタ 127"/>
        <xdr:cNvCxnSpPr/>
      </xdr:nvCxnSpPr>
      <xdr:spPr>
        <a:xfrm flipV="1">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19</xdr:row>
      <xdr:rowOff>10414</xdr:rowOff>
    </xdr:to>
    <xdr:cxnSp macro="">
      <xdr:nvCxnSpPr>
        <xdr:cNvPr id="131" name="直線コネクタ 130"/>
        <xdr:cNvCxnSpPr/>
      </xdr:nvCxnSpPr>
      <xdr:spPr>
        <a:xfrm flipV="1">
          <a:off x="13893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10414</xdr:rowOff>
    </xdr:to>
    <xdr:cxnSp macro="">
      <xdr:nvCxnSpPr>
        <xdr:cNvPr id="134" name="直線コネクタ 133"/>
        <xdr:cNvCxnSpPr/>
      </xdr:nvCxnSpPr>
      <xdr:spPr>
        <a:xfrm>
          <a:off x="13004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いては、昨年度と比べて子ども医療費助成事業にかかる歳出の増額があったものの、地方税や地方消費税交付金等の伸びにより、経常一般財源の歳入も増額となったため、経常収支比率は昨年度とほぼ同じ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社会保障関連経費については、今後も増加が見込まれるため、生活保護受給者の自立支援や医療費の適正化等、関連事業の精査を行い、適正な水準の維持に努めていく。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73660</xdr:rowOff>
    </xdr:to>
    <xdr:cxnSp macro="">
      <xdr:nvCxnSpPr>
        <xdr:cNvPr id="186" name="直線コネクタ 185"/>
        <xdr:cNvCxnSpPr/>
      </xdr:nvCxnSpPr>
      <xdr:spPr>
        <a:xfrm flipV="1">
          <a:off x="3987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73660</xdr:rowOff>
    </xdr:to>
    <xdr:cxnSp macro="">
      <xdr:nvCxnSpPr>
        <xdr:cNvPr id="189" name="直線コネクタ 188"/>
        <xdr:cNvCxnSpPr/>
      </xdr:nvCxnSpPr>
      <xdr:spPr>
        <a:xfrm>
          <a:off x="3098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58420</xdr:rowOff>
    </xdr:to>
    <xdr:cxnSp macro="">
      <xdr:nvCxnSpPr>
        <xdr:cNvPr id="192" name="直線コネクタ 191"/>
        <xdr:cNvCxnSpPr/>
      </xdr:nvCxnSpPr>
      <xdr:spPr>
        <a:xfrm>
          <a:off x="2209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43180</xdr:rowOff>
    </xdr:to>
    <xdr:cxnSp macro="">
      <xdr:nvCxnSpPr>
        <xdr:cNvPr id="195" name="直線コネクタ 194"/>
        <xdr:cNvCxnSpPr/>
      </xdr:nvCxnSpPr>
      <xdr:spPr>
        <a:xfrm>
          <a:off x="1320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5" name="楕円 204"/>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158767</xdr:rowOff>
    </xdr:from>
    <xdr:ext cx="762000" cy="259045"/>
    <xdr:sp macro="" textlink="">
      <xdr:nvSpPr>
        <xdr:cNvPr id="206" name="扶助費該当値テキスト"/>
        <xdr:cNvSpPr txBox="1"/>
      </xdr:nvSpPr>
      <xdr:spPr>
        <a:xfrm>
          <a:off x="4914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7" name="楕円 206"/>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208" name="テキスト ボックス 207"/>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1" name="楕円 210"/>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212" name="テキスト ボックス 211"/>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3" name="楕円 212"/>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4" name="テキスト ボックス 213"/>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その他にかかる経常収支比率は、例年、類似団体平均値より高い値となっているが、昨年度と比べ</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これは、維持補修費における市道除融雪事業にかかる事業費が減となったことや、積立金において、歳計剰余金処分相当額の積立額は増えたものの、それ以外の財政調整基金への積立額が減ったこと等による歳出の減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今後も、公共施設等総合管理計画に基づいた計画的かつ効果的な改修・修繕を行うことで、経常費用の削減を図っていく。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49" name="直線コネクタ 248"/>
        <xdr:cNvCxnSpPr/>
      </xdr:nvCxnSpPr>
      <xdr:spPr>
        <a:xfrm flipV="1">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45357</xdr:rowOff>
    </xdr:to>
    <xdr:cxnSp macro="">
      <xdr:nvCxnSpPr>
        <xdr:cNvPr id="252" name="直線コネクタ 251"/>
        <xdr:cNvCxnSpPr/>
      </xdr:nvCxnSpPr>
      <xdr:spPr>
        <a:xfrm flipV="1">
          <a:off x="14782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45357</xdr:rowOff>
    </xdr:to>
    <xdr:cxnSp macro="">
      <xdr:nvCxnSpPr>
        <xdr:cNvPr id="255" name="直線コネクタ 254"/>
        <xdr:cNvCxnSpPr/>
      </xdr:nvCxnSpPr>
      <xdr:spPr>
        <a:xfrm>
          <a:off x="13893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61</xdr:row>
      <xdr:rowOff>37193</xdr:rowOff>
    </xdr:to>
    <xdr:cxnSp macro="">
      <xdr:nvCxnSpPr>
        <xdr:cNvPr id="258" name="直線コネクタ 257"/>
        <xdr:cNvCxnSpPr/>
      </xdr:nvCxnSpPr>
      <xdr:spPr>
        <a:xfrm flipV="1">
          <a:off x="13004800" y="10288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68" name="楕円 267"/>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69"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2" name="楕円 271"/>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3" name="テキスト ボックス 272"/>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4" name="楕円 273"/>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5" name="テキスト ボックス 274"/>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76" name="楕円 275"/>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77" name="テキスト ボックス 276"/>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補助費等にかかる経常収支比率は、昨年度と変わらず</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という値であった。ふるさと納税の寄附額が増加したことに伴う報償費の増や、放課後児童クラブ運営事業における補助金の増等はあったものの、経常一般財源の歳入においても増額となったため、値は昨年度比で増減が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今後も負担金や補助金の対象団体の運営事業内容について精査し、補助金については適正化に関するガイドラインに沿って事業を進めていく。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307" name="直線コネクタ 306"/>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62992</xdr:rowOff>
    </xdr:to>
    <xdr:cxnSp macro="">
      <xdr:nvCxnSpPr>
        <xdr:cNvPr id="310" name="直線コネクタ 309"/>
        <xdr:cNvCxnSpPr/>
      </xdr:nvCxnSpPr>
      <xdr:spPr>
        <a:xfrm flipV="1">
          <a:off x="14782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62992</xdr:rowOff>
    </xdr:to>
    <xdr:cxnSp macro="">
      <xdr:nvCxnSpPr>
        <xdr:cNvPr id="313" name="直線コネクタ 312"/>
        <xdr:cNvCxnSpPr/>
      </xdr:nvCxnSpPr>
      <xdr:spPr>
        <a:xfrm>
          <a:off x="13893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62992</xdr:rowOff>
    </xdr:to>
    <xdr:cxnSp macro="">
      <xdr:nvCxnSpPr>
        <xdr:cNvPr id="316" name="直線コネクタ 315"/>
        <xdr:cNvCxnSpPr/>
      </xdr:nvCxnSpPr>
      <xdr:spPr>
        <a:xfrm>
          <a:off x="13004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8" name="楕円 32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9" name="テキスト ボックス 32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公債費にかかる経常収支比率に関しては、例年同様、類似団体の中でも低い水準にあるが、平成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年度に借入を行った学校教育施設等整備事業債や、令和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年度に借入した災害復旧事業債等の償還が始まったことで公債費が増加し、数値は昨年度より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共施設等総合管理計画に基づく中長期的なハード面における整備の見通しから、地方債の需要は年々増加していくことが見込まれるため、引き続プライマリーバランスを意識した借入を行い、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149860</xdr:rowOff>
    </xdr:to>
    <xdr:cxnSp macro="">
      <xdr:nvCxnSpPr>
        <xdr:cNvPr id="365" name="直線コネクタ 364"/>
        <xdr:cNvCxnSpPr/>
      </xdr:nvCxnSpPr>
      <xdr:spPr>
        <a:xfrm>
          <a:off x="3987800" y="12814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131572</xdr:rowOff>
    </xdr:to>
    <xdr:cxnSp macro="">
      <xdr:nvCxnSpPr>
        <xdr:cNvPr id="368" name="直線コネクタ 367"/>
        <xdr:cNvCxnSpPr/>
      </xdr:nvCxnSpPr>
      <xdr:spPr>
        <a:xfrm flipV="1">
          <a:off x="3098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131572</xdr:rowOff>
    </xdr:from>
    <xdr:to>
      <xdr:col>15</xdr:col>
      <xdr:colOff>98425</xdr:colOff>
      <xdr:row>74</xdr:row>
      <xdr:rowOff>159004</xdr:rowOff>
    </xdr:to>
    <xdr:cxnSp macro="">
      <xdr:nvCxnSpPr>
        <xdr:cNvPr id="371" name="直線コネクタ 370"/>
        <xdr:cNvCxnSpPr/>
      </xdr:nvCxnSpPr>
      <xdr:spPr>
        <a:xfrm flipV="1">
          <a:off x="2209800" y="12818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159004</xdr:rowOff>
    </xdr:from>
    <xdr:to>
      <xdr:col>11</xdr:col>
      <xdr:colOff>9525</xdr:colOff>
      <xdr:row>74</xdr:row>
      <xdr:rowOff>168148</xdr:rowOff>
    </xdr:to>
    <xdr:cxnSp macro="">
      <xdr:nvCxnSpPr>
        <xdr:cNvPr id="374" name="直線コネクタ 373"/>
        <xdr:cNvCxnSpPr/>
      </xdr:nvCxnSpPr>
      <xdr:spPr>
        <a:xfrm flipV="1">
          <a:off x="1320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4" name="楕円 383"/>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7637</xdr:rowOff>
    </xdr:from>
    <xdr:ext cx="762000" cy="259045"/>
    <xdr:sp macro="" textlink="">
      <xdr:nvSpPr>
        <xdr:cNvPr id="385"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80772</xdr:rowOff>
    </xdr:from>
    <xdr:to>
      <xdr:col>15</xdr:col>
      <xdr:colOff>149225</xdr:colOff>
      <xdr:row>75</xdr:row>
      <xdr:rowOff>10922</xdr:rowOff>
    </xdr:to>
    <xdr:sp macro="" textlink="">
      <xdr:nvSpPr>
        <xdr:cNvPr id="388" name="楕円 387"/>
        <xdr:cNvSpPr/>
      </xdr:nvSpPr>
      <xdr:spPr>
        <a:xfrm>
          <a:off x="3048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21099</xdr:rowOff>
    </xdr:from>
    <xdr:ext cx="762000" cy="259045"/>
    <xdr:sp macro="" textlink="">
      <xdr:nvSpPr>
        <xdr:cNvPr id="389" name="テキスト ボックス 388"/>
        <xdr:cNvSpPr txBox="1"/>
      </xdr:nvSpPr>
      <xdr:spPr>
        <a:xfrm>
          <a:off x="2717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108204</xdr:rowOff>
    </xdr:from>
    <xdr:to>
      <xdr:col>11</xdr:col>
      <xdr:colOff>60325</xdr:colOff>
      <xdr:row>75</xdr:row>
      <xdr:rowOff>38354</xdr:rowOff>
    </xdr:to>
    <xdr:sp macro="" textlink="">
      <xdr:nvSpPr>
        <xdr:cNvPr id="390" name="楕円 389"/>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48531</xdr:rowOff>
    </xdr:from>
    <xdr:ext cx="762000" cy="259045"/>
    <xdr:sp macro="" textlink="">
      <xdr:nvSpPr>
        <xdr:cNvPr id="391" name="テキスト ボックス 390"/>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92" name="楕円 391"/>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93" name="テキスト ボックス 392"/>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公債費以外にかかる経常収支比率は、類似団体平均値を上回る値となったものの、昨年度から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81.8%</a:t>
          </a:r>
          <a:r>
            <a:rPr kumimoji="1" lang="ja-JP" altLang="en-US" sz="1200">
              <a:latin typeface="ＭＳ Ｐゴシック" panose="020B0600070205080204" pitchFamily="50" charset="-128"/>
              <a:ea typeface="ＭＳ Ｐゴシック" panose="020B0600070205080204" pitchFamily="50" charset="-128"/>
            </a:rPr>
            <a:t>となった。今年度は、経常一般財源の歳入において増額となったことのほか、公債費を除く歳出の各項目において、昨年度と比べ歳出が減少したものが多かったことが要因と考えられる。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今後も、事務事業の見直しや適正な定員管理、公共施設等総合管理計画による適切な維持管理を推進し、歳出削減に努めていく。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127000</xdr:rowOff>
    </xdr:to>
    <xdr:cxnSp macro="">
      <xdr:nvCxnSpPr>
        <xdr:cNvPr id="422" name="直線コネクタ 421"/>
        <xdr:cNvCxnSpPr/>
      </xdr:nvCxnSpPr>
      <xdr:spPr>
        <a:xfrm flipV="1">
          <a:off x="15671800" y="133629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3"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104139</xdr:rowOff>
    </xdr:to>
    <xdr:cxnSp macro="">
      <xdr:nvCxnSpPr>
        <xdr:cNvPr id="425" name="直線コネクタ 424"/>
        <xdr:cNvCxnSpPr/>
      </xdr:nvCxnSpPr>
      <xdr:spPr>
        <a:xfrm flipV="1">
          <a:off x="14782800" y="13500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18414</xdr:rowOff>
    </xdr:from>
    <xdr:to>
      <xdr:col>73</xdr:col>
      <xdr:colOff>180975</xdr:colOff>
      <xdr:row>79</xdr:row>
      <xdr:rowOff>104139</xdr:rowOff>
    </xdr:to>
    <xdr:cxnSp macro="">
      <xdr:nvCxnSpPr>
        <xdr:cNvPr id="428" name="直線コネクタ 427"/>
        <xdr:cNvCxnSpPr/>
      </xdr:nvCxnSpPr>
      <xdr:spPr>
        <a:xfrm>
          <a:off x="13893800" y="135629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0" name="テキスト ボックス 42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18414</xdr:rowOff>
    </xdr:from>
    <xdr:to>
      <xdr:col>69</xdr:col>
      <xdr:colOff>92075</xdr:colOff>
      <xdr:row>79</xdr:row>
      <xdr:rowOff>64136</xdr:rowOff>
    </xdr:to>
    <xdr:cxnSp macro="">
      <xdr:nvCxnSpPr>
        <xdr:cNvPr id="431" name="直線コネクタ 430"/>
        <xdr:cNvCxnSpPr/>
      </xdr:nvCxnSpPr>
      <xdr:spPr>
        <a:xfrm flipV="1">
          <a:off x="13004800" y="135629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5" name="テキスト ボックス 434"/>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3" name="楕円 44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4" name="テキスト ボックス 44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5" name="楕円 444"/>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46" name="テキスト ボックス 445"/>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139064</xdr:rowOff>
    </xdr:from>
    <xdr:to>
      <xdr:col>69</xdr:col>
      <xdr:colOff>142875</xdr:colOff>
      <xdr:row>79</xdr:row>
      <xdr:rowOff>69214</xdr:rowOff>
    </xdr:to>
    <xdr:sp macro="" textlink="">
      <xdr:nvSpPr>
        <xdr:cNvPr id="447" name="楕円 446"/>
        <xdr:cNvSpPr/>
      </xdr:nvSpPr>
      <xdr:spPr>
        <a:xfrm>
          <a:off x="13843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53991</xdr:rowOff>
    </xdr:from>
    <xdr:ext cx="762000" cy="259045"/>
    <xdr:sp macro="" textlink="">
      <xdr:nvSpPr>
        <xdr:cNvPr id="448" name="テキスト ボックス 447"/>
        <xdr:cNvSpPr txBox="1"/>
      </xdr:nvSpPr>
      <xdr:spPr>
        <a:xfrm>
          <a:off x="13512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13336</xdr:rowOff>
    </xdr:from>
    <xdr:to>
      <xdr:col>65</xdr:col>
      <xdr:colOff>53975</xdr:colOff>
      <xdr:row>79</xdr:row>
      <xdr:rowOff>114936</xdr:rowOff>
    </xdr:to>
    <xdr:sp macro="" textlink="">
      <xdr:nvSpPr>
        <xdr:cNvPr id="449" name="楕円 448"/>
        <xdr:cNvSpPr/>
      </xdr:nvSpPr>
      <xdr:spPr>
        <a:xfrm>
          <a:off x="12954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99713</xdr:rowOff>
    </xdr:from>
    <xdr:ext cx="762000" cy="259045"/>
    <xdr:sp macro="" textlink="">
      <xdr:nvSpPr>
        <xdr:cNvPr id="450" name="テキスト ボックス 449"/>
        <xdr:cNvSpPr txBox="1"/>
      </xdr:nvSpPr>
      <xdr:spPr>
        <a:xfrm>
          <a:off x="12623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67412</xdr:rowOff>
    </xdr:from>
    <xdr:to>
      <xdr:col>29</xdr:col>
      <xdr:colOff>127000</xdr:colOff>
      <xdr:row>19</xdr:row>
      <xdr:rowOff>87014</xdr:rowOff>
    </xdr:to>
    <xdr:cxnSp macro="">
      <xdr:nvCxnSpPr>
        <xdr:cNvPr id="54" name="直線コネクタ 53"/>
        <xdr:cNvCxnSpPr/>
      </xdr:nvCxnSpPr>
      <xdr:spPr bwMode="auto">
        <a:xfrm>
          <a:off x="5003800" y="3372587"/>
          <a:ext cx="6477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67412</xdr:rowOff>
    </xdr:from>
    <xdr:to>
      <xdr:col>26</xdr:col>
      <xdr:colOff>50800</xdr:colOff>
      <xdr:row>19</xdr:row>
      <xdr:rowOff>83885</xdr:rowOff>
    </xdr:to>
    <xdr:cxnSp macro="">
      <xdr:nvCxnSpPr>
        <xdr:cNvPr id="57" name="直線コネクタ 56"/>
        <xdr:cNvCxnSpPr/>
      </xdr:nvCxnSpPr>
      <xdr:spPr bwMode="auto">
        <a:xfrm flipV="1">
          <a:off x="4305300" y="33725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83885</xdr:rowOff>
    </xdr:from>
    <xdr:to>
      <xdr:col>22</xdr:col>
      <xdr:colOff>114300</xdr:colOff>
      <xdr:row>19</xdr:row>
      <xdr:rowOff>107359</xdr:rowOff>
    </xdr:to>
    <xdr:cxnSp macro="">
      <xdr:nvCxnSpPr>
        <xdr:cNvPr id="60" name="直線コネクタ 59"/>
        <xdr:cNvCxnSpPr/>
      </xdr:nvCxnSpPr>
      <xdr:spPr bwMode="auto">
        <a:xfrm flipV="1">
          <a:off x="3606800" y="3389060"/>
          <a:ext cx="698500" cy="2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107359</xdr:rowOff>
    </xdr:from>
    <xdr:to>
      <xdr:col>18</xdr:col>
      <xdr:colOff>177800</xdr:colOff>
      <xdr:row>19</xdr:row>
      <xdr:rowOff>136806</xdr:rowOff>
    </xdr:to>
    <xdr:cxnSp macro="">
      <xdr:nvCxnSpPr>
        <xdr:cNvPr id="63" name="直線コネクタ 62"/>
        <xdr:cNvCxnSpPr/>
      </xdr:nvCxnSpPr>
      <xdr:spPr bwMode="auto">
        <a:xfrm flipV="1">
          <a:off x="2908300" y="3412534"/>
          <a:ext cx="698500" cy="2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36214</xdr:rowOff>
    </xdr:from>
    <xdr:to>
      <xdr:col>29</xdr:col>
      <xdr:colOff>177800</xdr:colOff>
      <xdr:row>19</xdr:row>
      <xdr:rowOff>137814</xdr:rowOff>
    </xdr:to>
    <xdr:sp macro="" textlink="">
      <xdr:nvSpPr>
        <xdr:cNvPr id="73" name="楕円 72"/>
        <xdr:cNvSpPr/>
      </xdr:nvSpPr>
      <xdr:spPr bwMode="auto">
        <a:xfrm>
          <a:off x="5600700" y="334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116241</xdr:rowOff>
    </xdr:from>
    <xdr:ext cx="762000" cy="259045"/>
    <xdr:sp macro="" textlink="">
      <xdr:nvSpPr>
        <xdr:cNvPr id="74" name="人口1人当たり決算額の推移該当値テキスト130"/>
        <xdr:cNvSpPr txBox="1"/>
      </xdr:nvSpPr>
      <xdr:spPr>
        <a:xfrm>
          <a:off x="5740400" y="32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16612</xdr:rowOff>
    </xdr:from>
    <xdr:to>
      <xdr:col>26</xdr:col>
      <xdr:colOff>101600</xdr:colOff>
      <xdr:row>19</xdr:row>
      <xdr:rowOff>118212</xdr:rowOff>
    </xdr:to>
    <xdr:sp macro="" textlink="">
      <xdr:nvSpPr>
        <xdr:cNvPr id="75" name="楕円 74"/>
        <xdr:cNvSpPr/>
      </xdr:nvSpPr>
      <xdr:spPr bwMode="auto">
        <a:xfrm>
          <a:off x="4953000" y="332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102989</xdr:rowOff>
    </xdr:from>
    <xdr:ext cx="736600" cy="259045"/>
    <xdr:sp macro="" textlink="">
      <xdr:nvSpPr>
        <xdr:cNvPr id="76" name="テキスト ボックス 75"/>
        <xdr:cNvSpPr txBox="1"/>
      </xdr:nvSpPr>
      <xdr:spPr>
        <a:xfrm>
          <a:off x="4622800" y="34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33085</xdr:rowOff>
    </xdr:from>
    <xdr:to>
      <xdr:col>22</xdr:col>
      <xdr:colOff>165100</xdr:colOff>
      <xdr:row>19</xdr:row>
      <xdr:rowOff>134685</xdr:rowOff>
    </xdr:to>
    <xdr:sp macro="" textlink="">
      <xdr:nvSpPr>
        <xdr:cNvPr id="77" name="楕円 76"/>
        <xdr:cNvSpPr/>
      </xdr:nvSpPr>
      <xdr:spPr bwMode="auto">
        <a:xfrm>
          <a:off x="4254500" y="33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119462</xdr:rowOff>
    </xdr:from>
    <xdr:ext cx="762000" cy="259045"/>
    <xdr:sp macro="" textlink="">
      <xdr:nvSpPr>
        <xdr:cNvPr id="78" name="テキスト ボックス 77"/>
        <xdr:cNvSpPr txBox="1"/>
      </xdr:nvSpPr>
      <xdr:spPr>
        <a:xfrm>
          <a:off x="3924300" y="34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56559</xdr:rowOff>
    </xdr:from>
    <xdr:to>
      <xdr:col>19</xdr:col>
      <xdr:colOff>38100</xdr:colOff>
      <xdr:row>19</xdr:row>
      <xdr:rowOff>158159</xdr:rowOff>
    </xdr:to>
    <xdr:sp macro="" textlink="">
      <xdr:nvSpPr>
        <xdr:cNvPr id="79" name="楕円 78"/>
        <xdr:cNvSpPr/>
      </xdr:nvSpPr>
      <xdr:spPr bwMode="auto">
        <a:xfrm>
          <a:off x="3556000" y="33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142936</xdr:rowOff>
    </xdr:from>
    <xdr:ext cx="762000" cy="259045"/>
    <xdr:sp macro="" textlink="">
      <xdr:nvSpPr>
        <xdr:cNvPr id="80" name="テキスト ボックス 79"/>
        <xdr:cNvSpPr txBox="1"/>
      </xdr:nvSpPr>
      <xdr:spPr>
        <a:xfrm>
          <a:off x="3225800" y="34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86006</xdr:rowOff>
    </xdr:from>
    <xdr:to>
      <xdr:col>15</xdr:col>
      <xdr:colOff>101600</xdr:colOff>
      <xdr:row>20</xdr:row>
      <xdr:rowOff>16156</xdr:rowOff>
    </xdr:to>
    <xdr:sp macro="" textlink="">
      <xdr:nvSpPr>
        <xdr:cNvPr id="81" name="楕円 80"/>
        <xdr:cNvSpPr/>
      </xdr:nvSpPr>
      <xdr:spPr bwMode="auto">
        <a:xfrm>
          <a:off x="2857500" y="339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933</xdr:rowOff>
    </xdr:from>
    <xdr:ext cx="762000" cy="259045"/>
    <xdr:sp macro="" textlink="">
      <xdr:nvSpPr>
        <xdr:cNvPr id="82" name="テキスト ボックス 81"/>
        <xdr:cNvSpPr txBox="1"/>
      </xdr:nvSpPr>
      <xdr:spPr>
        <a:xfrm>
          <a:off x="2527300" y="347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283624</xdr:rowOff>
    </xdr:from>
    <xdr:to>
      <xdr:col>29</xdr:col>
      <xdr:colOff>127000</xdr:colOff>
      <xdr:row>37</xdr:row>
      <xdr:rowOff>300344</xdr:rowOff>
    </xdr:to>
    <xdr:cxnSp macro="">
      <xdr:nvCxnSpPr>
        <xdr:cNvPr id="117" name="直線コネクタ 116"/>
        <xdr:cNvCxnSpPr/>
      </xdr:nvCxnSpPr>
      <xdr:spPr bwMode="auto">
        <a:xfrm flipV="1">
          <a:off x="5003800" y="7408324"/>
          <a:ext cx="6477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300344</xdr:rowOff>
    </xdr:from>
    <xdr:to>
      <xdr:col>26</xdr:col>
      <xdr:colOff>50800</xdr:colOff>
      <xdr:row>37</xdr:row>
      <xdr:rowOff>304981</xdr:rowOff>
    </xdr:to>
    <xdr:cxnSp macro="">
      <xdr:nvCxnSpPr>
        <xdr:cNvPr id="120" name="直線コネクタ 119"/>
        <xdr:cNvCxnSpPr/>
      </xdr:nvCxnSpPr>
      <xdr:spPr bwMode="auto">
        <a:xfrm flipV="1">
          <a:off x="4305300" y="7425044"/>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271508</xdr:rowOff>
    </xdr:from>
    <xdr:to>
      <xdr:col>22</xdr:col>
      <xdr:colOff>114300</xdr:colOff>
      <xdr:row>37</xdr:row>
      <xdr:rowOff>304981</xdr:rowOff>
    </xdr:to>
    <xdr:cxnSp macro="">
      <xdr:nvCxnSpPr>
        <xdr:cNvPr id="123" name="直線コネクタ 122"/>
        <xdr:cNvCxnSpPr/>
      </xdr:nvCxnSpPr>
      <xdr:spPr bwMode="auto">
        <a:xfrm>
          <a:off x="3606800" y="7396208"/>
          <a:ext cx="6985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257694</xdr:rowOff>
    </xdr:from>
    <xdr:to>
      <xdr:col>18</xdr:col>
      <xdr:colOff>177800</xdr:colOff>
      <xdr:row>37</xdr:row>
      <xdr:rowOff>271508</xdr:rowOff>
    </xdr:to>
    <xdr:cxnSp macro="">
      <xdr:nvCxnSpPr>
        <xdr:cNvPr id="126" name="直線コネクタ 125"/>
        <xdr:cNvCxnSpPr/>
      </xdr:nvCxnSpPr>
      <xdr:spPr bwMode="auto">
        <a:xfrm>
          <a:off x="2908300" y="738239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232824</xdr:rowOff>
    </xdr:from>
    <xdr:to>
      <xdr:col>29</xdr:col>
      <xdr:colOff>177800</xdr:colOff>
      <xdr:row>37</xdr:row>
      <xdr:rowOff>334424</xdr:rowOff>
    </xdr:to>
    <xdr:sp macro="" textlink="">
      <xdr:nvSpPr>
        <xdr:cNvPr id="136" name="楕円 135"/>
        <xdr:cNvSpPr/>
      </xdr:nvSpPr>
      <xdr:spPr bwMode="auto">
        <a:xfrm>
          <a:off x="5600700" y="73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141401</xdr:rowOff>
    </xdr:from>
    <xdr:ext cx="762000" cy="259045"/>
    <xdr:sp macro="" textlink="">
      <xdr:nvSpPr>
        <xdr:cNvPr id="137" name="人口1人当たり決算額の推移該当値テキスト445"/>
        <xdr:cNvSpPr txBox="1"/>
      </xdr:nvSpPr>
      <xdr:spPr>
        <a:xfrm>
          <a:off x="5740400" y="72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249544</xdr:rowOff>
    </xdr:from>
    <xdr:to>
      <xdr:col>26</xdr:col>
      <xdr:colOff>101600</xdr:colOff>
      <xdr:row>38</xdr:row>
      <xdr:rowOff>8244</xdr:rowOff>
    </xdr:to>
    <xdr:sp macro="" textlink="">
      <xdr:nvSpPr>
        <xdr:cNvPr id="138" name="楕円 137"/>
        <xdr:cNvSpPr/>
      </xdr:nvSpPr>
      <xdr:spPr bwMode="auto">
        <a:xfrm>
          <a:off x="4953000" y="73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335921</xdr:rowOff>
    </xdr:from>
    <xdr:ext cx="736600" cy="259045"/>
    <xdr:sp macro="" textlink="">
      <xdr:nvSpPr>
        <xdr:cNvPr id="139" name="テキスト ボックス 138"/>
        <xdr:cNvSpPr txBox="1"/>
      </xdr:nvSpPr>
      <xdr:spPr>
        <a:xfrm>
          <a:off x="4622800" y="746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254181</xdr:rowOff>
    </xdr:from>
    <xdr:to>
      <xdr:col>22</xdr:col>
      <xdr:colOff>165100</xdr:colOff>
      <xdr:row>38</xdr:row>
      <xdr:rowOff>12881</xdr:rowOff>
    </xdr:to>
    <xdr:sp macro="" textlink="">
      <xdr:nvSpPr>
        <xdr:cNvPr id="140" name="楕円 139"/>
        <xdr:cNvSpPr/>
      </xdr:nvSpPr>
      <xdr:spPr bwMode="auto">
        <a:xfrm>
          <a:off x="42545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340558</xdr:rowOff>
    </xdr:from>
    <xdr:ext cx="762000" cy="259045"/>
    <xdr:sp macro="" textlink="">
      <xdr:nvSpPr>
        <xdr:cNvPr id="141" name="テキスト ボックス 140"/>
        <xdr:cNvSpPr txBox="1"/>
      </xdr:nvSpPr>
      <xdr:spPr>
        <a:xfrm>
          <a:off x="3924300" y="74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220708</xdr:rowOff>
    </xdr:from>
    <xdr:to>
      <xdr:col>19</xdr:col>
      <xdr:colOff>38100</xdr:colOff>
      <xdr:row>37</xdr:row>
      <xdr:rowOff>322308</xdr:rowOff>
    </xdr:to>
    <xdr:sp macro="" textlink="">
      <xdr:nvSpPr>
        <xdr:cNvPr id="142" name="楕円 141"/>
        <xdr:cNvSpPr/>
      </xdr:nvSpPr>
      <xdr:spPr bwMode="auto">
        <a:xfrm>
          <a:off x="35560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307085</xdr:rowOff>
    </xdr:from>
    <xdr:ext cx="762000" cy="259045"/>
    <xdr:sp macro="" textlink="">
      <xdr:nvSpPr>
        <xdr:cNvPr id="143" name="テキスト ボックス 142"/>
        <xdr:cNvSpPr txBox="1"/>
      </xdr:nvSpPr>
      <xdr:spPr>
        <a:xfrm>
          <a:off x="3225800" y="74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206894</xdr:rowOff>
    </xdr:from>
    <xdr:to>
      <xdr:col>15</xdr:col>
      <xdr:colOff>101600</xdr:colOff>
      <xdr:row>37</xdr:row>
      <xdr:rowOff>308494</xdr:rowOff>
    </xdr:to>
    <xdr:sp macro="" textlink="">
      <xdr:nvSpPr>
        <xdr:cNvPr id="144" name="楕円 143"/>
        <xdr:cNvSpPr/>
      </xdr:nvSpPr>
      <xdr:spPr bwMode="auto">
        <a:xfrm>
          <a:off x="28575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293271</xdr:rowOff>
    </xdr:from>
    <xdr:ext cx="762000" cy="259045"/>
    <xdr:sp macro="" textlink="">
      <xdr:nvSpPr>
        <xdr:cNvPr id="145" name="テキスト ボックス 144"/>
        <xdr:cNvSpPr txBox="1"/>
      </xdr:nvSpPr>
      <xdr:spPr>
        <a:xfrm>
          <a:off x="2527300" y="74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15227</xdr:rowOff>
    </xdr:from>
    <xdr:to>
      <xdr:col>24</xdr:col>
      <xdr:colOff>63500</xdr:colOff>
      <xdr:row>38</xdr:row>
      <xdr:rowOff>38888</xdr:rowOff>
    </xdr:to>
    <xdr:cxnSp macro="">
      <xdr:nvCxnSpPr>
        <xdr:cNvPr id="61" name="直線コネクタ 60"/>
        <xdr:cNvCxnSpPr/>
      </xdr:nvCxnSpPr>
      <xdr:spPr>
        <a:xfrm>
          <a:off x="3797300" y="6530327"/>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15227</xdr:rowOff>
    </xdr:from>
    <xdr:to>
      <xdr:col>19</xdr:col>
      <xdr:colOff>177800</xdr:colOff>
      <xdr:row>38</xdr:row>
      <xdr:rowOff>57709</xdr:rowOff>
    </xdr:to>
    <xdr:cxnSp macro="">
      <xdr:nvCxnSpPr>
        <xdr:cNvPr id="64" name="直線コネクタ 63"/>
        <xdr:cNvCxnSpPr/>
      </xdr:nvCxnSpPr>
      <xdr:spPr>
        <a:xfrm flipV="1">
          <a:off x="2908300" y="6530327"/>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57709</xdr:rowOff>
    </xdr:from>
    <xdr:to>
      <xdr:col>15</xdr:col>
      <xdr:colOff>50800</xdr:colOff>
      <xdr:row>39</xdr:row>
      <xdr:rowOff>7874</xdr:rowOff>
    </xdr:to>
    <xdr:cxnSp macro="">
      <xdr:nvCxnSpPr>
        <xdr:cNvPr id="67" name="直線コネクタ 66"/>
        <xdr:cNvCxnSpPr/>
      </xdr:nvCxnSpPr>
      <xdr:spPr>
        <a:xfrm flipV="1">
          <a:off x="2019300" y="657280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7874</xdr:rowOff>
    </xdr:from>
    <xdr:to>
      <xdr:col>10</xdr:col>
      <xdr:colOff>114300</xdr:colOff>
      <xdr:row>39</xdr:row>
      <xdr:rowOff>13189</xdr:rowOff>
    </xdr:to>
    <xdr:cxnSp macro="">
      <xdr:nvCxnSpPr>
        <xdr:cNvPr id="70" name="直線コネクタ 69"/>
        <xdr:cNvCxnSpPr/>
      </xdr:nvCxnSpPr>
      <xdr:spPr>
        <a:xfrm flipV="1">
          <a:off x="1130300" y="669442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159538</xdr:rowOff>
    </xdr:from>
    <xdr:to>
      <xdr:col>24</xdr:col>
      <xdr:colOff>114300</xdr:colOff>
      <xdr:row>38</xdr:row>
      <xdr:rowOff>89688</xdr:rowOff>
    </xdr:to>
    <xdr:sp macro="" textlink="">
      <xdr:nvSpPr>
        <xdr:cNvPr id="80" name="楕円 79"/>
        <xdr:cNvSpPr/>
      </xdr:nvSpPr>
      <xdr:spPr>
        <a:xfrm>
          <a:off x="45847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74465</xdr:rowOff>
    </xdr:from>
    <xdr:ext cx="534377" cy="259045"/>
    <xdr:sp macro="" textlink="">
      <xdr:nvSpPr>
        <xdr:cNvPr id="81" name="人件費該当値テキスト"/>
        <xdr:cNvSpPr txBox="1"/>
      </xdr:nvSpPr>
      <xdr:spPr>
        <a:xfrm>
          <a:off x="4686300" y="64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135877</xdr:rowOff>
    </xdr:from>
    <xdr:to>
      <xdr:col>20</xdr:col>
      <xdr:colOff>38100</xdr:colOff>
      <xdr:row>38</xdr:row>
      <xdr:rowOff>66027</xdr:rowOff>
    </xdr:to>
    <xdr:sp macro="" textlink="">
      <xdr:nvSpPr>
        <xdr:cNvPr id="82" name="楕円 81"/>
        <xdr:cNvSpPr/>
      </xdr:nvSpPr>
      <xdr:spPr>
        <a:xfrm>
          <a:off x="37465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57154</xdr:rowOff>
    </xdr:from>
    <xdr:ext cx="534377" cy="259045"/>
    <xdr:sp macro="" textlink="">
      <xdr:nvSpPr>
        <xdr:cNvPr id="83" name="テキスト ボックス 82"/>
        <xdr:cNvSpPr txBox="1"/>
      </xdr:nvSpPr>
      <xdr:spPr>
        <a:xfrm>
          <a:off x="3530111" y="65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6909</xdr:rowOff>
    </xdr:from>
    <xdr:to>
      <xdr:col>15</xdr:col>
      <xdr:colOff>101600</xdr:colOff>
      <xdr:row>38</xdr:row>
      <xdr:rowOff>108509</xdr:rowOff>
    </xdr:to>
    <xdr:sp macro="" textlink="">
      <xdr:nvSpPr>
        <xdr:cNvPr id="84" name="楕円 83"/>
        <xdr:cNvSpPr/>
      </xdr:nvSpPr>
      <xdr:spPr>
        <a:xfrm>
          <a:off x="2857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99636</xdr:rowOff>
    </xdr:from>
    <xdr:ext cx="534377" cy="259045"/>
    <xdr:sp macro="" textlink="">
      <xdr:nvSpPr>
        <xdr:cNvPr id="85" name="テキスト ボックス 84"/>
        <xdr:cNvSpPr txBox="1"/>
      </xdr:nvSpPr>
      <xdr:spPr>
        <a:xfrm>
          <a:off x="2641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128524</xdr:rowOff>
    </xdr:from>
    <xdr:to>
      <xdr:col>10</xdr:col>
      <xdr:colOff>165100</xdr:colOff>
      <xdr:row>39</xdr:row>
      <xdr:rowOff>58674</xdr:rowOff>
    </xdr:to>
    <xdr:sp macro="" textlink="">
      <xdr:nvSpPr>
        <xdr:cNvPr id="86" name="楕円 85"/>
        <xdr:cNvSpPr/>
      </xdr:nvSpPr>
      <xdr:spPr>
        <a:xfrm>
          <a:off x="1968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49801</xdr:rowOff>
    </xdr:from>
    <xdr:ext cx="534377" cy="259045"/>
    <xdr:sp macro="" textlink="">
      <xdr:nvSpPr>
        <xdr:cNvPr id="87" name="テキスト ボックス 86"/>
        <xdr:cNvSpPr txBox="1"/>
      </xdr:nvSpPr>
      <xdr:spPr>
        <a:xfrm>
          <a:off x="1752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133839</xdr:rowOff>
    </xdr:from>
    <xdr:to>
      <xdr:col>6</xdr:col>
      <xdr:colOff>38100</xdr:colOff>
      <xdr:row>39</xdr:row>
      <xdr:rowOff>63989</xdr:rowOff>
    </xdr:to>
    <xdr:sp macro="" textlink="">
      <xdr:nvSpPr>
        <xdr:cNvPr id="88" name="楕円 87"/>
        <xdr:cNvSpPr/>
      </xdr:nvSpPr>
      <xdr:spPr>
        <a:xfrm>
          <a:off x="1079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55116</xdr:rowOff>
    </xdr:from>
    <xdr:ext cx="534377" cy="259045"/>
    <xdr:sp macro="" textlink="">
      <xdr:nvSpPr>
        <xdr:cNvPr id="89" name="テキスト ボックス 88"/>
        <xdr:cNvSpPr txBox="1"/>
      </xdr:nvSpPr>
      <xdr:spPr>
        <a:xfrm>
          <a:off x="863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83225</xdr:rowOff>
    </xdr:from>
    <xdr:to>
      <xdr:col>24</xdr:col>
      <xdr:colOff>63500</xdr:colOff>
      <xdr:row>57</xdr:row>
      <xdr:rowOff>113150</xdr:rowOff>
    </xdr:to>
    <xdr:cxnSp macro="">
      <xdr:nvCxnSpPr>
        <xdr:cNvPr id="121" name="直線コネクタ 120"/>
        <xdr:cNvCxnSpPr/>
      </xdr:nvCxnSpPr>
      <xdr:spPr>
        <a:xfrm flipV="1">
          <a:off x="3797300" y="9855875"/>
          <a:ext cx="8382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113150</xdr:rowOff>
    </xdr:from>
    <xdr:to>
      <xdr:col>19</xdr:col>
      <xdr:colOff>177800</xdr:colOff>
      <xdr:row>57</xdr:row>
      <xdr:rowOff>144653</xdr:rowOff>
    </xdr:to>
    <xdr:cxnSp macro="">
      <xdr:nvCxnSpPr>
        <xdr:cNvPr id="124" name="直線コネクタ 123"/>
        <xdr:cNvCxnSpPr/>
      </xdr:nvCxnSpPr>
      <xdr:spPr>
        <a:xfrm flipV="1">
          <a:off x="2908300" y="9885800"/>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144653</xdr:rowOff>
    </xdr:from>
    <xdr:to>
      <xdr:col>15</xdr:col>
      <xdr:colOff>50800</xdr:colOff>
      <xdr:row>58</xdr:row>
      <xdr:rowOff>46682</xdr:rowOff>
    </xdr:to>
    <xdr:cxnSp macro="">
      <xdr:nvCxnSpPr>
        <xdr:cNvPr id="127" name="直線コネクタ 126"/>
        <xdr:cNvCxnSpPr/>
      </xdr:nvCxnSpPr>
      <xdr:spPr>
        <a:xfrm flipV="1">
          <a:off x="2019300" y="991730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46682</xdr:rowOff>
    </xdr:from>
    <xdr:to>
      <xdr:col>10</xdr:col>
      <xdr:colOff>114300</xdr:colOff>
      <xdr:row>58</xdr:row>
      <xdr:rowOff>89964</xdr:rowOff>
    </xdr:to>
    <xdr:cxnSp macro="">
      <xdr:nvCxnSpPr>
        <xdr:cNvPr id="130" name="直線コネクタ 129"/>
        <xdr:cNvCxnSpPr/>
      </xdr:nvCxnSpPr>
      <xdr:spPr>
        <a:xfrm flipV="1">
          <a:off x="1130300" y="999078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32425</xdr:rowOff>
    </xdr:from>
    <xdr:to>
      <xdr:col>24</xdr:col>
      <xdr:colOff>114300</xdr:colOff>
      <xdr:row>57</xdr:row>
      <xdr:rowOff>134025</xdr:rowOff>
    </xdr:to>
    <xdr:sp macro="" textlink="">
      <xdr:nvSpPr>
        <xdr:cNvPr id="140" name="楕円 139"/>
        <xdr:cNvSpPr/>
      </xdr:nvSpPr>
      <xdr:spPr>
        <a:xfrm>
          <a:off x="4584700" y="98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10852</xdr:rowOff>
    </xdr:from>
    <xdr:ext cx="534377" cy="259045"/>
    <xdr:sp macro="" textlink="">
      <xdr:nvSpPr>
        <xdr:cNvPr id="141" name="物件費該当値テキスト"/>
        <xdr:cNvSpPr txBox="1"/>
      </xdr:nvSpPr>
      <xdr:spPr>
        <a:xfrm>
          <a:off x="4686300" y="97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62350</xdr:rowOff>
    </xdr:from>
    <xdr:to>
      <xdr:col>20</xdr:col>
      <xdr:colOff>38100</xdr:colOff>
      <xdr:row>57</xdr:row>
      <xdr:rowOff>163950</xdr:rowOff>
    </xdr:to>
    <xdr:sp macro="" textlink="">
      <xdr:nvSpPr>
        <xdr:cNvPr id="142" name="楕円 141"/>
        <xdr:cNvSpPr/>
      </xdr:nvSpPr>
      <xdr:spPr>
        <a:xfrm>
          <a:off x="3746500" y="9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155077</xdr:rowOff>
    </xdr:from>
    <xdr:ext cx="534377" cy="259045"/>
    <xdr:sp macro="" textlink="">
      <xdr:nvSpPr>
        <xdr:cNvPr id="143" name="テキスト ボックス 142"/>
        <xdr:cNvSpPr txBox="1"/>
      </xdr:nvSpPr>
      <xdr:spPr>
        <a:xfrm>
          <a:off x="3530111" y="99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93853</xdr:rowOff>
    </xdr:from>
    <xdr:to>
      <xdr:col>15</xdr:col>
      <xdr:colOff>101600</xdr:colOff>
      <xdr:row>58</xdr:row>
      <xdr:rowOff>24003</xdr:rowOff>
    </xdr:to>
    <xdr:sp macro="" textlink="">
      <xdr:nvSpPr>
        <xdr:cNvPr id="144" name="楕円 143"/>
        <xdr:cNvSpPr/>
      </xdr:nvSpPr>
      <xdr:spPr>
        <a:xfrm>
          <a:off x="2857500" y="98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15130</xdr:rowOff>
    </xdr:from>
    <xdr:ext cx="534377" cy="259045"/>
    <xdr:sp macro="" textlink="">
      <xdr:nvSpPr>
        <xdr:cNvPr id="145" name="テキスト ボックス 144"/>
        <xdr:cNvSpPr txBox="1"/>
      </xdr:nvSpPr>
      <xdr:spPr>
        <a:xfrm>
          <a:off x="2641111" y="99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167332</xdr:rowOff>
    </xdr:from>
    <xdr:to>
      <xdr:col>10</xdr:col>
      <xdr:colOff>165100</xdr:colOff>
      <xdr:row>58</xdr:row>
      <xdr:rowOff>97482</xdr:rowOff>
    </xdr:to>
    <xdr:sp macro="" textlink="">
      <xdr:nvSpPr>
        <xdr:cNvPr id="146" name="楕円 145"/>
        <xdr:cNvSpPr/>
      </xdr:nvSpPr>
      <xdr:spPr>
        <a:xfrm>
          <a:off x="1968500" y="99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88609</xdr:rowOff>
    </xdr:from>
    <xdr:ext cx="534377" cy="259045"/>
    <xdr:sp macro="" textlink="">
      <xdr:nvSpPr>
        <xdr:cNvPr id="147" name="テキスト ボックス 146"/>
        <xdr:cNvSpPr txBox="1"/>
      </xdr:nvSpPr>
      <xdr:spPr>
        <a:xfrm>
          <a:off x="1752111" y="100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39164</xdr:rowOff>
    </xdr:from>
    <xdr:to>
      <xdr:col>6</xdr:col>
      <xdr:colOff>38100</xdr:colOff>
      <xdr:row>58</xdr:row>
      <xdr:rowOff>140764</xdr:rowOff>
    </xdr:to>
    <xdr:sp macro="" textlink="">
      <xdr:nvSpPr>
        <xdr:cNvPr id="148" name="楕円 147"/>
        <xdr:cNvSpPr/>
      </xdr:nvSpPr>
      <xdr:spPr>
        <a:xfrm>
          <a:off x="1079500" y="9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131891</xdr:rowOff>
    </xdr:from>
    <xdr:ext cx="534377" cy="259045"/>
    <xdr:sp macro="" textlink="">
      <xdr:nvSpPr>
        <xdr:cNvPr id="149" name="テキスト ボックス 148"/>
        <xdr:cNvSpPr txBox="1"/>
      </xdr:nvSpPr>
      <xdr:spPr>
        <a:xfrm>
          <a:off x="863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23305</xdr:rowOff>
    </xdr:from>
    <xdr:to>
      <xdr:col>24</xdr:col>
      <xdr:colOff>63500</xdr:colOff>
      <xdr:row>75</xdr:row>
      <xdr:rowOff>86360</xdr:rowOff>
    </xdr:to>
    <xdr:cxnSp macro="">
      <xdr:nvCxnSpPr>
        <xdr:cNvPr id="178" name="直線コネクタ 177"/>
        <xdr:cNvCxnSpPr/>
      </xdr:nvCxnSpPr>
      <xdr:spPr>
        <a:xfrm>
          <a:off x="3797300" y="12882055"/>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23305</xdr:rowOff>
    </xdr:from>
    <xdr:to>
      <xdr:col>19</xdr:col>
      <xdr:colOff>177800</xdr:colOff>
      <xdr:row>75</xdr:row>
      <xdr:rowOff>74358</xdr:rowOff>
    </xdr:to>
    <xdr:cxnSp macro="">
      <xdr:nvCxnSpPr>
        <xdr:cNvPr id="181" name="直線コネクタ 180"/>
        <xdr:cNvCxnSpPr/>
      </xdr:nvCxnSpPr>
      <xdr:spPr>
        <a:xfrm flipV="1">
          <a:off x="2908300" y="12882055"/>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74358</xdr:rowOff>
    </xdr:from>
    <xdr:to>
      <xdr:col>15</xdr:col>
      <xdr:colOff>50800</xdr:colOff>
      <xdr:row>75</xdr:row>
      <xdr:rowOff>126556</xdr:rowOff>
    </xdr:to>
    <xdr:cxnSp macro="">
      <xdr:nvCxnSpPr>
        <xdr:cNvPr id="184" name="直線コネクタ 183"/>
        <xdr:cNvCxnSpPr/>
      </xdr:nvCxnSpPr>
      <xdr:spPr>
        <a:xfrm flipV="1">
          <a:off x="2019300" y="1293310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86779</xdr:rowOff>
    </xdr:from>
    <xdr:to>
      <xdr:col>10</xdr:col>
      <xdr:colOff>114300</xdr:colOff>
      <xdr:row>75</xdr:row>
      <xdr:rowOff>126556</xdr:rowOff>
    </xdr:to>
    <xdr:cxnSp macro="">
      <xdr:nvCxnSpPr>
        <xdr:cNvPr id="187" name="直線コネクタ 186"/>
        <xdr:cNvCxnSpPr/>
      </xdr:nvCxnSpPr>
      <xdr:spPr>
        <a:xfrm>
          <a:off x="1130300" y="12945529"/>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35560</xdr:rowOff>
    </xdr:from>
    <xdr:to>
      <xdr:col>24</xdr:col>
      <xdr:colOff>114300</xdr:colOff>
      <xdr:row>75</xdr:row>
      <xdr:rowOff>137160</xdr:rowOff>
    </xdr:to>
    <xdr:sp macro="" textlink="">
      <xdr:nvSpPr>
        <xdr:cNvPr id="197" name="楕円 196"/>
        <xdr:cNvSpPr/>
      </xdr:nvSpPr>
      <xdr:spPr>
        <a:xfrm>
          <a:off x="4584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534377" cy="259045"/>
    <xdr:sp macro="" textlink="">
      <xdr:nvSpPr>
        <xdr:cNvPr id="198" name="維持補修費該当値テキスト"/>
        <xdr:cNvSpPr txBox="1"/>
      </xdr:nvSpPr>
      <xdr:spPr>
        <a:xfrm>
          <a:off x="4686300"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143955</xdr:rowOff>
    </xdr:from>
    <xdr:to>
      <xdr:col>20</xdr:col>
      <xdr:colOff>38100</xdr:colOff>
      <xdr:row>75</xdr:row>
      <xdr:rowOff>74105</xdr:rowOff>
    </xdr:to>
    <xdr:sp macro="" textlink="">
      <xdr:nvSpPr>
        <xdr:cNvPr id="199" name="楕円 198"/>
        <xdr:cNvSpPr/>
      </xdr:nvSpPr>
      <xdr:spPr>
        <a:xfrm>
          <a:off x="3746500" y="12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90632</xdr:rowOff>
    </xdr:from>
    <xdr:ext cx="534377" cy="259045"/>
    <xdr:sp macro="" textlink="">
      <xdr:nvSpPr>
        <xdr:cNvPr id="200" name="テキスト ボックス 199"/>
        <xdr:cNvSpPr txBox="1"/>
      </xdr:nvSpPr>
      <xdr:spPr>
        <a:xfrm>
          <a:off x="3530111" y="126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23558</xdr:rowOff>
    </xdr:from>
    <xdr:to>
      <xdr:col>15</xdr:col>
      <xdr:colOff>101600</xdr:colOff>
      <xdr:row>75</xdr:row>
      <xdr:rowOff>125158</xdr:rowOff>
    </xdr:to>
    <xdr:sp macro="" textlink="">
      <xdr:nvSpPr>
        <xdr:cNvPr id="201" name="楕円 200"/>
        <xdr:cNvSpPr/>
      </xdr:nvSpPr>
      <xdr:spPr>
        <a:xfrm>
          <a:off x="2857500" y="128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141685</xdr:rowOff>
    </xdr:from>
    <xdr:ext cx="534377" cy="259045"/>
    <xdr:sp macro="" textlink="">
      <xdr:nvSpPr>
        <xdr:cNvPr id="202" name="テキスト ボックス 201"/>
        <xdr:cNvSpPr txBox="1"/>
      </xdr:nvSpPr>
      <xdr:spPr>
        <a:xfrm>
          <a:off x="2641111" y="126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75756</xdr:rowOff>
    </xdr:from>
    <xdr:to>
      <xdr:col>10</xdr:col>
      <xdr:colOff>165100</xdr:colOff>
      <xdr:row>76</xdr:row>
      <xdr:rowOff>5907</xdr:rowOff>
    </xdr:to>
    <xdr:sp macro="" textlink="">
      <xdr:nvSpPr>
        <xdr:cNvPr id="203" name="楕円 202"/>
        <xdr:cNvSpPr/>
      </xdr:nvSpPr>
      <xdr:spPr>
        <a:xfrm>
          <a:off x="1968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22433</xdr:rowOff>
    </xdr:from>
    <xdr:ext cx="534377" cy="259045"/>
    <xdr:sp macro="" textlink="">
      <xdr:nvSpPr>
        <xdr:cNvPr id="204" name="テキスト ボックス 203"/>
        <xdr:cNvSpPr txBox="1"/>
      </xdr:nvSpPr>
      <xdr:spPr>
        <a:xfrm>
          <a:off x="1752111" y="12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35979</xdr:rowOff>
    </xdr:from>
    <xdr:to>
      <xdr:col>6</xdr:col>
      <xdr:colOff>38100</xdr:colOff>
      <xdr:row>75</xdr:row>
      <xdr:rowOff>137579</xdr:rowOff>
    </xdr:to>
    <xdr:sp macro="" textlink="">
      <xdr:nvSpPr>
        <xdr:cNvPr id="205" name="楕円 204"/>
        <xdr:cNvSpPr/>
      </xdr:nvSpPr>
      <xdr:spPr>
        <a:xfrm>
          <a:off x="1079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154106</xdr:rowOff>
    </xdr:from>
    <xdr:ext cx="534377" cy="259045"/>
    <xdr:sp macro="" textlink="">
      <xdr:nvSpPr>
        <xdr:cNvPr id="206" name="テキスト ボックス 205"/>
        <xdr:cNvSpPr txBox="1"/>
      </xdr:nvSpPr>
      <xdr:spPr>
        <a:xfrm>
          <a:off x="863111" y="126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37984</xdr:rowOff>
    </xdr:from>
    <xdr:to>
      <xdr:col>24</xdr:col>
      <xdr:colOff>63500</xdr:colOff>
      <xdr:row>98</xdr:row>
      <xdr:rowOff>61573</xdr:rowOff>
    </xdr:to>
    <xdr:cxnSp macro="">
      <xdr:nvCxnSpPr>
        <xdr:cNvPr id="238" name="直線コネクタ 237"/>
        <xdr:cNvCxnSpPr/>
      </xdr:nvCxnSpPr>
      <xdr:spPr>
        <a:xfrm>
          <a:off x="3797300" y="16668634"/>
          <a:ext cx="838200" cy="19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37984</xdr:rowOff>
    </xdr:from>
    <xdr:to>
      <xdr:col>19</xdr:col>
      <xdr:colOff>177800</xdr:colOff>
      <xdr:row>98</xdr:row>
      <xdr:rowOff>144207</xdr:rowOff>
    </xdr:to>
    <xdr:cxnSp macro="">
      <xdr:nvCxnSpPr>
        <xdr:cNvPr id="241" name="直線コネクタ 240"/>
        <xdr:cNvCxnSpPr/>
      </xdr:nvCxnSpPr>
      <xdr:spPr>
        <a:xfrm flipV="1">
          <a:off x="2908300" y="16668634"/>
          <a:ext cx="8890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144207</xdr:rowOff>
    </xdr:from>
    <xdr:to>
      <xdr:col>15</xdr:col>
      <xdr:colOff>50800</xdr:colOff>
      <xdr:row>99</xdr:row>
      <xdr:rowOff>58265</xdr:rowOff>
    </xdr:to>
    <xdr:cxnSp macro="">
      <xdr:nvCxnSpPr>
        <xdr:cNvPr id="244" name="直線コネクタ 243"/>
        <xdr:cNvCxnSpPr/>
      </xdr:nvCxnSpPr>
      <xdr:spPr>
        <a:xfrm flipV="1">
          <a:off x="2019300" y="16946307"/>
          <a:ext cx="889000" cy="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58265</xdr:rowOff>
    </xdr:from>
    <xdr:to>
      <xdr:col>10</xdr:col>
      <xdr:colOff>114300</xdr:colOff>
      <xdr:row>99</xdr:row>
      <xdr:rowOff>98890</xdr:rowOff>
    </xdr:to>
    <xdr:cxnSp macro="">
      <xdr:nvCxnSpPr>
        <xdr:cNvPr id="247" name="直線コネクタ 246"/>
        <xdr:cNvCxnSpPr/>
      </xdr:nvCxnSpPr>
      <xdr:spPr>
        <a:xfrm flipV="1">
          <a:off x="1130300" y="17031815"/>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10773</xdr:rowOff>
    </xdr:from>
    <xdr:to>
      <xdr:col>24</xdr:col>
      <xdr:colOff>114300</xdr:colOff>
      <xdr:row>98</xdr:row>
      <xdr:rowOff>112373</xdr:rowOff>
    </xdr:to>
    <xdr:sp macro="" textlink="">
      <xdr:nvSpPr>
        <xdr:cNvPr id="257" name="楕円 256"/>
        <xdr:cNvSpPr/>
      </xdr:nvSpPr>
      <xdr:spPr>
        <a:xfrm>
          <a:off x="4584700" y="168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97150</xdr:rowOff>
    </xdr:from>
    <xdr:ext cx="534377" cy="259045"/>
    <xdr:sp macro="" textlink="">
      <xdr:nvSpPr>
        <xdr:cNvPr id="258" name="扶助費該当値テキスト"/>
        <xdr:cNvSpPr txBox="1"/>
      </xdr:nvSpPr>
      <xdr:spPr>
        <a:xfrm>
          <a:off x="4686300" y="167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158634</xdr:rowOff>
    </xdr:from>
    <xdr:to>
      <xdr:col>20</xdr:col>
      <xdr:colOff>38100</xdr:colOff>
      <xdr:row>97</xdr:row>
      <xdr:rowOff>88784</xdr:rowOff>
    </xdr:to>
    <xdr:sp macro="" textlink="">
      <xdr:nvSpPr>
        <xdr:cNvPr id="259" name="楕円 258"/>
        <xdr:cNvSpPr/>
      </xdr:nvSpPr>
      <xdr:spPr>
        <a:xfrm>
          <a:off x="3746500" y="166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79911</xdr:rowOff>
    </xdr:from>
    <xdr:ext cx="534377" cy="259045"/>
    <xdr:sp macro="" textlink="">
      <xdr:nvSpPr>
        <xdr:cNvPr id="260" name="テキスト ボックス 259"/>
        <xdr:cNvSpPr txBox="1"/>
      </xdr:nvSpPr>
      <xdr:spPr>
        <a:xfrm>
          <a:off x="3530111" y="167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93407</xdr:rowOff>
    </xdr:from>
    <xdr:to>
      <xdr:col>15</xdr:col>
      <xdr:colOff>101600</xdr:colOff>
      <xdr:row>99</xdr:row>
      <xdr:rowOff>23557</xdr:rowOff>
    </xdr:to>
    <xdr:sp macro="" textlink="">
      <xdr:nvSpPr>
        <xdr:cNvPr id="261" name="楕円 260"/>
        <xdr:cNvSpPr/>
      </xdr:nvSpPr>
      <xdr:spPr>
        <a:xfrm>
          <a:off x="2857500" y="168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14684</xdr:rowOff>
    </xdr:from>
    <xdr:ext cx="534377" cy="259045"/>
    <xdr:sp macro="" textlink="">
      <xdr:nvSpPr>
        <xdr:cNvPr id="262" name="テキスト ボックス 261"/>
        <xdr:cNvSpPr txBox="1"/>
      </xdr:nvSpPr>
      <xdr:spPr>
        <a:xfrm>
          <a:off x="2641111" y="169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7465</xdr:rowOff>
    </xdr:from>
    <xdr:to>
      <xdr:col>10</xdr:col>
      <xdr:colOff>165100</xdr:colOff>
      <xdr:row>99</xdr:row>
      <xdr:rowOff>109065</xdr:rowOff>
    </xdr:to>
    <xdr:sp macro="" textlink="">
      <xdr:nvSpPr>
        <xdr:cNvPr id="263" name="楕円 262"/>
        <xdr:cNvSpPr/>
      </xdr:nvSpPr>
      <xdr:spPr>
        <a:xfrm>
          <a:off x="1968500" y="169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100192</xdr:rowOff>
    </xdr:from>
    <xdr:ext cx="534377" cy="259045"/>
    <xdr:sp macro="" textlink="">
      <xdr:nvSpPr>
        <xdr:cNvPr id="264" name="テキスト ボックス 263"/>
        <xdr:cNvSpPr txBox="1"/>
      </xdr:nvSpPr>
      <xdr:spPr>
        <a:xfrm>
          <a:off x="1752111" y="170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48090</xdr:rowOff>
    </xdr:from>
    <xdr:to>
      <xdr:col>6</xdr:col>
      <xdr:colOff>38100</xdr:colOff>
      <xdr:row>99</xdr:row>
      <xdr:rowOff>149690</xdr:rowOff>
    </xdr:to>
    <xdr:sp macro="" textlink="">
      <xdr:nvSpPr>
        <xdr:cNvPr id="265" name="楕円 264"/>
        <xdr:cNvSpPr/>
      </xdr:nvSpPr>
      <xdr:spPr>
        <a:xfrm>
          <a:off x="1079500" y="170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140817</xdr:rowOff>
    </xdr:from>
    <xdr:ext cx="534377" cy="259045"/>
    <xdr:sp macro="" textlink="">
      <xdr:nvSpPr>
        <xdr:cNvPr id="266" name="テキスト ボックス 265"/>
        <xdr:cNvSpPr txBox="1"/>
      </xdr:nvSpPr>
      <xdr:spPr>
        <a:xfrm>
          <a:off x="863111" y="171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57393</xdr:rowOff>
    </xdr:from>
    <xdr:to>
      <xdr:col>55</xdr:col>
      <xdr:colOff>0</xdr:colOff>
      <xdr:row>37</xdr:row>
      <xdr:rowOff>62640</xdr:rowOff>
    </xdr:to>
    <xdr:cxnSp macro="">
      <xdr:nvCxnSpPr>
        <xdr:cNvPr id="297" name="直線コネクタ 296"/>
        <xdr:cNvCxnSpPr/>
      </xdr:nvCxnSpPr>
      <xdr:spPr>
        <a:xfrm>
          <a:off x="9639300" y="6401043"/>
          <a:ext cx="8382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16419</xdr:rowOff>
    </xdr:from>
    <xdr:to>
      <xdr:col>50</xdr:col>
      <xdr:colOff>114300</xdr:colOff>
      <xdr:row>37</xdr:row>
      <xdr:rowOff>57393</xdr:rowOff>
    </xdr:to>
    <xdr:cxnSp macro="">
      <xdr:nvCxnSpPr>
        <xdr:cNvPr id="300" name="直線コネクタ 299"/>
        <xdr:cNvCxnSpPr/>
      </xdr:nvCxnSpPr>
      <xdr:spPr>
        <a:xfrm>
          <a:off x="8750300" y="5331369"/>
          <a:ext cx="889000" cy="10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16419</xdr:rowOff>
    </xdr:from>
    <xdr:to>
      <xdr:col>45</xdr:col>
      <xdr:colOff>177800</xdr:colOff>
      <xdr:row>38</xdr:row>
      <xdr:rowOff>5490</xdr:rowOff>
    </xdr:to>
    <xdr:cxnSp macro="">
      <xdr:nvCxnSpPr>
        <xdr:cNvPr id="303" name="直線コネクタ 302"/>
        <xdr:cNvCxnSpPr/>
      </xdr:nvCxnSpPr>
      <xdr:spPr>
        <a:xfrm flipV="1">
          <a:off x="7861300" y="5331369"/>
          <a:ext cx="889000" cy="118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5490</xdr:rowOff>
    </xdr:from>
    <xdr:to>
      <xdr:col>41</xdr:col>
      <xdr:colOff>50800</xdr:colOff>
      <xdr:row>38</xdr:row>
      <xdr:rowOff>27860</xdr:rowOff>
    </xdr:to>
    <xdr:cxnSp macro="">
      <xdr:nvCxnSpPr>
        <xdr:cNvPr id="306" name="直線コネクタ 305"/>
        <xdr:cNvCxnSpPr/>
      </xdr:nvCxnSpPr>
      <xdr:spPr>
        <a:xfrm flipV="1">
          <a:off x="6972300" y="6520590"/>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11840</xdr:rowOff>
    </xdr:from>
    <xdr:to>
      <xdr:col>55</xdr:col>
      <xdr:colOff>50800</xdr:colOff>
      <xdr:row>37</xdr:row>
      <xdr:rowOff>113440</xdr:rowOff>
    </xdr:to>
    <xdr:sp macro="" textlink="">
      <xdr:nvSpPr>
        <xdr:cNvPr id="316" name="楕円 315"/>
        <xdr:cNvSpPr/>
      </xdr:nvSpPr>
      <xdr:spPr>
        <a:xfrm>
          <a:off x="10426700" y="63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98217</xdr:rowOff>
    </xdr:from>
    <xdr:ext cx="534377" cy="259045"/>
    <xdr:sp macro="" textlink="">
      <xdr:nvSpPr>
        <xdr:cNvPr id="317" name="補助費等該当値テキスト"/>
        <xdr:cNvSpPr txBox="1"/>
      </xdr:nvSpPr>
      <xdr:spPr>
        <a:xfrm>
          <a:off x="10528300" y="6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6593</xdr:rowOff>
    </xdr:from>
    <xdr:to>
      <xdr:col>50</xdr:col>
      <xdr:colOff>165100</xdr:colOff>
      <xdr:row>37</xdr:row>
      <xdr:rowOff>108193</xdr:rowOff>
    </xdr:to>
    <xdr:sp macro="" textlink="">
      <xdr:nvSpPr>
        <xdr:cNvPr id="318" name="楕円 317"/>
        <xdr:cNvSpPr/>
      </xdr:nvSpPr>
      <xdr:spPr>
        <a:xfrm>
          <a:off x="9588500" y="6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99320</xdr:rowOff>
    </xdr:from>
    <xdr:ext cx="534377" cy="259045"/>
    <xdr:sp macro="" textlink="">
      <xdr:nvSpPr>
        <xdr:cNvPr id="319" name="テキスト ボックス 318"/>
        <xdr:cNvSpPr txBox="1"/>
      </xdr:nvSpPr>
      <xdr:spPr>
        <a:xfrm>
          <a:off x="9372111" y="64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137069</xdr:rowOff>
    </xdr:from>
    <xdr:to>
      <xdr:col>46</xdr:col>
      <xdr:colOff>38100</xdr:colOff>
      <xdr:row>31</xdr:row>
      <xdr:rowOff>67219</xdr:rowOff>
    </xdr:to>
    <xdr:sp macro="" textlink="">
      <xdr:nvSpPr>
        <xdr:cNvPr id="320" name="楕円 319"/>
        <xdr:cNvSpPr/>
      </xdr:nvSpPr>
      <xdr:spPr>
        <a:xfrm>
          <a:off x="8699500" y="5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58346</xdr:rowOff>
    </xdr:from>
    <xdr:ext cx="599010" cy="259045"/>
    <xdr:sp macro="" textlink="">
      <xdr:nvSpPr>
        <xdr:cNvPr id="321" name="テキスト ボックス 320"/>
        <xdr:cNvSpPr txBox="1"/>
      </xdr:nvSpPr>
      <xdr:spPr>
        <a:xfrm>
          <a:off x="8450795" y="53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126140</xdr:rowOff>
    </xdr:from>
    <xdr:to>
      <xdr:col>41</xdr:col>
      <xdr:colOff>101600</xdr:colOff>
      <xdr:row>38</xdr:row>
      <xdr:rowOff>56290</xdr:rowOff>
    </xdr:to>
    <xdr:sp macro="" textlink="">
      <xdr:nvSpPr>
        <xdr:cNvPr id="322" name="楕円 321"/>
        <xdr:cNvSpPr/>
      </xdr:nvSpPr>
      <xdr:spPr>
        <a:xfrm>
          <a:off x="7810500" y="64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47417</xdr:rowOff>
    </xdr:from>
    <xdr:ext cx="534377" cy="259045"/>
    <xdr:sp macro="" textlink="">
      <xdr:nvSpPr>
        <xdr:cNvPr id="323" name="テキスト ボックス 322"/>
        <xdr:cNvSpPr txBox="1"/>
      </xdr:nvSpPr>
      <xdr:spPr>
        <a:xfrm>
          <a:off x="7594111" y="65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148510</xdr:rowOff>
    </xdr:from>
    <xdr:to>
      <xdr:col>36</xdr:col>
      <xdr:colOff>165100</xdr:colOff>
      <xdr:row>38</xdr:row>
      <xdr:rowOff>78660</xdr:rowOff>
    </xdr:to>
    <xdr:sp macro="" textlink="">
      <xdr:nvSpPr>
        <xdr:cNvPr id="324" name="楕円 323"/>
        <xdr:cNvSpPr/>
      </xdr:nvSpPr>
      <xdr:spPr>
        <a:xfrm>
          <a:off x="6921500" y="64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69787</xdr:rowOff>
    </xdr:from>
    <xdr:ext cx="534377" cy="259045"/>
    <xdr:sp macro="" textlink="">
      <xdr:nvSpPr>
        <xdr:cNvPr id="325" name="テキスト ボックス 324"/>
        <xdr:cNvSpPr txBox="1"/>
      </xdr:nvSpPr>
      <xdr:spPr>
        <a:xfrm>
          <a:off x="6705111" y="65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109296</xdr:rowOff>
    </xdr:from>
    <xdr:to>
      <xdr:col>55</xdr:col>
      <xdr:colOff>0</xdr:colOff>
      <xdr:row>58</xdr:row>
      <xdr:rowOff>44160</xdr:rowOff>
    </xdr:to>
    <xdr:cxnSp macro="">
      <xdr:nvCxnSpPr>
        <xdr:cNvPr id="354" name="直線コネクタ 353"/>
        <xdr:cNvCxnSpPr/>
      </xdr:nvCxnSpPr>
      <xdr:spPr>
        <a:xfrm>
          <a:off x="9639300" y="9881946"/>
          <a:ext cx="838200" cy="10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5"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109296</xdr:rowOff>
    </xdr:from>
    <xdr:to>
      <xdr:col>50</xdr:col>
      <xdr:colOff>114300</xdr:colOff>
      <xdr:row>58</xdr:row>
      <xdr:rowOff>71013</xdr:rowOff>
    </xdr:to>
    <xdr:cxnSp macro="">
      <xdr:nvCxnSpPr>
        <xdr:cNvPr id="357" name="直線コネクタ 356"/>
        <xdr:cNvCxnSpPr/>
      </xdr:nvCxnSpPr>
      <xdr:spPr>
        <a:xfrm flipV="1">
          <a:off x="8750300" y="9881946"/>
          <a:ext cx="8890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33698</xdr:rowOff>
    </xdr:from>
    <xdr:to>
      <xdr:col>45</xdr:col>
      <xdr:colOff>177800</xdr:colOff>
      <xdr:row>58</xdr:row>
      <xdr:rowOff>71013</xdr:rowOff>
    </xdr:to>
    <xdr:cxnSp macro="">
      <xdr:nvCxnSpPr>
        <xdr:cNvPr id="360" name="直線コネクタ 359"/>
        <xdr:cNvCxnSpPr/>
      </xdr:nvCxnSpPr>
      <xdr:spPr>
        <a:xfrm>
          <a:off x="7861300" y="9977798"/>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33698</xdr:rowOff>
    </xdr:from>
    <xdr:to>
      <xdr:col>41</xdr:col>
      <xdr:colOff>50800</xdr:colOff>
      <xdr:row>58</xdr:row>
      <xdr:rowOff>104328</xdr:rowOff>
    </xdr:to>
    <xdr:cxnSp macro="">
      <xdr:nvCxnSpPr>
        <xdr:cNvPr id="363" name="直線コネクタ 362"/>
        <xdr:cNvCxnSpPr/>
      </xdr:nvCxnSpPr>
      <xdr:spPr>
        <a:xfrm flipV="1">
          <a:off x="6972300" y="9977798"/>
          <a:ext cx="889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164810</xdr:rowOff>
    </xdr:from>
    <xdr:to>
      <xdr:col>55</xdr:col>
      <xdr:colOff>50800</xdr:colOff>
      <xdr:row>58</xdr:row>
      <xdr:rowOff>94960</xdr:rowOff>
    </xdr:to>
    <xdr:sp macro="" textlink="">
      <xdr:nvSpPr>
        <xdr:cNvPr id="373" name="楕円 372"/>
        <xdr:cNvSpPr/>
      </xdr:nvSpPr>
      <xdr:spPr>
        <a:xfrm>
          <a:off x="10426700" y="99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143237</xdr:rowOff>
    </xdr:from>
    <xdr:ext cx="534377" cy="259045"/>
    <xdr:sp macro="" textlink="">
      <xdr:nvSpPr>
        <xdr:cNvPr id="374" name="普通建設事業費該当値テキスト"/>
        <xdr:cNvSpPr txBox="1"/>
      </xdr:nvSpPr>
      <xdr:spPr>
        <a:xfrm>
          <a:off x="10528300" y="9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58496</xdr:rowOff>
    </xdr:from>
    <xdr:to>
      <xdr:col>50</xdr:col>
      <xdr:colOff>165100</xdr:colOff>
      <xdr:row>57</xdr:row>
      <xdr:rowOff>160096</xdr:rowOff>
    </xdr:to>
    <xdr:sp macro="" textlink="">
      <xdr:nvSpPr>
        <xdr:cNvPr id="375" name="楕円 374"/>
        <xdr:cNvSpPr/>
      </xdr:nvSpPr>
      <xdr:spPr>
        <a:xfrm>
          <a:off x="9588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151223</xdr:rowOff>
    </xdr:from>
    <xdr:ext cx="534377" cy="259045"/>
    <xdr:sp macro="" textlink="">
      <xdr:nvSpPr>
        <xdr:cNvPr id="376" name="テキスト ボックス 375"/>
        <xdr:cNvSpPr txBox="1"/>
      </xdr:nvSpPr>
      <xdr:spPr>
        <a:xfrm>
          <a:off x="9372111" y="9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20213</xdr:rowOff>
    </xdr:from>
    <xdr:to>
      <xdr:col>46</xdr:col>
      <xdr:colOff>38100</xdr:colOff>
      <xdr:row>58</xdr:row>
      <xdr:rowOff>121813</xdr:rowOff>
    </xdr:to>
    <xdr:sp macro="" textlink="">
      <xdr:nvSpPr>
        <xdr:cNvPr id="377" name="楕円 376"/>
        <xdr:cNvSpPr/>
      </xdr:nvSpPr>
      <xdr:spPr>
        <a:xfrm>
          <a:off x="8699500" y="99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112940</xdr:rowOff>
    </xdr:from>
    <xdr:ext cx="534377" cy="259045"/>
    <xdr:sp macro="" textlink="">
      <xdr:nvSpPr>
        <xdr:cNvPr id="378" name="テキスト ボックス 377"/>
        <xdr:cNvSpPr txBox="1"/>
      </xdr:nvSpPr>
      <xdr:spPr>
        <a:xfrm>
          <a:off x="8483111"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154348</xdr:rowOff>
    </xdr:from>
    <xdr:to>
      <xdr:col>41</xdr:col>
      <xdr:colOff>101600</xdr:colOff>
      <xdr:row>58</xdr:row>
      <xdr:rowOff>84498</xdr:rowOff>
    </xdr:to>
    <xdr:sp macro="" textlink="">
      <xdr:nvSpPr>
        <xdr:cNvPr id="379" name="楕円 378"/>
        <xdr:cNvSpPr/>
      </xdr:nvSpPr>
      <xdr:spPr>
        <a:xfrm>
          <a:off x="7810500" y="99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75625</xdr:rowOff>
    </xdr:from>
    <xdr:ext cx="534377" cy="259045"/>
    <xdr:sp macro="" textlink="">
      <xdr:nvSpPr>
        <xdr:cNvPr id="380" name="テキスト ボックス 379"/>
        <xdr:cNvSpPr txBox="1"/>
      </xdr:nvSpPr>
      <xdr:spPr>
        <a:xfrm>
          <a:off x="7594111" y="100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53528</xdr:rowOff>
    </xdr:from>
    <xdr:to>
      <xdr:col>36</xdr:col>
      <xdr:colOff>165100</xdr:colOff>
      <xdr:row>58</xdr:row>
      <xdr:rowOff>155128</xdr:rowOff>
    </xdr:to>
    <xdr:sp macro="" textlink="">
      <xdr:nvSpPr>
        <xdr:cNvPr id="381" name="楕円 380"/>
        <xdr:cNvSpPr/>
      </xdr:nvSpPr>
      <xdr:spPr>
        <a:xfrm>
          <a:off x="6921500" y="99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146255</xdr:rowOff>
    </xdr:from>
    <xdr:ext cx="534377" cy="259045"/>
    <xdr:sp macro="" textlink="">
      <xdr:nvSpPr>
        <xdr:cNvPr id="382" name="テキスト ボックス 381"/>
        <xdr:cNvSpPr txBox="1"/>
      </xdr:nvSpPr>
      <xdr:spPr>
        <a:xfrm>
          <a:off x="670511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42304</xdr:rowOff>
    </xdr:from>
    <xdr:to>
      <xdr:col>55</xdr:col>
      <xdr:colOff>0</xdr:colOff>
      <xdr:row>78</xdr:row>
      <xdr:rowOff>100685</xdr:rowOff>
    </xdr:to>
    <xdr:cxnSp macro="">
      <xdr:nvCxnSpPr>
        <xdr:cNvPr id="411" name="直線コネクタ 410"/>
        <xdr:cNvCxnSpPr/>
      </xdr:nvCxnSpPr>
      <xdr:spPr>
        <a:xfrm>
          <a:off x="9639300" y="13415404"/>
          <a:ext cx="838200" cy="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42304</xdr:rowOff>
    </xdr:from>
    <xdr:to>
      <xdr:col>50</xdr:col>
      <xdr:colOff>114300</xdr:colOff>
      <xdr:row>78</xdr:row>
      <xdr:rowOff>110528</xdr:rowOff>
    </xdr:to>
    <xdr:cxnSp macro="">
      <xdr:nvCxnSpPr>
        <xdr:cNvPr id="414" name="直線コネクタ 413"/>
        <xdr:cNvCxnSpPr/>
      </xdr:nvCxnSpPr>
      <xdr:spPr>
        <a:xfrm flipV="1">
          <a:off x="8750300" y="13415404"/>
          <a:ext cx="889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35243</xdr:rowOff>
    </xdr:from>
    <xdr:to>
      <xdr:col>45</xdr:col>
      <xdr:colOff>177800</xdr:colOff>
      <xdr:row>78</xdr:row>
      <xdr:rowOff>110528</xdr:rowOff>
    </xdr:to>
    <xdr:cxnSp macro="">
      <xdr:nvCxnSpPr>
        <xdr:cNvPr id="417" name="直線コネクタ 416"/>
        <xdr:cNvCxnSpPr/>
      </xdr:nvCxnSpPr>
      <xdr:spPr>
        <a:xfrm>
          <a:off x="7861300" y="13408343"/>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9" name="テキスト ボックス 418"/>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35243</xdr:rowOff>
    </xdr:from>
    <xdr:to>
      <xdr:col>41</xdr:col>
      <xdr:colOff>50800</xdr:colOff>
      <xdr:row>79</xdr:row>
      <xdr:rowOff>7810</xdr:rowOff>
    </xdr:to>
    <xdr:cxnSp macro="">
      <xdr:nvCxnSpPr>
        <xdr:cNvPr id="420" name="直線コネクタ 419"/>
        <xdr:cNvCxnSpPr/>
      </xdr:nvCxnSpPr>
      <xdr:spPr>
        <a:xfrm flipV="1">
          <a:off x="6972300" y="13408343"/>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2" name="テキスト ボックス 421"/>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4" name="テキスト ボックス 423"/>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49885</xdr:rowOff>
    </xdr:from>
    <xdr:to>
      <xdr:col>55</xdr:col>
      <xdr:colOff>50800</xdr:colOff>
      <xdr:row>78</xdr:row>
      <xdr:rowOff>151485</xdr:rowOff>
    </xdr:to>
    <xdr:sp macro="" textlink="">
      <xdr:nvSpPr>
        <xdr:cNvPr id="430" name="楕円 429"/>
        <xdr:cNvSpPr/>
      </xdr:nvSpPr>
      <xdr:spPr>
        <a:xfrm>
          <a:off x="10426700" y="13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1" name="普通建設事業費 （ うち新規整備　）該当値テキスト"/>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162954</xdr:rowOff>
    </xdr:from>
    <xdr:to>
      <xdr:col>50</xdr:col>
      <xdr:colOff>165100</xdr:colOff>
      <xdr:row>78</xdr:row>
      <xdr:rowOff>93104</xdr:rowOff>
    </xdr:to>
    <xdr:sp macro="" textlink="">
      <xdr:nvSpPr>
        <xdr:cNvPr id="432" name="楕円 431"/>
        <xdr:cNvSpPr/>
      </xdr:nvSpPr>
      <xdr:spPr>
        <a:xfrm>
          <a:off x="9588500" y="133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109631</xdr:rowOff>
    </xdr:from>
    <xdr:ext cx="534377" cy="259045"/>
    <xdr:sp macro="" textlink="">
      <xdr:nvSpPr>
        <xdr:cNvPr id="433" name="テキスト ボックス 432"/>
        <xdr:cNvSpPr txBox="1"/>
      </xdr:nvSpPr>
      <xdr:spPr>
        <a:xfrm>
          <a:off x="9372111" y="131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59728</xdr:rowOff>
    </xdr:from>
    <xdr:to>
      <xdr:col>46</xdr:col>
      <xdr:colOff>38100</xdr:colOff>
      <xdr:row>78</xdr:row>
      <xdr:rowOff>161328</xdr:rowOff>
    </xdr:to>
    <xdr:sp macro="" textlink="">
      <xdr:nvSpPr>
        <xdr:cNvPr id="434" name="楕円 433"/>
        <xdr:cNvSpPr/>
      </xdr:nvSpPr>
      <xdr:spPr>
        <a:xfrm>
          <a:off x="8699500" y="134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152455</xdr:rowOff>
    </xdr:from>
    <xdr:ext cx="469744" cy="259045"/>
    <xdr:sp macro="" textlink="">
      <xdr:nvSpPr>
        <xdr:cNvPr id="435" name="テキスト ボックス 434"/>
        <xdr:cNvSpPr txBox="1"/>
      </xdr:nvSpPr>
      <xdr:spPr>
        <a:xfrm>
          <a:off x="8515428" y="135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155893</xdr:rowOff>
    </xdr:from>
    <xdr:to>
      <xdr:col>41</xdr:col>
      <xdr:colOff>101600</xdr:colOff>
      <xdr:row>78</xdr:row>
      <xdr:rowOff>86043</xdr:rowOff>
    </xdr:to>
    <xdr:sp macro="" textlink="">
      <xdr:nvSpPr>
        <xdr:cNvPr id="436" name="楕円 435"/>
        <xdr:cNvSpPr/>
      </xdr:nvSpPr>
      <xdr:spPr>
        <a:xfrm>
          <a:off x="78105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102570</xdr:rowOff>
    </xdr:from>
    <xdr:ext cx="534377" cy="259045"/>
    <xdr:sp macro="" textlink="">
      <xdr:nvSpPr>
        <xdr:cNvPr id="437" name="テキスト ボックス 436"/>
        <xdr:cNvSpPr txBox="1"/>
      </xdr:nvSpPr>
      <xdr:spPr>
        <a:xfrm>
          <a:off x="7594111" y="131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128460</xdr:rowOff>
    </xdr:from>
    <xdr:to>
      <xdr:col>36</xdr:col>
      <xdr:colOff>165100</xdr:colOff>
      <xdr:row>79</xdr:row>
      <xdr:rowOff>58610</xdr:rowOff>
    </xdr:to>
    <xdr:sp macro="" textlink="">
      <xdr:nvSpPr>
        <xdr:cNvPr id="438" name="楕円 437"/>
        <xdr:cNvSpPr/>
      </xdr:nvSpPr>
      <xdr:spPr>
        <a:xfrm>
          <a:off x="6921500" y="13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49737</xdr:rowOff>
    </xdr:from>
    <xdr:ext cx="469744" cy="259045"/>
    <xdr:sp macro="" textlink="">
      <xdr:nvSpPr>
        <xdr:cNvPr id="439" name="テキスト ボックス 438"/>
        <xdr:cNvSpPr txBox="1"/>
      </xdr:nvSpPr>
      <xdr:spPr>
        <a:xfrm>
          <a:off x="6737428" y="135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132207</xdr:rowOff>
    </xdr:from>
    <xdr:to>
      <xdr:col>55</xdr:col>
      <xdr:colOff>0</xdr:colOff>
      <xdr:row>98</xdr:row>
      <xdr:rowOff>78739</xdr:rowOff>
    </xdr:to>
    <xdr:cxnSp macro="">
      <xdr:nvCxnSpPr>
        <xdr:cNvPr id="468" name="直線コネクタ 467"/>
        <xdr:cNvCxnSpPr/>
      </xdr:nvCxnSpPr>
      <xdr:spPr>
        <a:xfrm>
          <a:off x="9639300" y="16762857"/>
          <a:ext cx="838200" cy="1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9"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132207</xdr:rowOff>
    </xdr:from>
    <xdr:to>
      <xdr:col>50</xdr:col>
      <xdr:colOff>114300</xdr:colOff>
      <xdr:row>98</xdr:row>
      <xdr:rowOff>96114</xdr:rowOff>
    </xdr:to>
    <xdr:cxnSp macro="">
      <xdr:nvCxnSpPr>
        <xdr:cNvPr id="471" name="直線コネクタ 470"/>
        <xdr:cNvCxnSpPr/>
      </xdr:nvCxnSpPr>
      <xdr:spPr>
        <a:xfrm flipV="1">
          <a:off x="8750300" y="16762857"/>
          <a:ext cx="889000" cy="1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96114</xdr:rowOff>
    </xdr:from>
    <xdr:to>
      <xdr:col>45</xdr:col>
      <xdr:colOff>177800</xdr:colOff>
      <xdr:row>98</xdr:row>
      <xdr:rowOff>114122</xdr:rowOff>
    </xdr:to>
    <xdr:cxnSp macro="">
      <xdr:nvCxnSpPr>
        <xdr:cNvPr id="474" name="直線コネクタ 473"/>
        <xdr:cNvCxnSpPr/>
      </xdr:nvCxnSpPr>
      <xdr:spPr>
        <a:xfrm flipV="1">
          <a:off x="7861300" y="16898214"/>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114122</xdr:rowOff>
    </xdr:from>
    <xdr:to>
      <xdr:col>41</xdr:col>
      <xdr:colOff>50800</xdr:colOff>
      <xdr:row>98</xdr:row>
      <xdr:rowOff>138074</xdr:rowOff>
    </xdr:to>
    <xdr:cxnSp macro="">
      <xdr:nvCxnSpPr>
        <xdr:cNvPr id="477" name="直線コネクタ 476"/>
        <xdr:cNvCxnSpPr/>
      </xdr:nvCxnSpPr>
      <xdr:spPr>
        <a:xfrm flipV="1">
          <a:off x="6972300" y="169162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27939</xdr:rowOff>
    </xdr:from>
    <xdr:to>
      <xdr:col>55</xdr:col>
      <xdr:colOff>50800</xdr:colOff>
      <xdr:row>98</xdr:row>
      <xdr:rowOff>129539</xdr:rowOff>
    </xdr:to>
    <xdr:sp macro="" textlink="">
      <xdr:nvSpPr>
        <xdr:cNvPr id="487" name="楕円 486"/>
        <xdr:cNvSpPr/>
      </xdr:nvSpPr>
      <xdr:spPr>
        <a:xfrm>
          <a:off x="104267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114316</xdr:rowOff>
    </xdr:from>
    <xdr:ext cx="534377" cy="259045"/>
    <xdr:sp macro="" textlink="">
      <xdr:nvSpPr>
        <xdr:cNvPr id="488" name="普通建設事業費 （ うち更新整備　）該当値テキスト"/>
        <xdr:cNvSpPr txBox="1"/>
      </xdr:nvSpPr>
      <xdr:spPr>
        <a:xfrm>
          <a:off x="10528300" y="167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81407</xdr:rowOff>
    </xdr:from>
    <xdr:to>
      <xdr:col>50</xdr:col>
      <xdr:colOff>165100</xdr:colOff>
      <xdr:row>98</xdr:row>
      <xdr:rowOff>11557</xdr:rowOff>
    </xdr:to>
    <xdr:sp macro="" textlink="">
      <xdr:nvSpPr>
        <xdr:cNvPr id="489" name="楕円 488"/>
        <xdr:cNvSpPr/>
      </xdr:nvSpPr>
      <xdr:spPr>
        <a:xfrm>
          <a:off x="9588500" y="167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2684</xdr:rowOff>
    </xdr:from>
    <xdr:ext cx="534377" cy="259045"/>
    <xdr:sp macro="" textlink="">
      <xdr:nvSpPr>
        <xdr:cNvPr id="490" name="テキスト ボックス 489"/>
        <xdr:cNvSpPr txBox="1"/>
      </xdr:nvSpPr>
      <xdr:spPr>
        <a:xfrm>
          <a:off x="9372111" y="168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45314</xdr:rowOff>
    </xdr:from>
    <xdr:to>
      <xdr:col>46</xdr:col>
      <xdr:colOff>38100</xdr:colOff>
      <xdr:row>98</xdr:row>
      <xdr:rowOff>146914</xdr:rowOff>
    </xdr:to>
    <xdr:sp macro="" textlink="">
      <xdr:nvSpPr>
        <xdr:cNvPr id="491" name="楕円 490"/>
        <xdr:cNvSpPr/>
      </xdr:nvSpPr>
      <xdr:spPr>
        <a:xfrm>
          <a:off x="86995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138041</xdr:rowOff>
    </xdr:from>
    <xdr:ext cx="469744" cy="259045"/>
    <xdr:sp macro="" textlink="">
      <xdr:nvSpPr>
        <xdr:cNvPr id="492" name="テキスト ボックス 491"/>
        <xdr:cNvSpPr txBox="1"/>
      </xdr:nvSpPr>
      <xdr:spPr>
        <a:xfrm>
          <a:off x="8515428" y="169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63322</xdr:rowOff>
    </xdr:from>
    <xdr:to>
      <xdr:col>41</xdr:col>
      <xdr:colOff>101600</xdr:colOff>
      <xdr:row>98</xdr:row>
      <xdr:rowOff>164922</xdr:rowOff>
    </xdr:to>
    <xdr:sp macro="" textlink="">
      <xdr:nvSpPr>
        <xdr:cNvPr id="493" name="楕円 492"/>
        <xdr:cNvSpPr/>
      </xdr:nvSpPr>
      <xdr:spPr>
        <a:xfrm>
          <a:off x="7810500" y="16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156049</xdr:rowOff>
    </xdr:from>
    <xdr:ext cx="469744" cy="259045"/>
    <xdr:sp macro="" textlink="">
      <xdr:nvSpPr>
        <xdr:cNvPr id="494" name="テキスト ボックス 493"/>
        <xdr:cNvSpPr txBox="1"/>
      </xdr:nvSpPr>
      <xdr:spPr>
        <a:xfrm>
          <a:off x="7626428" y="169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87274</xdr:rowOff>
    </xdr:from>
    <xdr:to>
      <xdr:col>36</xdr:col>
      <xdr:colOff>165100</xdr:colOff>
      <xdr:row>99</xdr:row>
      <xdr:rowOff>17424</xdr:rowOff>
    </xdr:to>
    <xdr:sp macro="" textlink="">
      <xdr:nvSpPr>
        <xdr:cNvPr id="495" name="楕円 494"/>
        <xdr:cNvSpPr/>
      </xdr:nvSpPr>
      <xdr:spPr>
        <a:xfrm>
          <a:off x="6921500" y="168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8551</xdr:rowOff>
    </xdr:from>
    <xdr:ext cx="469744" cy="259045"/>
    <xdr:sp macro="" textlink="">
      <xdr:nvSpPr>
        <xdr:cNvPr id="496" name="テキスト ボックス 495"/>
        <xdr:cNvSpPr txBox="1"/>
      </xdr:nvSpPr>
      <xdr:spPr>
        <a:xfrm>
          <a:off x="6737428" y="169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78344</xdr:rowOff>
    </xdr:from>
    <xdr:to>
      <xdr:col>85</xdr:col>
      <xdr:colOff>127000</xdr:colOff>
      <xdr:row>38</xdr:row>
      <xdr:rowOff>130693</xdr:rowOff>
    </xdr:to>
    <xdr:cxnSp macro="">
      <xdr:nvCxnSpPr>
        <xdr:cNvPr id="523" name="直線コネクタ 522"/>
        <xdr:cNvCxnSpPr/>
      </xdr:nvCxnSpPr>
      <xdr:spPr>
        <a:xfrm flipV="1">
          <a:off x="15481300" y="6421994"/>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4" name="災害復旧事業費平均値テキスト"/>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51460</xdr:rowOff>
    </xdr:from>
    <xdr:to>
      <xdr:col>81</xdr:col>
      <xdr:colOff>50800</xdr:colOff>
      <xdr:row>38</xdr:row>
      <xdr:rowOff>130693</xdr:rowOff>
    </xdr:to>
    <xdr:cxnSp macro="">
      <xdr:nvCxnSpPr>
        <xdr:cNvPr id="526" name="直線コネクタ 525"/>
        <xdr:cNvCxnSpPr/>
      </xdr:nvCxnSpPr>
      <xdr:spPr>
        <a:xfrm>
          <a:off x="14592300" y="6223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51460</xdr:rowOff>
    </xdr:from>
    <xdr:to>
      <xdr:col>76</xdr:col>
      <xdr:colOff>114300</xdr:colOff>
      <xdr:row>37</xdr:row>
      <xdr:rowOff>107056</xdr:rowOff>
    </xdr:to>
    <xdr:cxnSp macro="">
      <xdr:nvCxnSpPr>
        <xdr:cNvPr id="529" name="直線コネクタ 528"/>
        <xdr:cNvCxnSpPr/>
      </xdr:nvCxnSpPr>
      <xdr:spPr>
        <a:xfrm flipV="1">
          <a:off x="13703300" y="6223660"/>
          <a:ext cx="889000" cy="2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1" name="テキスト ボックス 530"/>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107056</xdr:rowOff>
    </xdr:from>
    <xdr:to>
      <xdr:col>71</xdr:col>
      <xdr:colOff>177800</xdr:colOff>
      <xdr:row>38</xdr:row>
      <xdr:rowOff>136271</xdr:rowOff>
    </xdr:to>
    <xdr:cxnSp macro="">
      <xdr:nvCxnSpPr>
        <xdr:cNvPr id="532" name="直線コネクタ 531"/>
        <xdr:cNvCxnSpPr/>
      </xdr:nvCxnSpPr>
      <xdr:spPr>
        <a:xfrm flipV="1">
          <a:off x="12814300" y="6450706"/>
          <a:ext cx="889000" cy="2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4" name="テキスト ボックス 533"/>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27544</xdr:rowOff>
    </xdr:from>
    <xdr:to>
      <xdr:col>85</xdr:col>
      <xdr:colOff>177800</xdr:colOff>
      <xdr:row>37</xdr:row>
      <xdr:rowOff>129144</xdr:rowOff>
    </xdr:to>
    <xdr:sp macro="" textlink="">
      <xdr:nvSpPr>
        <xdr:cNvPr id="542" name="楕円 541"/>
        <xdr:cNvSpPr/>
      </xdr:nvSpPr>
      <xdr:spPr>
        <a:xfrm>
          <a:off x="16268700" y="63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50421</xdr:rowOff>
    </xdr:from>
    <xdr:ext cx="469744" cy="259045"/>
    <xdr:sp macro="" textlink="">
      <xdr:nvSpPr>
        <xdr:cNvPr id="543" name="災害復旧事業費該当値テキスト"/>
        <xdr:cNvSpPr txBox="1"/>
      </xdr:nvSpPr>
      <xdr:spPr>
        <a:xfrm>
          <a:off x="16370300" y="62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79893</xdr:rowOff>
    </xdr:from>
    <xdr:to>
      <xdr:col>81</xdr:col>
      <xdr:colOff>101600</xdr:colOff>
      <xdr:row>39</xdr:row>
      <xdr:rowOff>10043</xdr:rowOff>
    </xdr:to>
    <xdr:sp macro="" textlink="">
      <xdr:nvSpPr>
        <xdr:cNvPr id="544" name="楕円 543"/>
        <xdr:cNvSpPr/>
      </xdr:nvSpPr>
      <xdr:spPr>
        <a:xfrm>
          <a:off x="15430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1170</xdr:rowOff>
    </xdr:from>
    <xdr:ext cx="378565" cy="259045"/>
    <xdr:sp macro="" textlink="">
      <xdr:nvSpPr>
        <xdr:cNvPr id="545" name="テキスト ボックス 544"/>
        <xdr:cNvSpPr txBox="1"/>
      </xdr:nvSpPr>
      <xdr:spPr>
        <a:xfrm>
          <a:off x="15292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660</xdr:rowOff>
    </xdr:from>
    <xdr:to>
      <xdr:col>76</xdr:col>
      <xdr:colOff>165100</xdr:colOff>
      <xdr:row>36</xdr:row>
      <xdr:rowOff>102260</xdr:rowOff>
    </xdr:to>
    <xdr:sp macro="" textlink="">
      <xdr:nvSpPr>
        <xdr:cNvPr id="546" name="楕円 545"/>
        <xdr:cNvSpPr/>
      </xdr:nvSpPr>
      <xdr:spPr>
        <a:xfrm>
          <a:off x="14541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118787</xdr:rowOff>
    </xdr:from>
    <xdr:ext cx="469744" cy="259045"/>
    <xdr:sp macro="" textlink="">
      <xdr:nvSpPr>
        <xdr:cNvPr id="547" name="テキスト ボックス 546"/>
        <xdr:cNvSpPr txBox="1"/>
      </xdr:nvSpPr>
      <xdr:spPr>
        <a:xfrm>
          <a:off x="14357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56256</xdr:rowOff>
    </xdr:from>
    <xdr:to>
      <xdr:col>72</xdr:col>
      <xdr:colOff>38100</xdr:colOff>
      <xdr:row>37</xdr:row>
      <xdr:rowOff>157856</xdr:rowOff>
    </xdr:to>
    <xdr:sp macro="" textlink="">
      <xdr:nvSpPr>
        <xdr:cNvPr id="548" name="楕円 547"/>
        <xdr:cNvSpPr/>
      </xdr:nvSpPr>
      <xdr:spPr>
        <a:xfrm>
          <a:off x="13652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2933</xdr:rowOff>
    </xdr:from>
    <xdr:ext cx="469744" cy="259045"/>
    <xdr:sp macro="" textlink="">
      <xdr:nvSpPr>
        <xdr:cNvPr id="549" name="テキスト ボックス 548"/>
        <xdr:cNvSpPr txBox="1"/>
      </xdr:nvSpPr>
      <xdr:spPr>
        <a:xfrm>
          <a:off x="13468428" y="617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85471</xdr:rowOff>
    </xdr:from>
    <xdr:to>
      <xdr:col>67</xdr:col>
      <xdr:colOff>101600</xdr:colOff>
      <xdr:row>39</xdr:row>
      <xdr:rowOff>15621</xdr:rowOff>
    </xdr:to>
    <xdr:sp macro="" textlink="">
      <xdr:nvSpPr>
        <xdr:cNvPr id="550" name="楕円 549"/>
        <xdr:cNvSpPr/>
      </xdr:nvSpPr>
      <xdr:spPr>
        <a:xfrm>
          <a:off x="1276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6748</xdr:rowOff>
    </xdr:from>
    <xdr:ext cx="313932" cy="259045"/>
    <xdr:sp macro="" textlink="">
      <xdr:nvSpPr>
        <xdr:cNvPr id="551" name="テキスト ボックス 550"/>
        <xdr:cNvSpPr txBox="1"/>
      </xdr:nvSpPr>
      <xdr:spPr>
        <a:xfrm>
          <a:off x="12657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78423</xdr:rowOff>
    </xdr:from>
    <xdr:to>
      <xdr:col>85</xdr:col>
      <xdr:colOff>127000</xdr:colOff>
      <xdr:row>78</xdr:row>
      <xdr:rowOff>93320</xdr:rowOff>
    </xdr:to>
    <xdr:cxnSp macro="">
      <xdr:nvCxnSpPr>
        <xdr:cNvPr id="629" name="直線コネクタ 628"/>
        <xdr:cNvCxnSpPr/>
      </xdr:nvCxnSpPr>
      <xdr:spPr>
        <a:xfrm flipV="1">
          <a:off x="15481300" y="1345152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93320</xdr:rowOff>
    </xdr:from>
    <xdr:to>
      <xdr:col>81</xdr:col>
      <xdr:colOff>50800</xdr:colOff>
      <xdr:row>78</xdr:row>
      <xdr:rowOff>102388</xdr:rowOff>
    </xdr:to>
    <xdr:cxnSp macro="">
      <xdr:nvCxnSpPr>
        <xdr:cNvPr id="632" name="直線コネクタ 631"/>
        <xdr:cNvCxnSpPr/>
      </xdr:nvCxnSpPr>
      <xdr:spPr>
        <a:xfrm flipV="1">
          <a:off x="14592300" y="13466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33744</xdr:rowOff>
    </xdr:from>
    <xdr:to>
      <xdr:col>76</xdr:col>
      <xdr:colOff>114300</xdr:colOff>
      <xdr:row>78</xdr:row>
      <xdr:rowOff>102388</xdr:rowOff>
    </xdr:to>
    <xdr:cxnSp macro="">
      <xdr:nvCxnSpPr>
        <xdr:cNvPr id="635" name="直線コネクタ 634"/>
        <xdr:cNvCxnSpPr/>
      </xdr:nvCxnSpPr>
      <xdr:spPr>
        <a:xfrm>
          <a:off x="13703300" y="13406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33744</xdr:rowOff>
    </xdr:from>
    <xdr:to>
      <xdr:col>71</xdr:col>
      <xdr:colOff>177800</xdr:colOff>
      <xdr:row>78</xdr:row>
      <xdr:rowOff>90563</xdr:rowOff>
    </xdr:to>
    <xdr:cxnSp macro="">
      <xdr:nvCxnSpPr>
        <xdr:cNvPr id="638" name="直線コネクタ 637"/>
        <xdr:cNvCxnSpPr/>
      </xdr:nvCxnSpPr>
      <xdr:spPr>
        <a:xfrm flipV="1">
          <a:off x="12814300" y="13406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27623</xdr:rowOff>
    </xdr:from>
    <xdr:to>
      <xdr:col>85</xdr:col>
      <xdr:colOff>177800</xdr:colOff>
      <xdr:row>78</xdr:row>
      <xdr:rowOff>129223</xdr:rowOff>
    </xdr:to>
    <xdr:sp macro="" textlink="">
      <xdr:nvSpPr>
        <xdr:cNvPr id="648" name="楕円 647"/>
        <xdr:cNvSpPr/>
      </xdr:nvSpPr>
      <xdr:spPr>
        <a:xfrm>
          <a:off x="16268700" y="134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114000</xdr:rowOff>
    </xdr:from>
    <xdr:ext cx="534377" cy="259045"/>
    <xdr:sp macro="" textlink="">
      <xdr:nvSpPr>
        <xdr:cNvPr id="649" name="公債費該当値テキスト"/>
        <xdr:cNvSpPr txBox="1"/>
      </xdr:nvSpPr>
      <xdr:spPr>
        <a:xfrm>
          <a:off x="16370300" y="133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42520</xdr:rowOff>
    </xdr:from>
    <xdr:to>
      <xdr:col>81</xdr:col>
      <xdr:colOff>101600</xdr:colOff>
      <xdr:row>78</xdr:row>
      <xdr:rowOff>144120</xdr:rowOff>
    </xdr:to>
    <xdr:sp macro="" textlink="">
      <xdr:nvSpPr>
        <xdr:cNvPr id="650" name="楕円 649"/>
        <xdr:cNvSpPr/>
      </xdr:nvSpPr>
      <xdr:spPr>
        <a:xfrm>
          <a:off x="15430500" y="134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135247</xdr:rowOff>
    </xdr:from>
    <xdr:ext cx="469744" cy="259045"/>
    <xdr:sp macro="" textlink="">
      <xdr:nvSpPr>
        <xdr:cNvPr id="651" name="テキスト ボックス 650"/>
        <xdr:cNvSpPr txBox="1"/>
      </xdr:nvSpPr>
      <xdr:spPr>
        <a:xfrm>
          <a:off x="15246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51588</xdr:rowOff>
    </xdr:from>
    <xdr:to>
      <xdr:col>76</xdr:col>
      <xdr:colOff>165100</xdr:colOff>
      <xdr:row>78</xdr:row>
      <xdr:rowOff>153188</xdr:rowOff>
    </xdr:to>
    <xdr:sp macro="" textlink="">
      <xdr:nvSpPr>
        <xdr:cNvPr id="652" name="楕円 651"/>
        <xdr:cNvSpPr/>
      </xdr:nvSpPr>
      <xdr:spPr>
        <a:xfrm>
          <a:off x="14541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144315</xdr:rowOff>
    </xdr:from>
    <xdr:ext cx="469744" cy="259045"/>
    <xdr:sp macro="" textlink="">
      <xdr:nvSpPr>
        <xdr:cNvPr id="653" name="テキスト ボックス 652"/>
        <xdr:cNvSpPr txBox="1"/>
      </xdr:nvSpPr>
      <xdr:spPr>
        <a:xfrm>
          <a:off x="14357428" y="135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154394</xdr:rowOff>
    </xdr:from>
    <xdr:to>
      <xdr:col>72</xdr:col>
      <xdr:colOff>38100</xdr:colOff>
      <xdr:row>78</xdr:row>
      <xdr:rowOff>84544</xdr:rowOff>
    </xdr:to>
    <xdr:sp macro="" textlink="">
      <xdr:nvSpPr>
        <xdr:cNvPr id="654" name="楕円 653"/>
        <xdr:cNvSpPr/>
      </xdr:nvSpPr>
      <xdr:spPr>
        <a:xfrm>
          <a:off x="13652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75671</xdr:rowOff>
    </xdr:from>
    <xdr:ext cx="534377" cy="259045"/>
    <xdr:sp macro="" textlink="">
      <xdr:nvSpPr>
        <xdr:cNvPr id="655" name="テキスト ボックス 654"/>
        <xdr:cNvSpPr txBox="1"/>
      </xdr:nvSpPr>
      <xdr:spPr>
        <a:xfrm>
          <a:off x="13436111" y="13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39763</xdr:rowOff>
    </xdr:from>
    <xdr:to>
      <xdr:col>67</xdr:col>
      <xdr:colOff>101600</xdr:colOff>
      <xdr:row>78</xdr:row>
      <xdr:rowOff>141363</xdr:rowOff>
    </xdr:to>
    <xdr:sp macro="" textlink="">
      <xdr:nvSpPr>
        <xdr:cNvPr id="656" name="楕円 655"/>
        <xdr:cNvSpPr/>
      </xdr:nvSpPr>
      <xdr:spPr>
        <a:xfrm>
          <a:off x="12763500" y="13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132490</xdr:rowOff>
    </xdr:from>
    <xdr:ext cx="469744" cy="259045"/>
    <xdr:sp macro="" textlink="">
      <xdr:nvSpPr>
        <xdr:cNvPr id="657" name="テキスト ボックス 656"/>
        <xdr:cNvSpPr txBox="1"/>
      </xdr:nvSpPr>
      <xdr:spPr>
        <a:xfrm>
          <a:off x="12579428" y="135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59919</xdr:rowOff>
    </xdr:from>
    <xdr:to>
      <xdr:col>85</xdr:col>
      <xdr:colOff>127000</xdr:colOff>
      <xdr:row>98</xdr:row>
      <xdr:rowOff>79477</xdr:rowOff>
    </xdr:to>
    <xdr:cxnSp macro="">
      <xdr:nvCxnSpPr>
        <xdr:cNvPr id="686" name="直線コネクタ 685"/>
        <xdr:cNvCxnSpPr/>
      </xdr:nvCxnSpPr>
      <xdr:spPr>
        <a:xfrm>
          <a:off x="15481300" y="16862019"/>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59919</xdr:rowOff>
    </xdr:from>
    <xdr:to>
      <xdr:col>81</xdr:col>
      <xdr:colOff>50800</xdr:colOff>
      <xdr:row>98</xdr:row>
      <xdr:rowOff>116052</xdr:rowOff>
    </xdr:to>
    <xdr:cxnSp macro="">
      <xdr:nvCxnSpPr>
        <xdr:cNvPr id="689" name="直線コネクタ 688"/>
        <xdr:cNvCxnSpPr/>
      </xdr:nvCxnSpPr>
      <xdr:spPr>
        <a:xfrm flipV="1">
          <a:off x="14592300" y="16862019"/>
          <a:ext cx="889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72010</xdr:rowOff>
    </xdr:from>
    <xdr:to>
      <xdr:col>76</xdr:col>
      <xdr:colOff>114300</xdr:colOff>
      <xdr:row>98</xdr:row>
      <xdr:rowOff>116052</xdr:rowOff>
    </xdr:to>
    <xdr:cxnSp macro="">
      <xdr:nvCxnSpPr>
        <xdr:cNvPr id="692" name="直線コネクタ 691"/>
        <xdr:cNvCxnSpPr/>
      </xdr:nvCxnSpPr>
      <xdr:spPr>
        <a:xfrm>
          <a:off x="13703300" y="16874110"/>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72010</xdr:rowOff>
    </xdr:from>
    <xdr:to>
      <xdr:col>71</xdr:col>
      <xdr:colOff>177800</xdr:colOff>
      <xdr:row>99</xdr:row>
      <xdr:rowOff>25755</xdr:rowOff>
    </xdr:to>
    <xdr:cxnSp macro="">
      <xdr:nvCxnSpPr>
        <xdr:cNvPr id="695" name="直線コネクタ 694"/>
        <xdr:cNvCxnSpPr/>
      </xdr:nvCxnSpPr>
      <xdr:spPr>
        <a:xfrm flipV="1">
          <a:off x="12814300" y="16874110"/>
          <a:ext cx="889000" cy="1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28677</xdr:rowOff>
    </xdr:from>
    <xdr:to>
      <xdr:col>85</xdr:col>
      <xdr:colOff>177800</xdr:colOff>
      <xdr:row>98</xdr:row>
      <xdr:rowOff>130277</xdr:rowOff>
    </xdr:to>
    <xdr:sp macro="" textlink="">
      <xdr:nvSpPr>
        <xdr:cNvPr id="705" name="楕円 704"/>
        <xdr:cNvSpPr/>
      </xdr:nvSpPr>
      <xdr:spPr>
        <a:xfrm>
          <a:off x="16268700" y="168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7104</xdr:rowOff>
    </xdr:from>
    <xdr:ext cx="534377" cy="259045"/>
    <xdr:sp macro="" textlink="">
      <xdr:nvSpPr>
        <xdr:cNvPr id="706" name="積立金該当値テキスト"/>
        <xdr:cNvSpPr txBox="1"/>
      </xdr:nvSpPr>
      <xdr:spPr>
        <a:xfrm>
          <a:off x="16370300" y="168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9119</xdr:rowOff>
    </xdr:from>
    <xdr:to>
      <xdr:col>81</xdr:col>
      <xdr:colOff>101600</xdr:colOff>
      <xdr:row>98</xdr:row>
      <xdr:rowOff>110719</xdr:rowOff>
    </xdr:to>
    <xdr:sp macro="" textlink="">
      <xdr:nvSpPr>
        <xdr:cNvPr id="707" name="楕円 706"/>
        <xdr:cNvSpPr/>
      </xdr:nvSpPr>
      <xdr:spPr>
        <a:xfrm>
          <a:off x="15430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101846</xdr:rowOff>
    </xdr:from>
    <xdr:ext cx="534377" cy="259045"/>
    <xdr:sp macro="" textlink="">
      <xdr:nvSpPr>
        <xdr:cNvPr id="708" name="テキスト ボックス 707"/>
        <xdr:cNvSpPr txBox="1"/>
      </xdr:nvSpPr>
      <xdr:spPr>
        <a:xfrm>
          <a:off x="15214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65252</xdr:rowOff>
    </xdr:from>
    <xdr:to>
      <xdr:col>76</xdr:col>
      <xdr:colOff>165100</xdr:colOff>
      <xdr:row>98</xdr:row>
      <xdr:rowOff>166852</xdr:rowOff>
    </xdr:to>
    <xdr:sp macro="" textlink="">
      <xdr:nvSpPr>
        <xdr:cNvPr id="709" name="楕円 708"/>
        <xdr:cNvSpPr/>
      </xdr:nvSpPr>
      <xdr:spPr>
        <a:xfrm>
          <a:off x="14541500" y="16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157979</xdr:rowOff>
    </xdr:from>
    <xdr:ext cx="469744" cy="259045"/>
    <xdr:sp macro="" textlink="">
      <xdr:nvSpPr>
        <xdr:cNvPr id="710" name="テキスト ボックス 709"/>
        <xdr:cNvSpPr txBox="1"/>
      </xdr:nvSpPr>
      <xdr:spPr>
        <a:xfrm>
          <a:off x="14357428" y="1696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21210</xdr:rowOff>
    </xdr:from>
    <xdr:to>
      <xdr:col>72</xdr:col>
      <xdr:colOff>38100</xdr:colOff>
      <xdr:row>98</xdr:row>
      <xdr:rowOff>122810</xdr:rowOff>
    </xdr:to>
    <xdr:sp macro="" textlink="">
      <xdr:nvSpPr>
        <xdr:cNvPr id="711" name="楕円 710"/>
        <xdr:cNvSpPr/>
      </xdr:nvSpPr>
      <xdr:spPr>
        <a:xfrm>
          <a:off x="13652500" y="16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139337</xdr:rowOff>
    </xdr:from>
    <xdr:ext cx="534377" cy="259045"/>
    <xdr:sp macro="" textlink="">
      <xdr:nvSpPr>
        <xdr:cNvPr id="712" name="テキスト ボックス 711"/>
        <xdr:cNvSpPr txBox="1"/>
      </xdr:nvSpPr>
      <xdr:spPr>
        <a:xfrm>
          <a:off x="13436111" y="165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146405</xdr:rowOff>
    </xdr:from>
    <xdr:to>
      <xdr:col>67</xdr:col>
      <xdr:colOff>101600</xdr:colOff>
      <xdr:row>99</xdr:row>
      <xdr:rowOff>76555</xdr:rowOff>
    </xdr:to>
    <xdr:sp macro="" textlink="">
      <xdr:nvSpPr>
        <xdr:cNvPr id="713" name="楕円 712"/>
        <xdr:cNvSpPr/>
      </xdr:nvSpPr>
      <xdr:spPr>
        <a:xfrm>
          <a:off x="12763500" y="1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67682</xdr:rowOff>
    </xdr:from>
    <xdr:ext cx="469744" cy="259045"/>
    <xdr:sp macro="" textlink="">
      <xdr:nvSpPr>
        <xdr:cNvPr id="714" name="テキスト ボックス 713"/>
        <xdr:cNvSpPr txBox="1"/>
      </xdr:nvSpPr>
      <xdr:spPr>
        <a:xfrm>
          <a:off x="12579428" y="1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154559</xdr:rowOff>
    </xdr:from>
    <xdr:to>
      <xdr:col>116</xdr:col>
      <xdr:colOff>63500</xdr:colOff>
      <xdr:row>38</xdr:row>
      <xdr:rowOff>166642</xdr:rowOff>
    </xdr:to>
    <xdr:cxnSp macro="">
      <xdr:nvCxnSpPr>
        <xdr:cNvPr id="745" name="直線コネクタ 744"/>
        <xdr:cNvCxnSpPr/>
      </xdr:nvCxnSpPr>
      <xdr:spPr>
        <a:xfrm>
          <a:off x="21323300" y="666965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154559</xdr:rowOff>
    </xdr:from>
    <xdr:to>
      <xdr:col>111</xdr:col>
      <xdr:colOff>177800</xdr:colOff>
      <xdr:row>38</xdr:row>
      <xdr:rowOff>160437</xdr:rowOff>
    </xdr:to>
    <xdr:cxnSp macro="">
      <xdr:nvCxnSpPr>
        <xdr:cNvPr id="748" name="直線コネクタ 747"/>
        <xdr:cNvCxnSpPr/>
      </xdr:nvCxnSpPr>
      <xdr:spPr>
        <a:xfrm flipV="1">
          <a:off x="20434300" y="666965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160437</xdr:rowOff>
    </xdr:from>
    <xdr:to>
      <xdr:col>107</xdr:col>
      <xdr:colOff>50800</xdr:colOff>
      <xdr:row>38</xdr:row>
      <xdr:rowOff>164193</xdr:rowOff>
    </xdr:to>
    <xdr:cxnSp macro="">
      <xdr:nvCxnSpPr>
        <xdr:cNvPr id="751" name="直線コネクタ 750"/>
        <xdr:cNvCxnSpPr/>
      </xdr:nvCxnSpPr>
      <xdr:spPr>
        <a:xfrm flipV="1">
          <a:off x="19545300" y="667553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164193</xdr:rowOff>
    </xdr:from>
    <xdr:to>
      <xdr:col>102</xdr:col>
      <xdr:colOff>114300</xdr:colOff>
      <xdr:row>39</xdr:row>
      <xdr:rowOff>254</xdr:rowOff>
    </xdr:to>
    <xdr:cxnSp macro="">
      <xdr:nvCxnSpPr>
        <xdr:cNvPr id="754" name="直線コネクタ 753"/>
        <xdr:cNvCxnSpPr/>
      </xdr:nvCxnSpPr>
      <xdr:spPr>
        <a:xfrm flipV="1">
          <a:off x="18656300" y="66792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115842</xdr:rowOff>
    </xdr:from>
    <xdr:to>
      <xdr:col>116</xdr:col>
      <xdr:colOff>114300</xdr:colOff>
      <xdr:row>39</xdr:row>
      <xdr:rowOff>45992</xdr:rowOff>
    </xdr:to>
    <xdr:sp macro="" textlink="">
      <xdr:nvSpPr>
        <xdr:cNvPr id="764" name="楕円 763"/>
        <xdr:cNvSpPr/>
      </xdr:nvSpPr>
      <xdr:spPr>
        <a:xfrm>
          <a:off x="22110700" y="66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30769</xdr:rowOff>
    </xdr:from>
    <xdr:ext cx="378565" cy="259045"/>
    <xdr:sp macro="" textlink="">
      <xdr:nvSpPr>
        <xdr:cNvPr id="765" name="投資及び出資金該当値テキスト"/>
        <xdr:cNvSpPr txBox="1"/>
      </xdr:nvSpPr>
      <xdr:spPr>
        <a:xfrm>
          <a:off x="22212300" y="654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103759</xdr:rowOff>
    </xdr:from>
    <xdr:to>
      <xdr:col>112</xdr:col>
      <xdr:colOff>38100</xdr:colOff>
      <xdr:row>39</xdr:row>
      <xdr:rowOff>33909</xdr:rowOff>
    </xdr:to>
    <xdr:sp macro="" textlink="">
      <xdr:nvSpPr>
        <xdr:cNvPr id="766" name="楕円 765"/>
        <xdr:cNvSpPr/>
      </xdr:nvSpPr>
      <xdr:spPr>
        <a:xfrm>
          <a:off x="2127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25036</xdr:rowOff>
    </xdr:from>
    <xdr:ext cx="378565" cy="259045"/>
    <xdr:sp macro="" textlink="">
      <xdr:nvSpPr>
        <xdr:cNvPr id="767" name="テキスト ボックス 766"/>
        <xdr:cNvSpPr txBox="1"/>
      </xdr:nvSpPr>
      <xdr:spPr>
        <a:xfrm>
          <a:off x="21134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109637</xdr:rowOff>
    </xdr:from>
    <xdr:to>
      <xdr:col>107</xdr:col>
      <xdr:colOff>101600</xdr:colOff>
      <xdr:row>39</xdr:row>
      <xdr:rowOff>39787</xdr:rowOff>
    </xdr:to>
    <xdr:sp macro="" textlink="">
      <xdr:nvSpPr>
        <xdr:cNvPr id="768" name="楕円 767"/>
        <xdr:cNvSpPr/>
      </xdr:nvSpPr>
      <xdr:spPr>
        <a:xfrm>
          <a:off x="20383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30914</xdr:rowOff>
    </xdr:from>
    <xdr:ext cx="378565" cy="259045"/>
    <xdr:sp macro="" textlink="">
      <xdr:nvSpPr>
        <xdr:cNvPr id="769" name="テキスト ボックス 768"/>
        <xdr:cNvSpPr txBox="1"/>
      </xdr:nvSpPr>
      <xdr:spPr>
        <a:xfrm>
          <a:off x="20245017" y="67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113393</xdr:rowOff>
    </xdr:from>
    <xdr:to>
      <xdr:col>102</xdr:col>
      <xdr:colOff>165100</xdr:colOff>
      <xdr:row>39</xdr:row>
      <xdr:rowOff>43543</xdr:rowOff>
    </xdr:to>
    <xdr:sp macro="" textlink="">
      <xdr:nvSpPr>
        <xdr:cNvPr id="770" name="楕円 769"/>
        <xdr:cNvSpPr/>
      </xdr:nvSpPr>
      <xdr:spPr>
        <a:xfrm>
          <a:off x="19494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34670</xdr:rowOff>
    </xdr:from>
    <xdr:ext cx="378565" cy="259045"/>
    <xdr:sp macro="" textlink="">
      <xdr:nvSpPr>
        <xdr:cNvPr id="771" name="テキスト ボックス 770"/>
        <xdr:cNvSpPr txBox="1"/>
      </xdr:nvSpPr>
      <xdr:spPr>
        <a:xfrm>
          <a:off x="19356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120904</xdr:rowOff>
    </xdr:from>
    <xdr:to>
      <xdr:col>98</xdr:col>
      <xdr:colOff>38100</xdr:colOff>
      <xdr:row>39</xdr:row>
      <xdr:rowOff>51054</xdr:rowOff>
    </xdr:to>
    <xdr:sp macro="" textlink="">
      <xdr:nvSpPr>
        <xdr:cNvPr id="772" name="楕円 771"/>
        <xdr:cNvSpPr/>
      </xdr:nvSpPr>
      <xdr:spPr>
        <a:xfrm>
          <a:off x="18605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42181</xdr:rowOff>
    </xdr:from>
    <xdr:ext cx="378565" cy="259045"/>
    <xdr:sp macro="" textlink="">
      <xdr:nvSpPr>
        <xdr:cNvPr id="773" name="テキスト ボックス 772"/>
        <xdr:cNvSpPr txBox="1"/>
      </xdr:nvSpPr>
      <xdr:spPr>
        <a:xfrm>
          <a:off x="18467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4864</xdr:rowOff>
    </xdr:from>
    <xdr:to>
      <xdr:col>116</xdr:col>
      <xdr:colOff>63500</xdr:colOff>
      <xdr:row>59</xdr:row>
      <xdr:rowOff>11075</xdr:rowOff>
    </xdr:to>
    <xdr:cxnSp macro="">
      <xdr:nvCxnSpPr>
        <xdr:cNvPr id="802" name="直線コネクタ 801"/>
        <xdr:cNvCxnSpPr/>
      </xdr:nvCxnSpPr>
      <xdr:spPr>
        <a:xfrm>
          <a:off x="21323300" y="1012041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2883</xdr:rowOff>
    </xdr:from>
    <xdr:to>
      <xdr:col>111</xdr:col>
      <xdr:colOff>177800</xdr:colOff>
      <xdr:row>59</xdr:row>
      <xdr:rowOff>4864</xdr:rowOff>
    </xdr:to>
    <xdr:cxnSp macro="">
      <xdr:nvCxnSpPr>
        <xdr:cNvPr id="805" name="直線コネクタ 804"/>
        <xdr:cNvCxnSpPr/>
      </xdr:nvCxnSpPr>
      <xdr:spPr>
        <a:xfrm>
          <a:off x="20434300" y="1011843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2883</xdr:rowOff>
    </xdr:from>
    <xdr:to>
      <xdr:col>107</xdr:col>
      <xdr:colOff>50800</xdr:colOff>
      <xdr:row>59</xdr:row>
      <xdr:rowOff>3073</xdr:rowOff>
    </xdr:to>
    <xdr:cxnSp macro="">
      <xdr:nvCxnSpPr>
        <xdr:cNvPr id="808" name="直線コネクタ 807"/>
        <xdr:cNvCxnSpPr/>
      </xdr:nvCxnSpPr>
      <xdr:spPr>
        <a:xfrm flipV="1">
          <a:off x="19545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1435</xdr:rowOff>
    </xdr:from>
    <xdr:to>
      <xdr:col>102</xdr:col>
      <xdr:colOff>114300</xdr:colOff>
      <xdr:row>59</xdr:row>
      <xdr:rowOff>3073</xdr:rowOff>
    </xdr:to>
    <xdr:cxnSp macro="">
      <xdr:nvCxnSpPr>
        <xdr:cNvPr id="811" name="直線コネクタ 810"/>
        <xdr:cNvCxnSpPr/>
      </xdr:nvCxnSpPr>
      <xdr:spPr>
        <a:xfrm>
          <a:off x="18656300" y="101169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131725</xdr:rowOff>
    </xdr:from>
    <xdr:to>
      <xdr:col>116</xdr:col>
      <xdr:colOff>114300</xdr:colOff>
      <xdr:row>59</xdr:row>
      <xdr:rowOff>61875</xdr:rowOff>
    </xdr:to>
    <xdr:sp macro="" textlink="">
      <xdr:nvSpPr>
        <xdr:cNvPr id="821" name="楕円 820"/>
        <xdr:cNvSpPr/>
      </xdr:nvSpPr>
      <xdr:spPr>
        <a:xfrm>
          <a:off x="221107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2" name="貸付金該当値テキスト"/>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125514</xdr:rowOff>
    </xdr:from>
    <xdr:to>
      <xdr:col>112</xdr:col>
      <xdr:colOff>38100</xdr:colOff>
      <xdr:row>59</xdr:row>
      <xdr:rowOff>55664</xdr:rowOff>
    </xdr:to>
    <xdr:sp macro="" textlink="">
      <xdr:nvSpPr>
        <xdr:cNvPr id="823" name="楕円 822"/>
        <xdr:cNvSpPr/>
      </xdr:nvSpPr>
      <xdr:spPr>
        <a:xfrm>
          <a:off x="21272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46791</xdr:rowOff>
    </xdr:from>
    <xdr:ext cx="469744" cy="259045"/>
    <xdr:sp macro="" textlink="">
      <xdr:nvSpPr>
        <xdr:cNvPr id="824" name="テキスト ボックス 823"/>
        <xdr:cNvSpPr txBox="1"/>
      </xdr:nvSpPr>
      <xdr:spPr>
        <a:xfrm>
          <a:off x="21088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123533</xdr:rowOff>
    </xdr:from>
    <xdr:to>
      <xdr:col>107</xdr:col>
      <xdr:colOff>101600</xdr:colOff>
      <xdr:row>59</xdr:row>
      <xdr:rowOff>53683</xdr:rowOff>
    </xdr:to>
    <xdr:sp macro="" textlink="">
      <xdr:nvSpPr>
        <xdr:cNvPr id="825" name="楕円 824"/>
        <xdr:cNvSpPr/>
      </xdr:nvSpPr>
      <xdr:spPr>
        <a:xfrm>
          <a:off x="20383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44810</xdr:rowOff>
    </xdr:from>
    <xdr:ext cx="469744" cy="259045"/>
    <xdr:sp macro="" textlink="">
      <xdr:nvSpPr>
        <xdr:cNvPr id="826" name="テキスト ボックス 825"/>
        <xdr:cNvSpPr txBox="1"/>
      </xdr:nvSpPr>
      <xdr:spPr>
        <a:xfrm>
          <a:off x="20199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123723</xdr:rowOff>
    </xdr:from>
    <xdr:to>
      <xdr:col>102</xdr:col>
      <xdr:colOff>165100</xdr:colOff>
      <xdr:row>59</xdr:row>
      <xdr:rowOff>53873</xdr:rowOff>
    </xdr:to>
    <xdr:sp macro="" textlink="">
      <xdr:nvSpPr>
        <xdr:cNvPr id="827" name="楕円 826"/>
        <xdr:cNvSpPr/>
      </xdr:nvSpPr>
      <xdr:spPr>
        <a:xfrm>
          <a:off x="19494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45000</xdr:rowOff>
    </xdr:from>
    <xdr:ext cx="469744" cy="259045"/>
    <xdr:sp macro="" textlink="">
      <xdr:nvSpPr>
        <xdr:cNvPr id="828" name="テキスト ボックス 827"/>
        <xdr:cNvSpPr txBox="1"/>
      </xdr:nvSpPr>
      <xdr:spPr>
        <a:xfrm>
          <a:off x="19310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122085</xdr:rowOff>
    </xdr:from>
    <xdr:to>
      <xdr:col>98</xdr:col>
      <xdr:colOff>38100</xdr:colOff>
      <xdr:row>59</xdr:row>
      <xdr:rowOff>52235</xdr:rowOff>
    </xdr:to>
    <xdr:sp macro="" textlink="">
      <xdr:nvSpPr>
        <xdr:cNvPr id="829" name="楕円 828"/>
        <xdr:cNvSpPr/>
      </xdr:nvSpPr>
      <xdr:spPr>
        <a:xfrm>
          <a:off x="18605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43362</xdr:rowOff>
    </xdr:from>
    <xdr:ext cx="469744" cy="259045"/>
    <xdr:sp macro="" textlink="">
      <xdr:nvSpPr>
        <xdr:cNvPr id="830" name="テキスト ボックス 829"/>
        <xdr:cNvSpPr txBox="1"/>
      </xdr:nvSpPr>
      <xdr:spPr>
        <a:xfrm>
          <a:off x="18421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38168</xdr:rowOff>
    </xdr:from>
    <xdr:to>
      <xdr:col>116</xdr:col>
      <xdr:colOff>63500</xdr:colOff>
      <xdr:row>79</xdr:row>
      <xdr:rowOff>94535</xdr:rowOff>
    </xdr:to>
    <xdr:cxnSp macro="">
      <xdr:nvCxnSpPr>
        <xdr:cNvPr id="862" name="直線コネクタ 861"/>
        <xdr:cNvCxnSpPr/>
      </xdr:nvCxnSpPr>
      <xdr:spPr>
        <a:xfrm flipV="1">
          <a:off x="21323300" y="13582718"/>
          <a:ext cx="8382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90289</xdr:rowOff>
    </xdr:from>
    <xdr:to>
      <xdr:col>111</xdr:col>
      <xdr:colOff>177800</xdr:colOff>
      <xdr:row>79</xdr:row>
      <xdr:rowOff>94535</xdr:rowOff>
    </xdr:to>
    <xdr:cxnSp macro="">
      <xdr:nvCxnSpPr>
        <xdr:cNvPr id="865" name="直線コネクタ 864"/>
        <xdr:cNvCxnSpPr/>
      </xdr:nvCxnSpPr>
      <xdr:spPr>
        <a:xfrm>
          <a:off x="20434300" y="136348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48978</xdr:rowOff>
    </xdr:from>
    <xdr:to>
      <xdr:col>107</xdr:col>
      <xdr:colOff>50800</xdr:colOff>
      <xdr:row>79</xdr:row>
      <xdr:rowOff>90289</xdr:rowOff>
    </xdr:to>
    <xdr:cxnSp macro="">
      <xdr:nvCxnSpPr>
        <xdr:cNvPr id="868" name="直線コネクタ 867"/>
        <xdr:cNvCxnSpPr/>
      </xdr:nvCxnSpPr>
      <xdr:spPr>
        <a:xfrm>
          <a:off x="19545300" y="13593528"/>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45909</xdr:rowOff>
    </xdr:from>
    <xdr:to>
      <xdr:col>102</xdr:col>
      <xdr:colOff>114300</xdr:colOff>
      <xdr:row>79</xdr:row>
      <xdr:rowOff>48978</xdr:rowOff>
    </xdr:to>
    <xdr:cxnSp macro="">
      <xdr:nvCxnSpPr>
        <xdr:cNvPr id="871" name="直線コネクタ 870"/>
        <xdr:cNvCxnSpPr/>
      </xdr:nvCxnSpPr>
      <xdr:spPr>
        <a:xfrm>
          <a:off x="18656300" y="135904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158818</xdr:rowOff>
    </xdr:from>
    <xdr:to>
      <xdr:col>116</xdr:col>
      <xdr:colOff>114300</xdr:colOff>
      <xdr:row>79</xdr:row>
      <xdr:rowOff>88968</xdr:rowOff>
    </xdr:to>
    <xdr:sp macro="" textlink="">
      <xdr:nvSpPr>
        <xdr:cNvPr id="881" name="楕円 880"/>
        <xdr:cNvSpPr/>
      </xdr:nvSpPr>
      <xdr:spPr>
        <a:xfrm>
          <a:off x="221107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73745</xdr:rowOff>
    </xdr:from>
    <xdr:ext cx="534377" cy="259045"/>
    <xdr:sp macro="" textlink="">
      <xdr:nvSpPr>
        <xdr:cNvPr id="882" name="繰出金該当値テキスト"/>
        <xdr:cNvSpPr txBox="1"/>
      </xdr:nvSpPr>
      <xdr:spPr>
        <a:xfrm>
          <a:off x="22212300" y="134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43735</xdr:rowOff>
    </xdr:from>
    <xdr:to>
      <xdr:col>112</xdr:col>
      <xdr:colOff>38100</xdr:colOff>
      <xdr:row>79</xdr:row>
      <xdr:rowOff>145335</xdr:rowOff>
    </xdr:to>
    <xdr:sp macro="" textlink="">
      <xdr:nvSpPr>
        <xdr:cNvPr id="883" name="楕円 882"/>
        <xdr:cNvSpPr/>
      </xdr:nvSpPr>
      <xdr:spPr>
        <a:xfrm>
          <a:off x="21272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136462</xdr:rowOff>
    </xdr:from>
    <xdr:ext cx="534377" cy="259045"/>
    <xdr:sp macro="" textlink="">
      <xdr:nvSpPr>
        <xdr:cNvPr id="884" name="テキスト ボックス 883"/>
        <xdr:cNvSpPr txBox="1"/>
      </xdr:nvSpPr>
      <xdr:spPr>
        <a:xfrm>
          <a:off x="21056111" y="136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39489</xdr:rowOff>
    </xdr:from>
    <xdr:to>
      <xdr:col>107</xdr:col>
      <xdr:colOff>101600</xdr:colOff>
      <xdr:row>79</xdr:row>
      <xdr:rowOff>141089</xdr:rowOff>
    </xdr:to>
    <xdr:sp macro="" textlink="">
      <xdr:nvSpPr>
        <xdr:cNvPr id="885" name="楕円 884"/>
        <xdr:cNvSpPr/>
      </xdr:nvSpPr>
      <xdr:spPr>
        <a:xfrm>
          <a:off x="20383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132216</xdr:rowOff>
    </xdr:from>
    <xdr:ext cx="534377" cy="259045"/>
    <xdr:sp macro="" textlink="">
      <xdr:nvSpPr>
        <xdr:cNvPr id="886" name="テキスト ボックス 885"/>
        <xdr:cNvSpPr txBox="1"/>
      </xdr:nvSpPr>
      <xdr:spPr>
        <a:xfrm>
          <a:off x="20167111" y="13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169628</xdr:rowOff>
    </xdr:from>
    <xdr:to>
      <xdr:col>102</xdr:col>
      <xdr:colOff>165100</xdr:colOff>
      <xdr:row>79</xdr:row>
      <xdr:rowOff>99778</xdr:rowOff>
    </xdr:to>
    <xdr:sp macro="" textlink="">
      <xdr:nvSpPr>
        <xdr:cNvPr id="887" name="楕円 886"/>
        <xdr:cNvSpPr/>
      </xdr:nvSpPr>
      <xdr:spPr>
        <a:xfrm>
          <a:off x="19494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90905</xdr:rowOff>
    </xdr:from>
    <xdr:ext cx="534377" cy="259045"/>
    <xdr:sp macro="" textlink="">
      <xdr:nvSpPr>
        <xdr:cNvPr id="888" name="テキスト ボックス 887"/>
        <xdr:cNvSpPr txBox="1"/>
      </xdr:nvSpPr>
      <xdr:spPr>
        <a:xfrm>
          <a:off x="19278111" y="13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166559</xdr:rowOff>
    </xdr:from>
    <xdr:to>
      <xdr:col>98</xdr:col>
      <xdr:colOff>38100</xdr:colOff>
      <xdr:row>79</xdr:row>
      <xdr:rowOff>96709</xdr:rowOff>
    </xdr:to>
    <xdr:sp macro="" textlink="">
      <xdr:nvSpPr>
        <xdr:cNvPr id="889" name="楕円 888"/>
        <xdr:cNvSpPr/>
      </xdr:nvSpPr>
      <xdr:spPr>
        <a:xfrm>
          <a:off x="18605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87836</xdr:rowOff>
    </xdr:from>
    <xdr:ext cx="534377" cy="259045"/>
    <xdr:sp macro="" textlink="">
      <xdr:nvSpPr>
        <xdr:cNvPr id="890" name="テキスト ボックス 889"/>
        <xdr:cNvSpPr txBox="1"/>
      </xdr:nvSpPr>
      <xdr:spPr>
        <a:xfrm>
          <a:off x="18389111" y="136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100" baseline="0">
              <a:latin typeface="ＭＳ Ｐゴシック" panose="020B0600070205080204" pitchFamily="50" charset="-128"/>
              <a:ea typeface="ＭＳ Ｐゴシック" panose="020B0600070205080204" pitchFamily="50" charset="-128"/>
            </a:rPr>
            <a:t>　義務的経費に係る住民一人当たりのコストは、人件費、扶助費、公債費のいずれに関しても、平成</a:t>
          </a:r>
          <a:r>
            <a:rPr kumimoji="1" lang="en-US" altLang="ja-JP" sz="1300" spc="100" baseline="0">
              <a:latin typeface="ＭＳ Ｐゴシック" panose="020B0600070205080204" pitchFamily="50" charset="-128"/>
              <a:ea typeface="ＭＳ Ｐゴシック" panose="020B0600070205080204" pitchFamily="50" charset="-128"/>
            </a:rPr>
            <a:t>30</a:t>
          </a:r>
          <a:r>
            <a:rPr kumimoji="1" lang="ja-JP" altLang="en-US" sz="1300" spc="100" baseline="0">
              <a:latin typeface="ＭＳ Ｐゴシック" panose="020B0600070205080204" pitchFamily="50" charset="-128"/>
              <a:ea typeface="ＭＳ Ｐゴシック" panose="020B0600070205080204" pitchFamily="50" charset="-128"/>
            </a:rPr>
            <a:t>年度からの過去</a:t>
          </a:r>
          <a:r>
            <a:rPr kumimoji="1" lang="en-US" altLang="ja-JP" sz="1300" spc="100" baseline="0">
              <a:latin typeface="ＭＳ Ｐゴシック" panose="020B0600070205080204" pitchFamily="50" charset="-128"/>
              <a:ea typeface="ＭＳ Ｐゴシック" panose="020B0600070205080204" pitchFamily="50" charset="-128"/>
            </a:rPr>
            <a:t>5</a:t>
          </a:r>
          <a:r>
            <a:rPr kumimoji="1" lang="ja-JP" altLang="en-US" sz="1300" spc="100" baseline="0">
              <a:latin typeface="ＭＳ Ｐゴシック" panose="020B0600070205080204" pitchFamily="50" charset="-128"/>
              <a:ea typeface="ＭＳ Ｐゴシック" panose="020B0600070205080204" pitchFamily="50" charset="-128"/>
            </a:rPr>
            <a:t>年において毎年類似団体平均値を下回っている。適正な職員定数管理、若年世代が多いことによる老人福祉費に係る扶助費の抑制、</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そして地方債の発行の抑制等が主な要因として挙げられる。なお、扶助費が減少した要因は、昨年度に実施した子育て世帯への臨時特別給付金給付事業に係る歳出が減ったことによるものが大きい。</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　普通建設事業費の減については、こちらも昨年度実施の（仮称）明石台幼稚園整備事業と認可保育所設置事業における保育園改築費の歳出が減額したことが影響している。また、道路事業においても、市内幹線道路の舗装修繕にかかる歳出や三ノ関大崎線の</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道路改良にかかる歳出等が減ったことも事業費が減額となった要因の一つである。</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　災害復旧事業費については、令和</a:t>
          </a:r>
          <a:r>
            <a:rPr kumimoji="1" lang="en-US" altLang="ja-JP" sz="1300" spc="100" baseline="0">
              <a:latin typeface="ＭＳ Ｐゴシック" panose="020B0600070205080204" pitchFamily="50" charset="-128"/>
              <a:ea typeface="ＭＳ Ｐゴシック" panose="020B0600070205080204" pitchFamily="50" charset="-128"/>
            </a:rPr>
            <a:t>4</a:t>
          </a:r>
          <a:r>
            <a:rPr kumimoji="1" lang="ja-JP" altLang="en-US" sz="1300" spc="100" baseline="0">
              <a:latin typeface="ＭＳ Ｐゴシック" panose="020B0600070205080204" pitchFamily="50" charset="-128"/>
              <a:ea typeface="ＭＳ Ｐゴシック" panose="020B0600070205080204" pitchFamily="50" charset="-128"/>
            </a:rPr>
            <a:t>年</a:t>
          </a:r>
          <a:r>
            <a:rPr kumimoji="1" lang="en-US" altLang="ja-JP" sz="1300" spc="100" baseline="0">
              <a:latin typeface="ＭＳ Ｐゴシック" panose="020B0600070205080204" pitchFamily="50" charset="-128"/>
              <a:ea typeface="ＭＳ Ｐゴシック" panose="020B0600070205080204" pitchFamily="50" charset="-128"/>
            </a:rPr>
            <a:t>3</a:t>
          </a:r>
          <a:r>
            <a:rPr kumimoji="1" lang="ja-JP" altLang="en-US" sz="1300" spc="100" baseline="0">
              <a:latin typeface="ＭＳ Ｐゴシック" panose="020B0600070205080204" pitchFamily="50" charset="-128"/>
              <a:ea typeface="ＭＳ Ｐゴシック" panose="020B0600070205080204" pitchFamily="50" charset="-128"/>
            </a:rPr>
            <a:t>月発生の福島県沖地震にかかる災害復旧費によるものであり、昨年度からの繰越事業が多数あったことが増額の要因となった。</a:t>
          </a:r>
          <a:endParaRPr kumimoji="1" lang="en-US" altLang="ja-JP" sz="1300" spc="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153416</xdr:rowOff>
    </xdr:from>
    <xdr:to>
      <xdr:col>24</xdr:col>
      <xdr:colOff>63500</xdr:colOff>
      <xdr:row>36</xdr:row>
      <xdr:rowOff>13513</xdr:rowOff>
    </xdr:to>
    <xdr:cxnSp macro="">
      <xdr:nvCxnSpPr>
        <xdr:cNvPr id="59" name="直線コネクタ 58"/>
        <xdr:cNvCxnSpPr/>
      </xdr:nvCxnSpPr>
      <xdr:spPr>
        <a:xfrm flipV="1">
          <a:off x="3797300" y="615416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13513</xdr:rowOff>
    </xdr:from>
    <xdr:to>
      <xdr:col>19</xdr:col>
      <xdr:colOff>177800</xdr:colOff>
      <xdr:row>36</xdr:row>
      <xdr:rowOff>125984</xdr:rowOff>
    </xdr:to>
    <xdr:cxnSp macro="">
      <xdr:nvCxnSpPr>
        <xdr:cNvPr id="62" name="直線コネクタ 61"/>
        <xdr:cNvCxnSpPr/>
      </xdr:nvCxnSpPr>
      <xdr:spPr>
        <a:xfrm flipV="1">
          <a:off x="2908300" y="6185713"/>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68377</xdr:rowOff>
    </xdr:from>
    <xdr:to>
      <xdr:col>15</xdr:col>
      <xdr:colOff>50800</xdr:colOff>
      <xdr:row>36</xdr:row>
      <xdr:rowOff>125984</xdr:rowOff>
    </xdr:to>
    <xdr:cxnSp macro="">
      <xdr:nvCxnSpPr>
        <xdr:cNvPr id="65" name="直線コネクタ 64"/>
        <xdr:cNvCxnSpPr/>
      </xdr:nvCxnSpPr>
      <xdr:spPr>
        <a:xfrm>
          <a:off x="2019300" y="624057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9855</xdr:rowOff>
    </xdr:from>
    <xdr:to>
      <xdr:col>10</xdr:col>
      <xdr:colOff>114300</xdr:colOff>
      <xdr:row>36</xdr:row>
      <xdr:rowOff>68377</xdr:rowOff>
    </xdr:to>
    <xdr:cxnSp macro="">
      <xdr:nvCxnSpPr>
        <xdr:cNvPr id="68" name="直線コネクタ 67"/>
        <xdr:cNvCxnSpPr/>
      </xdr:nvCxnSpPr>
      <xdr:spPr>
        <a:xfrm>
          <a:off x="1130300" y="61820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102616</xdr:rowOff>
    </xdr:from>
    <xdr:to>
      <xdr:col>24</xdr:col>
      <xdr:colOff>114300</xdr:colOff>
      <xdr:row>36</xdr:row>
      <xdr:rowOff>32766</xdr:rowOff>
    </xdr:to>
    <xdr:sp macro="" textlink="">
      <xdr:nvSpPr>
        <xdr:cNvPr id="78" name="楕円 77"/>
        <xdr:cNvSpPr/>
      </xdr:nvSpPr>
      <xdr:spPr>
        <a:xfrm>
          <a:off x="45847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81043</xdr:rowOff>
    </xdr:from>
    <xdr:ext cx="469744" cy="259045"/>
    <xdr:sp macro="" textlink="">
      <xdr:nvSpPr>
        <xdr:cNvPr id="79" name="議会費該当値テキスト"/>
        <xdr:cNvSpPr txBox="1"/>
      </xdr:nvSpPr>
      <xdr:spPr>
        <a:xfrm>
          <a:off x="4686300"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134163</xdr:rowOff>
    </xdr:from>
    <xdr:to>
      <xdr:col>20</xdr:col>
      <xdr:colOff>38100</xdr:colOff>
      <xdr:row>36</xdr:row>
      <xdr:rowOff>64313</xdr:rowOff>
    </xdr:to>
    <xdr:sp macro="" textlink="">
      <xdr:nvSpPr>
        <xdr:cNvPr id="80" name="楕円 79"/>
        <xdr:cNvSpPr/>
      </xdr:nvSpPr>
      <xdr:spPr>
        <a:xfrm>
          <a:off x="3746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55440</xdr:rowOff>
    </xdr:from>
    <xdr:ext cx="469744" cy="259045"/>
    <xdr:sp macro="" textlink="">
      <xdr:nvSpPr>
        <xdr:cNvPr id="81" name="テキスト ボックス 80"/>
        <xdr:cNvSpPr txBox="1"/>
      </xdr:nvSpPr>
      <xdr:spPr>
        <a:xfrm>
          <a:off x="3562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75184</xdr:rowOff>
    </xdr:from>
    <xdr:to>
      <xdr:col>15</xdr:col>
      <xdr:colOff>101600</xdr:colOff>
      <xdr:row>37</xdr:row>
      <xdr:rowOff>5334</xdr:rowOff>
    </xdr:to>
    <xdr:sp macro="" textlink="">
      <xdr:nvSpPr>
        <xdr:cNvPr id="82" name="楕円 81"/>
        <xdr:cNvSpPr/>
      </xdr:nvSpPr>
      <xdr:spPr>
        <a:xfrm>
          <a:off x="2857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167911</xdr:rowOff>
    </xdr:from>
    <xdr:ext cx="469744" cy="259045"/>
    <xdr:sp macro="" textlink="">
      <xdr:nvSpPr>
        <xdr:cNvPr id="83" name="テキスト ボックス 82"/>
        <xdr:cNvSpPr txBox="1"/>
      </xdr:nvSpPr>
      <xdr:spPr>
        <a:xfrm>
          <a:off x="2673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17577</xdr:rowOff>
    </xdr:from>
    <xdr:to>
      <xdr:col>10</xdr:col>
      <xdr:colOff>165100</xdr:colOff>
      <xdr:row>36</xdr:row>
      <xdr:rowOff>119177</xdr:rowOff>
    </xdr:to>
    <xdr:sp macro="" textlink="">
      <xdr:nvSpPr>
        <xdr:cNvPr id="84" name="楕円 83"/>
        <xdr:cNvSpPr/>
      </xdr:nvSpPr>
      <xdr:spPr>
        <a:xfrm>
          <a:off x="1968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110304</xdr:rowOff>
    </xdr:from>
    <xdr:ext cx="469744" cy="259045"/>
    <xdr:sp macro="" textlink="">
      <xdr:nvSpPr>
        <xdr:cNvPr id="85" name="テキスト ボックス 84"/>
        <xdr:cNvSpPr txBox="1"/>
      </xdr:nvSpPr>
      <xdr:spPr>
        <a:xfrm>
          <a:off x="1784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130505</xdr:rowOff>
    </xdr:from>
    <xdr:to>
      <xdr:col>6</xdr:col>
      <xdr:colOff>38100</xdr:colOff>
      <xdr:row>36</xdr:row>
      <xdr:rowOff>60655</xdr:rowOff>
    </xdr:to>
    <xdr:sp macro="" textlink="">
      <xdr:nvSpPr>
        <xdr:cNvPr id="86" name="楕円 85"/>
        <xdr:cNvSpPr/>
      </xdr:nvSpPr>
      <xdr:spPr>
        <a:xfrm>
          <a:off x="1079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51782</xdr:rowOff>
    </xdr:from>
    <xdr:ext cx="469744" cy="259045"/>
    <xdr:sp macro="" textlink="">
      <xdr:nvSpPr>
        <xdr:cNvPr id="87" name="テキスト ボックス 86"/>
        <xdr:cNvSpPr txBox="1"/>
      </xdr:nvSpPr>
      <xdr:spPr>
        <a:xfrm>
          <a:off x="895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38987</xdr:rowOff>
    </xdr:from>
    <xdr:to>
      <xdr:col>24</xdr:col>
      <xdr:colOff>63500</xdr:colOff>
      <xdr:row>57</xdr:row>
      <xdr:rowOff>57556</xdr:rowOff>
    </xdr:to>
    <xdr:cxnSp macro="">
      <xdr:nvCxnSpPr>
        <xdr:cNvPr id="116" name="直線コネクタ 115"/>
        <xdr:cNvCxnSpPr/>
      </xdr:nvCxnSpPr>
      <xdr:spPr>
        <a:xfrm flipV="1">
          <a:off x="3797300" y="9811637"/>
          <a:ext cx="8382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158376</xdr:rowOff>
    </xdr:from>
    <xdr:to>
      <xdr:col>19</xdr:col>
      <xdr:colOff>177800</xdr:colOff>
      <xdr:row>57</xdr:row>
      <xdr:rowOff>57556</xdr:rowOff>
    </xdr:to>
    <xdr:cxnSp macro="">
      <xdr:nvCxnSpPr>
        <xdr:cNvPr id="119" name="直線コネクタ 118"/>
        <xdr:cNvCxnSpPr/>
      </xdr:nvCxnSpPr>
      <xdr:spPr>
        <a:xfrm>
          <a:off x="2908300" y="9073776"/>
          <a:ext cx="889000" cy="7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158376</xdr:rowOff>
    </xdr:from>
    <xdr:to>
      <xdr:col>15</xdr:col>
      <xdr:colOff>50800</xdr:colOff>
      <xdr:row>57</xdr:row>
      <xdr:rowOff>49479</xdr:rowOff>
    </xdr:to>
    <xdr:cxnSp macro="">
      <xdr:nvCxnSpPr>
        <xdr:cNvPr id="122" name="直線コネクタ 121"/>
        <xdr:cNvCxnSpPr/>
      </xdr:nvCxnSpPr>
      <xdr:spPr>
        <a:xfrm flipV="1">
          <a:off x="2019300" y="9073776"/>
          <a:ext cx="889000" cy="7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49479</xdr:rowOff>
    </xdr:from>
    <xdr:to>
      <xdr:col>10</xdr:col>
      <xdr:colOff>114300</xdr:colOff>
      <xdr:row>57</xdr:row>
      <xdr:rowOff>168480</xdr:rowOff>
    </xdr:to>
    <xdr:cxnSp macro="">
      <xdr:nvCxnSpPr>
        <xdr:cNvPr id="125" name="直線コネクタ 124"/>
        <xdr:cNvCxnSpPr/>
      </xdr:nvCxnSpPr>
      <xdr:spPr>
        <a:xfrm flipV="1">
          <a:off x="1130300" y="9822129"/>
          <a:ext cx="889000" cy="1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159637</xdr:rowOff>
    </xdr:from>
    <xdr:to>
      <xdr:col>24</xdr:col>
      <xdr:colOff>114300</xdr:colOff>
      <xdr:row>57</xdr:row>
      <xdr:rowOff>89787</xdr:rowOff>
    </xdr:to>
    <xdr:sp macro="" textlink="">
      <xdr:nvSpPr>
        <xdr:cNvPr id="135" name="楕円 134"/>
        <xdr:cNvSpPr/>
      </xdr:nvSpPr>
      <xdr:spPr>
        <a:xfrm>
          <a:off x="4584700" y="9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74564</xdr:rowOff>
    </xdr:from>
    <xdr:ext cx="534377" cy="259045"/>
    <xdr:sp macro="" textlink="">
      <xdr:nvSpPr>
        <xdr:cNvPr id="136" name="総務費該当値テキスト"/>
        <xdr:cNvSpPr txBox="1"/>
      </xdr:nvSpPr>
      <xdr:spPr>
        <a:xfrm>
          <a:off x="4686300" y="9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6756</xdr:rowOff>
    </xdr:from>
    <xdr:to>
      <xdr:col>20</xdr:col>
      <xdr:colOff>38100</xdr:colOff>
      <xdr:row>57</xdr:row>
      <xdr:rowOff>108356</xdr:rowOff>
    </xdr:to>
    <xdr:sp macro="" textlink="">
      <xdr:nvSpPr>
        <xdr:cNvPr id="137" name="楕円 136"/>
        <xdr:cNvSpPr/>
      </xdr:nvSpPr>
      <xdr:spPr>
        <a:xfrm>
          <a:off x="3746500" y="97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99483</xdr:rowOff>
    </xdr:from>
    <xdr:ext cx="534377" cy="259045"/>
    <xdr:sp macro="" textlink="">
      <xdr:nvSpPr>
        <xdr:cNvPr id="138" name="テキスト ボックス 137"/>
        <xdr:cNvSpPr txBox="1"/>
      </xdr:nvSpPr>
      <xdr:spPr>
        <a:xfrm>
          <a:off x="3530111" y="98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107576</xdr:rowOff>
    </xdr:from>
    <xdr:to>
      <xdr:col>15</xdr:col>
      <xdr:colOff>101600</xdr:colOff>
      <xdr:row>53</xdr:row>
      <xdr:rowOff>37726</xdr:rowOff>
    </xdr:to>
    <xdr:sp macro="" textlink="">
      <xdr:nvSpPr>
        <xdr:cNvPr id="139" name="楕円 138"/>
        <xdr:cNvSpPr/>
      </xdr:nvSpPr>
      <xdr:spPr>
        <a:xfrm>
          <a:off x="28575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28853</xdr:rowOff>
    </xdr:from>
    <xdr:ext cx="599010" cy="259045"/>
    <xdr:sp macro="" textlink="">
      <xdr:nvSpPr>
        <xdr:cNvPr id="140" name="テキスト ボックス 139"/>
        <xdr:cNvSpPr txBox="1"/>
      </xdr:nvSpPr>
      <xdr:spPr>
        <a:xfrm>
          <a:off x="2608795" y="91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170129</xdr:rowOff>
    </xdr:from>
    <xdr:to>
      <xdr:col>10</xdr:col>
      <xdr:colOff>165100</xdr:colOff>
      <xdr:row>57</xdr:row>
      <xdr:rowOff>100279</xdr:rowOff>
    </xdr:to>
    <xdr:sp macro="" textlink="">
      <xdr:nvSpPr>
        <xdr:cNvPr id="141" name="楕円 140"/>
        <xdr:cNvSpPr/>
      </xdr:nvSpPr>
      <xdr:spPr>
        <a:xfrm>
          <a:off x="1968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91406</xdr:rowOff>
    </xdr:from>
    <xdr:ext cx="534377" cy="259045"/>
    <xdr:sp macro="" textlink="">
      <xdr:nvSpPr>
        <xdr:cNvPr id="142" name="テキスト ボックス 141"/>
        <xdr:cNvSpPr txBox="1"/>
      </xdr:nvSpPr>
      <xdr:spPr>
        <a:xfrm>
          <a:off x="1752111" y="98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117680</xdr:rowOff>
    </xdr:from>
    <xdr:to>
      <xdr:col>6</xdr:col>
      <xdr:colOff>38100</xdr:colOff>
      <xdr:row>58</xdr:row>
      <xdr:rowOff>47830</xdr:rowOff>
    </xdr:to>
    <xdr:sp macro="" textlink="">
      <xdr:nvSpPr>
        <xdr:cNvPr id="143" name="楕円 142"/>
        <xdr:cNvSpPr/>
      </xdr:nvSpPr>
      <xdr:spPr>
        <a:xfrm>
          <a:off x="1079500" y="98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38957</xdr:rowOff>
    </xdr:from>
    <xdr:ext cx="534377" cy="259045"/>
    <xdr:sp macro="" textlink="">
      <xdr:nvSpPr>
        <xdr:cNvPr id="144" name="テキスト ボックス 143"/>
        <xdr:cNvSpPr txBox="1"/>
      </xdr:nvSpPr>
      <xdr:spPr>
        <a:xfrm>
          <a:off x="863111" y="99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9733</xdr:rowOff>
    </xdr:from>
    <xdr:to>
      <xdr:col>24</xdr:col>
      <xdr:colOff>63500</xdr:colOff>
      <xdr:row>78</xdr:row>
      <xdr:rowOff>10252</xdr:rowOff>
    </xdr:to>
    <xdr:cxnSp macro="">
      <xdr:nvCxnSpPr>
        <xdr:cNvPr id="174" name="直線コネクタ 173"/>
        <xdr:cNvCxnSpPr/>
      </xdr:nvCxnSpPr>
      <xdr:spPr>
        <a:xfrm>
          <a:off x="3797300" y="13211383"/>
          <a:ext cx="8382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9733</xdr:rowOff>
    </xdr:from>
    <xdr:to>
      <xdr:col>19</xdr:col>
      <xdr:colOff>177800</xdr:colOff>
      <xdr:row>78</xdr:row>
      <xdr:rowOff>149118</xdr:rowOff>
    </xdr:to>
    <xdr:cxnSp macro="">
      <xdr:nvCxnSpPr>
        <xdr:cNvPr id="177" name="直線コネクタ 176"/>
        <xdr:cNvCxnSpPr/>
      </xdr:nvCxnSpPr>
      <xdr:spPr>
        <a:xfrm flipV="1">
          <a:off x="2908300" y="13211383"/>
          <a:ext cx="889000" cy="3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149118</xdr:rowOff>
    </xdr:from>
    <xdr:to>
      <xdr:col>15</xdr:col>
      <xdr:colOff>50800</xdr:colOff>
      <xdr:row>79</xdr:row>
      <xdr:rowOff>21140</xdr:rowOff>
    </xdr:to>
    <xdr:cxnSp macro="">
      <xdr:nvCxnSpPr>
        <xdr:cNvPr id="180" name="直線コネクタ 179"/>
        <xdr:cNvCxnSpPr/>
      </xdr:nvCxnSpPr>
      <xdr:spPr>
        <a:xfrm flipV="1">
          <a:off x="2019300" y="1352221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21140</xdr:rowOff>
    </xdr:from>
    <xdr:to>
      <xdr:col>10</xdr:col>
      <xdr:colOff>114300</xdr:colOff>
      <xdr:row>79</xdr:row>
      <xdr:rowOff>53494</xdr:rowOff>
    </xdr:to>
    <xdr:cxnSp macro="">
      <xdr:nvCxnSpPr>
        <xdr:cNvPr id="183" name="直線コネクタ 182"/>
        <xdr:cNvCxnSpPr/>
      </xdr:nvCxnSpPr>
      <xdr:spPr>
        <a:xfrm flipV="1">
          <a:off x="1130300" y="13565690"/>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130902</xdr:rowOff>
    </xdr:from>
    <xdr:to>
      <xdr:col>24</xdr:col>
      <xdr:colOff>114300</xdr:colOff>
      <xdr:row>78</xdr:row>
      <xdr:rowOff>61052</xdr:rowOff>
    </xdr:to>
    <xdr:sp macro="" textlink="">
      <xdr:nvSpPr>
        <xdr:cNvPr id="193" name="楕円 192"/>
        <xdr:cNvSpPr/>
      </xdr:nvSpPr>
      <xdr:spPr>
        <a:xfrm>
          <a:off x="4584700" y="133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45829</xdr:rowOff>
    </xdr:from>
    <xdr:ext cx="599010" cy="259045"/>
    <xdr:sp macro="" textlink="">
      <xdr:nvSpPr>
        <xdr:cNvPr id="194" name="民生費該当値テキスト"/>
        <xdr:cNvSpPr txBox="1"/>
      </xdr:nvSpPr>
      <xdr:spPr>
        <a:xfrm>
          <a:off x="4686300" y="1324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130383</xdr:rowOff>
    </xdr:from>
    <xdr:to>
      <xdr:col>20</xdr:col>
      <xdr:colOff>38100</xdr:colOff>
      <xdr:row>77</xdr:row>
      <xdr:rowOff>60533</xdr:rowOff>
    </xdr:to>
    <xdr:sp macro="" textlink="">
      <xdr:nvSpPr>
        <xdr:cNvPr id="195" name="楕円 194"/>
        <xdr:cNvSpPr/>
      </xdr:nvSpPr>
      <xdr:spPr>
        <a:xfrm>
          <a:off x="3746500" y="131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51660</xdr:rowOff>
    </xdr:from>
    <xdr:ext cx="599010" cy="259045"/>
    <xdr:sp macro="" textlink="">
      <xdr:nvSpPr>
        <xdr:cNvPr id="196" name="テキスト ボックス 195"/>
        <xdr:cNvSpPr txBox="1"/>
      </xdr:nvSpPr>
      <xdr:spPr>
        <a:xfrm>
          <a:off x="3497795" y="132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98318</xdr:rowOff>
    </xdr:from>
    <xdr:to>
      <xdr:col>15</xdr:col>
      <xdr:colOff>101600</xdr:colOff>
      <xdr:row>79</xdr:row>
      <xdr:rowOff>28468</xdr:rowOff>
    </xdr:to>
    <xdr:sp macro="" textlink="">
      <xdr:nvSpPr>
        <xdr:cNvPr id="197" name="楕円 196"/>
        <xdr:cNvSpPr/>
      </xdr:nvSpPr>
      <xdr:spPr>
        <a:xfrm>
          <a:off x="2857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19595</xdr:rowOff>
    </xdr:from>
    <xdr:ext cx="599010" cy="259045"/>
    <xdr:sp macro="" textlink="">
      <xdr:nvSpPr>
        <xdr:cNvPr id="198" name="テキスト ボックス 197"/>
        <xdr:cNvSpPr txBox="1"/>
      </xdr:nvSpPr>
      <xdr:spPr>
        <a:xfrm>
          <a:off x="2608795" y="13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141790</xdr:rowOff>
    </xdr:from>
    <xdr:to>
      <xdr:col>10</xdr:col>
      <xdr:colOff>165100</xdr:colOff>
      <xdr:row>79</xdr:row>
      <xdr:rowOff>71940</xdr:rowOff>
    </xdr:to>
    <xdr:sp macro="" textlink="">
      <xdr:nvSpPr>
        <xdr:cNvPr id="199" name="楕円 198"/>
        <xdr:cNvSpPr/>
      </xdr:nvSpPr>
      <xdr:spPr>
        <a:xfrm>
          <a:off x="19685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63067</xdr:rowOff>
    </xdr:from>
    <xdr:ext cx="599010" cy="259045"/>
    <xdr:sp macro="" textlink="">
      <xdr:nvSpPr>
        <xdr:cNvPr id="200" name="テキスト ボックス 199"/>
        <xdr:cNvSpPr txBox="1"/>
      </xdr:nvSpPr>
      <xdr:spPr>
        <a:xfrm>
          <a:off x="1719795" y="136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2694</xdr:rowOff>
    </xdr:from>
    <xdr:to>
      <xdr:col>6</xdr:col>
      <xdr:colOff>38100</xdr:colOff>
      <xdr:row>79</xdr:row>
      <xdr:rowOff>104294</xdr:rowOff>
    </xdr:to>
    <xdr:sp macro="" textlink="">
      <xdr:nvSpPr>
        <xdr:cNvPr id="201" name="楕円 200"/>
        <xdr:cNvSpPr/>
      </xdr:nvSpPr>
      <xdr:spPr>
        <a:xfrm>
          <a:off x="1079500" y="135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95421</xdr:rowOff>
    </xdr:from>
    <xdr:ext cx="534377" cy="259045"/>
    <xdr:sp macro="" textlink="">
      <xdr:nvSpPr>
        <xdr:cNvPr id="202" name="テキスト ボックス 201"/>
        <xdr:cNvSpPr txBox="1"/>
      </xdr:nvSpPr>
      <xdr:spPr>
        <a:xfrm>
          <a:off x="863111" y="13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137125</xdr:rowOff>
    </xdr:from>
    <xdr:to>
      <xdr:col>24</xdr:col>
      <xdr:colOff>63500</xdr:colOff>
      <xdr:row>97</xdr:row>
      <xdr:rowOff>149499</xdr:rowOff>
    </xdr:to>
    <xdr:cxnSp macro="">
      <xdr:nvCxnSpPr>
        <xdr:cNvPr id="231" name="直線コネクタ 230"/>
        <xdr:cNvCxnSpPr/>
      </xdr:nvCxnSpPr>
      <xdr:spPr>
        <a:xfrm flipV="1">
          <a:off x="3797300" y="16767775"/>
          <a:ext cx="8382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149499</xdr:rowOff>
    </xdr:from>
    <xdr:to>
      <xdr:col>19</xdr:col>
      <xdr:colOff>177800</xdr:colOff>
      <xdr:row>98</xdr:row>
      <xdr:rowOff>26825</xdr:rowOff>
    </xdr:to>
    <xdr:cxnSp macro="">
      <xdr:nvCxnSpPr>
        <xdr:cNvPr id="234" name="直線コネクタ 233"/>
        <xdr:cNvCxnSpPr/>
      </xdr:nvCxnSpPr>
      <xdr:spPr>
        <a:xfrm flipV="1">
          <a:off x="2908300" y="16780149"/>
          <a:ext cx="889000" cy="4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26825</xdr:rowOff>
    </xdr:from>
    <xdr:to>
      <xdr:col>15</xdr:col>
      <xdr:colOff>50800</xdr:colOff>
      <xdr:row>98</xdr:row>
      <xdr:rowOff>61885</xdr:rowOff>
    </xdr:to>
    <xdr:cxnSp macro="">
      <xdr:nvCxnSpPr>
        <xdr:cNvPr id="237" name="直線コネクタ 236"/>
        <xdr:cNvCxnSpPr/>
      </xdr:nvCxnSpPr>
      <xdr:spPr>
        <a:xfrm flipV="1">
          <a:off x="2019300" y="16828925"/>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57428</xdr:rowOff>
    </xdr:from>
    <xdr:to>
      <xdr:col>10</xdr:col>
      <xdr:colOff>114300</xdr:colOff>
      <xdr:row>98</xdr:row>
      <xdr:rowOff>61885</xdr:rowOff>
    </xdr:to>
    <xdr:cxnSp macro="">
      <xdr:nvCxnSpPr>
        <xdr:cNvPr id="240" name="直線コネクタ 239"/>
        <xdr:cNvCxnSpPr/>
      </xdr:nvCxnSpPr>
      <xdr:spPr>
        <a:xfrm>
          <a:off x="1130300" y="1685952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86325</xdr:rowOff>
    </xdr:from>
    <xdr:to>
      <xdr:col>24</xdr:col>
      <xdr:colOff>114300</xdr:colOff>
      <xdr:row>98</xdr:row>
      <xdr:rowOff>16475</xdr:rowOff>
    </xdr:to>
    <xdr:sp macro="" textlink="">
      <xdr:nvSpPr>
        <xdr:cNvPr id="250" name="楕円 249"/>
        <xdr:cNvSpPr/>
      </xdr:nvSpPr>
      <xdr:spPr>
        <a:xfrm>
          <a:off x="4584700" y="167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1252</xdr:rowOff>
    </xdr:from>
    <xdr:ext cx="534377" cy="259045"/>
    <xdr:sp macro="" textlink="">
      <xdr:nvSpPr>
        <xdr:cNvPr id="251" name="衛生費該当値テキスト"/>
        <xdr:cNvSpPr txBox="1"/>
      </xdr:nvSpPr>
      <xdr:spPr>
        <a:xfrm>
          <a:off x="4686300" y="166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98699</xdr:rowOff>
    </xdr:from>
    <xdr:to>
      <xdr:col>20</xdr:col>
      <xdr:colOff>38100</xdr:colOff>
      <xdr:row>98</xdr:row>
      <xdr:rowOff>28849</xdr:rowOff>
    </xdr:to>
    <xdr:sp macro="" textlink="">
      <xdr:nvSpPr>
        <xdr:cNvPr id="252" name="楕円 251"/>
        <xdr:cNvSpPr/>
      </xdr:nvSpPr>
      <xdr:spPr>
        <a:xfrm>
          <a:off x="3746500" y="167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19976</xdr:rowOff>
    </xdr:from>
    <xdr:ext cx="534377" cy="259045"/>
    <xdr:sp macro="" textlink="">
      <xdr:nvSpPr>
        <xdr:cNvPr id="253" name="テキスト ボックス 252"/>
        <xdr:cNvSpPr txBox="1"/>
      </xdr:nvSpPr>
      <xdr:spPr>
        <a:xfrm>
          <a:off x="3530111" y="168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147475</xdr:rowOff>
    </xdr:from>
    <xdr:to>
      <xdr:col>15</xdr:col>
      <xdr:colOff>101600</xdr:colOff>
      <xdr:row>98</xdr:row>
      <xdr:rowOff>77625</xdr:rowOff>
    </xdr:to>
    <xdr:sp macro="" textlink="">
      <xdr:nvSpPr>
        <xdr:cNvPr id="254" name="楕円 253"/>
        <xdr:cNvSpPr/>
      </xdr:nvSpPr>
      <xdr:spPr>
        <a:xfrm>
          <a:off x="2857500" y="16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68752</xdr:rowOff>
    </xdr:from>
    <xdr:ext cx="534377" cy="259045"/>
    <xdr:sp macro="" textlink="">
      <xdr:nvSpPr>
        <xdr:cNvPr id="255" name="テキスト ボックス 254"/>
        <xdr:cNvSpPr txBox="1"/>
      </xdr:nvSpPr>
      <xdr:spPr>
        <a:xfrm>
          <a:off x="2641111" y="168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11085</xdr:rowOff>
    </xdr:from>
    <xdr:to>
      <xdr:col>10</xdr:col>
      <xdr:colOff>165100</xdr:colOff>
      <xdr:row>98</xdr:row>
      <xdr:rowOff>112685</xdr:rowOff>
    </xdr:to>
    <xdr:sp macro="" textlink="">
      <xdr:nvSpPr>
        <xdr:cNvPr id="256" name="楕円 255"/>
        <xdr:cNvSpPr/>
      </xdr:nvSpPr>
      <xdr:spPr>
        <a:xfrm>
          <a:off x="1968500" y="168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103812</xdr:rowOff>
    </xdr:from>
    <xdr:ext cx="534377" cy="259045"/>
    <xdr:sp macro="" textlink="">
      <xdr:nvSpPr>
        <xdr:cNvPr id="257" name="テキスト ボックス 256"/>
        <xdr:cNvSpPr txBox="1"/>
      </xdr:nvSpPr>
      <xdr:spPr>
        <a:xfrm>
          <a:off x="1752111" y="169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6628</xdr:rowOff>
    </xdr:from>
    <xdr:to>
      <xdr:col>6</xdr:col>
      <xdr:colOff>38100</xdr:colOff>
      <xdr:row>98</xdr:row>
      <xdr:rowOff>108228</xdr:rowOff>
    </xdr:to>
    <xdr:sp macro="" textlink="">
      <xdr:nvSpPr>
        <xdr:cNvPr id="258" name="楕円 257"/>
        <xdr:cNvSpPr/>
      </xdr:nvSpPr>
      <xdr:spPr>
        <a:xfrm>
          <a:off x="1079500" y="168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99355</xdr:rowOff>
    </xdr:from>
    <xdr:ext cx="534377" cy="259045"/>
    <xdr:sp macro="" textlink="">
      <xdr:nvSpPr>
        <xdr:cNvPr id="259" name="テキスト ボックス 258"/>
        <xdr:cNvSpPr txBox="1"/>
      </xdr:nvSpPr>
      <xdr:spPr>
        <a:xfrm>
          <a:off x="863111" y="16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42164</xdr:rowOff>
    </xdr:from>
    <xdr:to>
      <xdr:col>55</xdr:col>
      <xdr:colOff>0</xdr:colOff>
      <xdr:row>37</xdr:row>
      <xdr:rowOff>33401</xdr:rowOff>
    </xdr:to>
    <xdr:cxnSp macro="">
      <xdr:nvCxnSpPr>
        <xdr:cNvPr id="288" name="直線コネクタ 287"/>
        <xdr:cNvCxnSpPr/>
      </xdr:nvCxnSpPr>
      <xdr:spPr>
        <a:xfrm flipV="1">
          <a:off x="9639300" y="6042914"/>
          <a:ext cx="8382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33401</xdr:rowOff>
    </xdr:from>
    <xdr:to>
      <xdr:col>50</xdr:col>
      <xdr:colOff>114300</xdr:colOff>
      <xdr:row>37</xdr:row>
      <xdr:rowOff>47498</xdr:rowOff>
    </xdr:to>
    <xdr:cxnSp macro="">
      <xdr:nvCxnSpPr>
        <xdr:cNvPr id="291" name="直線コネクタ 290"/>
        <xdr:cNvCxnSpPr/>
      </xdr:nvCxnSpPr>
      <xdr:spPr>
        <a:xfrm flipV="1">
          <a:off x="8750300" y="637705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17780</xdr:rowOff>
    </xdr:from>
    <xdr:to>
      <xdr:col>45</xdr:col>
      <xdr:colOff>177800</xdr:colOff>
      <xdr:row>37</xdr:row>
      <xdr:rowOff>47498</xdr:rowOff>
    </xdr:to>
    <xdr:cxnSp macro="">
      <xdr:nvCxnSpPr>
        <xdr:cNvPr id="294" name="直線コネクタ 293"/>
        <xdr:cNvCxnSpPr/>
      </xdr:nvCxnSpPr>
      <xdr:spPr>
        <a:xfrm>
          <a:off x="7861300" y="63614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116078</xdr:rowOff>
    </xdr:from>
    <xdr:to>
      <xdr:col>41</xdr:col>
      <xdr:colOff>50800</xdr:colOff>
      <xdr:row>37</xdr:row>
      <xdr:rowOff>17780</xdr:rowOff>
    </xdr:to>
    <xdr:cxnSp macro="">
      <xdr:nvCxnSpPr>
        <xdr:cNvPr id="297" name="直線コネクタ 296"/>
        <xdr:cNvCxnSpPr/>
      </xdr:nvCxnSpPr>
      <xdr:spPr>
        <a:xfrm>
          <a:off x="6972300" y="628827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299" name="テキスト ボックス 298"/>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1" name="テキスト ボックス 300"/>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162814</xdr:rowOff>
    </xdr:from>
    <xdr:to>
      <xdr:col>55</xdr:col>
      <xdr:colOff>50800</xdr:colOff>
      <xdr:row>35</xdr:row>
      <xdr:rowOff>92964</xdr:rowOff>
    </xdr:to>
    <xdr:sp macro="" textlink="">
      <xdr:nvSpPr>
        <xdr:cNvPr id="307" name="楕円 306"/>
        <xdr:cNvSpPr/>
      </xdr:nvSpPr>
      <xdr:spPr>
        <a:xfrm>
          <a:off x="104267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14241</xdr:rowOff>
    </xdr:from>
    <xdr:ext cx="469744" cy="259045"/>
    <xdr:sp macro="" textlink="">
      <xdr:nvSpPr>
        <xdr:cNvPr id="308" name="労働費該当値テキスト"/>
        <xdr:cNvSpPr txBox="1"/>
      </xdr:nvSpPr>
      <xdr:spPr>
        <a:xfrm>
          <a:off x="10528300"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154051</xdr:rowOff>
    </xdr:from>
    <xdr:to>
      <xdr:col>50</xdr:col>
      <xdr:colOff>165100</xdr:colOff>
      <xdr:row>37</xdr:row>
      <xdr:rowOff>84201</xdr:rowOff>
    </xdr:to>
    <xdr:sp macro="" textlink="">
      <xdr:nvSpPr>
        <xdr:cNvPr id="309" name="楕円 308"/>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100728</xdr:rowOff>
    </xdr:from>
    <xdr:ext cx="378565" cy="259045"/>
    <xdr:sp macro="" textlink="">
      <xdr:nvSpPr>
        <xdr:cNvPr id="310" name="テキスト ボックス 309"/>
        <xdr:cNvSpPr txBox="1"/>
      </xdr:nvSpPr>
      <xdr:spPr>
        <a:xfrm>
          <a:off x="9450017" y="610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11" name="楕円 310"/>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114825</xdr:rowOff>
    </xdr:from>
    <xdr:ext cx="378565" cy="259045"/>
    <xdr:sp macro="" textlink="">
      <xdr:nvSpPr>
        <xdr:cNvPr id="312" name="テキスト ボックス 311"/>
        <xdr:cNvSpPr txBox="1"/>
      </xdr:nvSpPr>
      <xdr:spPr>
        <a:xfrm>
          <a:off x="8561017" y="611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138430</xdr:rowOff>
    </xdr:from>
    <xdr:to>
      <xdr:col>41</xdr:col>
      <xdr:colOff>101600</xdr:colOff>
      <xdr:row>37</xdr:row>
      <xdr:rowOff>68580</xdr:rowOff>
    </xdr:to>
    <xdr:sp macro="" textlink="">
      <xdr:nvSpPr>
        <xdr:cNvPr id="313" name="楕円 312"/>
        <xdr:cNvSpPr/>
      </xdr:nvSpPr>
      <xdr:spPr>
        <a:xfrm>
          <a:off x="781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14" name="テキスト ボックス 313"/>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65278</xdr:rowOff>
    </xdr:from>
    <xdr:to>
      <xdr:col>36</xdr:col>
      <xdr:colOff>165100</xdr:colOff>
      <xdr:row>36</xdr:row>
      <xdr:rowOff>166878</xdr:rowOff>
    </xdr:to>
    <xdr:sp macro="" textlink="">
      <xdr:nvSpPr>
        <xdr:cNvPr id="315" name="楕円 314"/>
        <xdr:cNvSpPr/>
      </xdr:nvSpPr>
      <xdr:spPr>
        <a:xfrm>
          <a:off x="6921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11955</xdr:rowOff>
    </xdr:from>
    <xdr:ext cx="469744" cy="259045"/>
    <xdr:sp macro="" textlink="">
      <xdr:nvSpPr>
        <xdr:cNvPr id="316" name="テキスト ボックス 315"/>
        <xdr:cNvSpPr txBox="1"/>
      </xdr:nvSpPr>
      <xdr:spPr>
        <a:xfrm>
          <a:off x="6737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159721</xdr:rowOff>
    </xdr:from>
    <xdr:to>
      <xdr:col>55</xdr:col>
      <xdr:colOff>0</xdr:colOff>
      <xdr:row>58</xdr:row>
      <xdr:rowOff>162293</xdr:rowOff>
    </xdr:to>
    <xdr:cxnSp macro="">
      <xdr:nvCxnSpPr>
        <xdr:cNvPr id="345" name="直線コネクタ 344"/>
        <xdr:cNvCxnSpPr/>
      </xdr:nvCxnSpPr>
      <xdr:spPr>
        <a:xfrm flipV="1">
          <a:off x="9639300" y="10103821"/>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162293</xdr:rowOff>
    </xdr:from>
    <xdr:to>
      <xdr:col>50</xdr:col>
      <xdr:colOff>114300</xdr:colOff>
      <xdr:row>59</xdr:row>
      <xdr:rowOff>5017</xdr:rowOff>
    </xdr:to>
    <xdr:cxnSp macro="">
      <xdr:nvCxnSpPr>
        <xdr:cNvPr id="348" name="直線コネクタ 347"/>
        <xdr:cNvCxnSpPr/>
      </xdr:nvCxnSpPr>
      <xdr:spPr>
        <a:xfrm flipV="1">
          <a:off x="8750300" y="1010639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5017</xdr:rowOff>
    </xdr:from>
    <xdr:to>
      <xdr:col>45</xdr:col>
      <xdr:colOff>177800</xdr:colOff>
      <xdr:row>59</xdr:row>
      <xdr:rowOff>6236</xdr:rowOff>
    </xdr:to>
    <xdr:cxnSp macro="">
      <xdr:nvCxnSpPr>
        <xdr:cNvPr id="351" name="直線コネクタ 350"/>
        <xdr:cNvCxnSpPr/>
      </xdr:nvCxnSpPr>
      <xdr:spPr>
        <a:xfrm flipV="1">
          <a:off x="7861300" y="1012056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6236</xdr:rowOff>
    </xdr:from>
    <xdr:to>
      <xdr:col>41</xdr:col>
      <xdr:colOff>50800</xdr:colOff>
      <xdr:row>59</xdr:row>
      <xdr:rowOff>11093</xdr:rowOff>
    </xdr:to>
    <xdr:cxnSp macro="">
      <xdr:nvCxnSpPr>
        <xdr:cNvPr id="354" name="直線コネクタ 353"/>
        <xdr:cNvCxnSpPr/>
      </xdr:nvCxnSpPr>
      <xdr:spPr>
        <a:xfrm flipV="1">
          <a:off x="6972300" y="10121786"/>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108921</xdr:rowOff>
    </xdr:from>
    <xdr:to>
      <xdr:col>55</xdr:col>
      <xdr:colOff>50800</xdr:colOff>
      <xdr:row>59</xdr:row>
      <xdr:rowOff>39071</xdr:rowOff>
    </xdr:to>
    <xdr:sp macro="" textlink="">
      <xdr:nvSpPr>
        <xdr:cNvPr id="364" name="楕円 363"/>
        <xdr:cNvSpPr/>
      </xdr:nvSpPr>
      <xdr:spPr>
        <a:xfrm>
          <a:off x="10426700" y="100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5" name="農林水産業費該当値テキスト"/>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111493</xdr:rowOff>
    </xdr:from>
    <xdr:to>
      <xdr:col>50</xdr:col>
      <xdr:colOff>165100</xdr:colOff>
      <xdr:row>59</xdr:row>
      <xdr:rowOff>41643</xdr:rowOff>
    </xdr:to>
    <xdr:sp macro="" textlink="">
      <xdr:nvSpPr>
        <xdr:cNvPr id="366" name="楕円 365"/>
        <xdr:cNvSpPr/>
      </xdr:nvSpPr>
      <xdr:spPr>
        <a:xfrm>
          <a:off x="9588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32770</xdr:rowOff>
    </xdr:from>
    <xdr:ext cx="469744" cy="259045"/>
    <xdr:sp macro="" textlink="">
      <xdr:nvSpPr>
        <xdr:cNvPr id="367" name="テキスト ボックス 366"/>
        <xdr:cNvSpPr txBox="1"/>
      </xdr:nvSpPr>
      <xdr:spPr>
        <a:xfrm>
          <a:off x="9404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125667</xdr:rowOff>
    </xdr:from>
    <xdr:to>
      <xdr:col>46</xdr:col>
      <xdr:colOff>38100</xdr:colOff>
      <xdr:row>59</xdr:row>
      <xdr:rowOff>55817</xdr:rowOff>
    </xdr:to>
    <xdr:sp macro="" textlink="">
      <xdr:nvSpPr>
        <xdr:cNvPr id="368" name="楕円 367"/>
        <xdr:cNvSpPr/>
      </xdr:nvSpPr>
      <xdr:spPr>
        <a:xfrm>
          <a:off x="86995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46944</xdr:rowOff>
    </xdr:from>
    <xdr:ext cx="469744" cy="259045"/>
    <xdr:sp macro="" textlink="">
      <xdr:nvSpPr>
        <xdr:cNvPr id="369" name="テキスト ボックス 368"/>
        <xdr:cNvSpPr txBox="1"/>
      </xdr:nvSpPr>
      <xdr:spPr>
        <a:xfrm>
          <a:off x="8515428" y="1016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126886</xdr:rowOff>
    </xdr:from>
    <xdr:to>
      <xdr:col>41</xdr:col>
      <xdr:colOff>101600</xdr:colOff>
      <xdr:row>59</xdr:row>
      <xdr:rowOff>57036</xdr:rowOff>
    </xdr:to>
    <xdr:sp macro="" textlink="">
      <xdr:nvSpPr>
        <xdr:cNvPr id="370" name="楕円 369"/>
        <xdr:cNvSpPr/>
      </xdr:nvSpPr>
      <xdr:spPr>
        <a:xfrm>
          <a:off x="7810500" y="100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48163</xdr:rowOff>
    </xdr:from>
    <xdr:ext cx="469744" cy="259045"/>
    <xdr:sp macro="" textlink="">
      <xdr:nvSpPr>
        <xdr:cNvPr id="371" name="テキスト ボックス 370"/>
        <xdr:cNvSpPr txBox="1"/>
      </xdr:nvSpPr>
      <xdr:spPr>
        <a:xfrm>
          <a:off x="7626428" y="101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131743</xdr:rowOff>
    </xdr:from>
    <xdr:to>
      <xdr:col>36</xdr:col>
      <xdr:colOff>165100</xdr:colOff>
      <xdr:row>59</xdr:row>
      <xdr:rowOff>61893</xdr:rowOff>
    </xdr:to>
    <xdr:sp macro="" textlink="">
      <xdr:nvSpPr>
        <xdr:cNvPr id="372" name="楕円 371"/>
        <xdr:cNvSpPr/>
      </xdr:nvSpPr>
      <xdr:spPr>
        <a:xfrm>
          <a:off x="69215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53020</xdr:rowOff>
    </xdr:from>
    <xdr:ext cx="469744" cy="259045"/>
    <xdr:sp macro="" textlink="">
      <xdr:nvSpPr>
        <xdr:cNvPr id="373" name="テキスト ボックス 372"/>
        <xdr:cNvSpPr txBox="1"/>
      </xdr:nvSpPr>
      <xdr:spPr>
        <a:xfrm>
          <a:off x="6737428" y="101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52603</xdr:rowOff>
    </xdr:from>
    <xdr:to>
      <xdr:col>55</xdr:col>
      <xdr:colOff>0</xdr:colOff>
      <xdr:row>77</xdr:row>
      <xdr:rowOff>91694</xdr:rowOff>
    </xdr:to>
    <xdr:cxnSp macro="">
      <xdr:nvCxnSpPr>
        <xdr:cNvPr id="402" name="直線コネクタ 401"/>
        <xdr:cNvCxnSpPr/>
      </xdr:nvCxnSpPr>
      <xdr:spPr>
        <a:xfrm>
          <a:off x="9639300" y="13082803"/>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52603</xdr:rowOff>
    </xdr:from>
    <xdr:to>
      <xdr:col>50</xdr:col>
      <xdr:colOff>114300</xdr:colOff>
      <xdr:row>77</xdr:row>
      <xdr:rowOff>4217</xdr:rowOff>
    </xdr:to>
    <xdr:cxnSp macro="">
      <xdr:nvCxnSpPr>
        <xdr:cNvPr id="405" name="直線コネクタ 404"/>
        <xdr:cNvCxnSpPr/>
      </xdr:nvCxnSpPr>
      <xdr:spPr>
        <a:xfrm flipV="1">
          <a:off x="8750300" y="13082803"/>
          <a:ext cx="889000" cy="1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7" name="テキスト ボックス 406"/>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4217</xdr:rowOff>
    </xdr:from>
    <xdr:to>
      <xdr:col>45</xdr:col>
      <xdr:colOff>177800</xdr:colOff>
      <xdr:row>78</xdr:row>
      <xdr:rowOff>86322</xdr:rowOff>
    </xdr:to>
    <xdr:cxnSp macro="">
      <xdr:nvCxnSpPr>
        <xdr:cNvPr id="408" name="直線コネクタ 407"/>
        <xdr:cNvCxnSpPr/>
      </xdr:nvCxnSpPr>
      <xdr:spPr>
        <a:xfrm flipV="1">
          <a:off x="7861300" y="13205867"/>
          <a:ext cx="889000" cy="25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65252</xdr:rowOff>
    </xdr:from>
    <xdr:to>
      <xdr:col>41</xdr:col>
      <xdr:colOff>50800</xdr:colOff>
      <xdr:row>78</xdr:row>
      <xdr:rowOff>86322</xdr:rowOff>
    </xdr:to>
    <xdr:cxnSp macro="">
      <xdr:nvCxnSpPr>
        <xdr:cNvPr id="411" name="直線コネクタ 410"/>
        <xdr:cNvCxnSpPr/>
      </xdr:nvCxnSpPr>
      <xdr:spPr>
        <a:xfrm>
          <a:off x="6972300" y="13438352"/>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40894</xdr:rowOff>
    </xdr:from>
    <xdr:to>
      <xdr:col>55</xdr:col>
      <xdr:colOff>50800</xdr:colOff>
      <xdr:row>77</xdr:row>
      <xdr:rowOff>142494</xdr:rowOff>
    </xdr:to>
    <xdr:sp macro="" textlink="">
      <xdr:nvSpPr>
        <xdr:cNvPr id="421" name="楕円 420"/>
        <xdr:cNvSpPr/>
      </xdr:nvSpPr>
      <xdr:spPr>
        <a:xfrm>
          <a:off x="104267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19321</xdr:rowOff>
    </xdr:from>
    <xdr:ext cx="469744" cy="259045"/>
    <xdr:sp macro="" textlink="">
      <xdr:nvSpPr>
        <xdr:cNvPr id="422" name="商工費該当値テキスト"/>
        <xdr:cNvSpPr txBox="1"/>
      </xdr:nvSpPr>
      <xdr:spPr>
        <a:xfrm>
          <a:off x="10528300"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1803</xdr:rowOff>
    </xdr:from>
    <xdr:to>
      <xdr:col>50</xdr:col>
      <xdr:colOff>165100</xdr:colOff>
      <xdr:row>76</xdr:row>
      <xdr:rowOff>103403</xdr:rowOff>
    </xdr:to>
    <xdr:sp macro="" textlink="">
      <xdr:nvSpPr>
        <xdr:cNvPr id="423" name="楕円 422"/>
        <xdr:cNvSpPr/>
      </xdr:nvSpPr>
      <xdr:spPr>
        <a:xfrm>
          <a:off x="9588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119931</xdr:rowOff>
    </xdr:from>
    <xdr:ext cx="534377" cy="259045"/>
    <xdr:sp macro="" textlink="">
      <xdr:nvSpPr>
        <xdr:cNvPr id="424" name="テキスト ボックス 423"/>
        <xdr:cNvSpPr txBox="1"/>
      </xdr:nvSpPr>
      <xdr:spPr>
        <a:xfrm>
          <a:off x="9372111" y="128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124867</xdr:rowOff>
    </xdr:from>
    <xdr:to>
      <xdr:col>46</xdr:col>
      <xdr:colOff>38100</xdr:colOff>
      <xdr:row>77</xdr:row>
      <xdr:rowOff>55017</xdr:rowOff>
    </xdr:to>
    <xdr:sp macro="" textlink="">
      <xdr:nvSpPr>
        <xdr:cNvPr id="425" name="楕円 424"/>
        <xdr:cNvSpPr/>
      </xdr:nvSpPr>
      <xdr:spPr>
        <a:xfrm>
          <a:off x="8699500" y="131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46144</xdr:rowOff>
    </xdr:from>
    <xdr:ext cx="534377" cy="259045"/>
    <xdr:sp macro="" textlink="">
      <xdr:nvSpPr>
        <xdr:cNvPr id="426" name="テキスト ボックス 425"/>
        <xdr:cNvSpPr txBox="1"/>
      </xdr:nvSpPr>
      <xdr:spPr>
        <a:xfrm>
          <a:off x="8483111" y="132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35522</xdr:rowOff>
    </xdr:from>
    <xdr:to>
      <xdr:col>41</xdr:col>
      <xdr:colOff>101600</xdr:colOff>
      <xdr:row>78</xdr:row>
      <xdr:rowOff>137122</xdr:rowOff>
    </xdr:to>
    <xdr:sp macro="" textlink="">
      <xdr:nvSpPr>
        <xdr:cNvPr id="427" name="楕円 426"/>
        <xdr:cNvSpPr/>
      </xdr:nvSpPr>
      <xdr:spPr>
        <a:xfrm>
          <a:off x="78105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128249</xdr:rowOff>
    </xdr:from>
    <xdr:ext cx="469744" cy="259045"/>
    <xdr:sp macro="" textlink="">
      <xdr:nvSpPr>
        <xdr:cNvPr id="428" name="テキスト ボックス 427"/>
        <xdr:cNvSpPr txBox="1"/>
      </xdr:nvSpPr>
      <xdr:spPr>
        <a:xfrm>
          <a:off x="7626428" y="135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14452</xdr:rowOff>
    </xdr:from>
    <xdr:to>
      <xdr:col>36</xdr:col>
      <xdr:colOff>165100</xdr:colOff>
      <xdr:row>78</xdr:row>
      <xdr:rowOff>116052</xdr:rowOff>
    </xdr:to>
    <xdr:sp macro="" textlink="">
      <xdr:nvSpPr>
        <xdr:cNvPr id="429" name="楕円 428"/>
        <xdr:cNvSpPr/>
      </xdr:nvSpPr>
      <xdr:spPr>
        <a:xfrm>
          <a:off x="6921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107179</xdr:rowOff>
    </xdr:from>
    <xdr:ext cx="469744" cy="259045"/>
    <xdr:sp macro="" textlink="">
      <xdr:nvSpPr>
        <xdr:cNvPr id="430" name="テキスト ボックス 429"/>
        <xdr:cNvSpPr txBox="1"/>
      </xdr:nvSpPr>
      <xdr:spPr>
        <a:xfrm>
          <a:off x="6737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42954</xdr:rowOff>
    </xdr:from>
    <xdr:to>
      <xdr:col>55</xdr:col>
      <xdr:colOff>0</xdr:colOff>
      <xdr:row>99</xdr:row>
      <xdr:rowOff>14787</xdr:rowOff>
    </xdr:to>
    <xdr:cxnSp macro="">
      <xdr:nvCxnSpPr>
        <xdr:cNvPr id="462" name="直線コネクタ 461"/>
        <xdr:cNvCxnSpPr/>
      </xdr:nvCxnSpPr>
      <xdr:spPr>
        <a:xfrm>
          <a:off x="9639300" y="16845054"/>
          <a:ext cx="838200" cy="1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42954</xdr:rowOff>
    </xdr:from>
    <xdr:to>
      <xdr:col>50</xdr:col>
      <xdr:colOff>114300</xdr:colOff>
      <xdr:row>99</xdr:row>
      <xdr:rowOff>81048</xdr:rowOff>
    </xdr:to>
    <xdr:cxnSp macro="">
      <xdr:nvCxnSpPr>
        <xdr:cNvPr id="465" name="直線コネクタ 464"/>
        <xdr:cNvCxnSpPr/>
      </xdr:nvCxnSpPr>
      <xdr:spPr>
        <a:xfrm flipV="1">
          <a:off x="8750300" y="16845054"/>
          <a:ext cx="889000" cy="2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81048</xdr:rowOff>
    </xdr:from>
    <xdr:to>
      <xdr:col>45</xdr:col>
      <xdr:colOff>177800</xdr:colOff>
      <xdr:row>99</xdr:row>
      <xdr:rowOff>118604</xdr:rowOff>
    </xdr:to>
    <xdr:cxnSp macro="">
      <xdr:nvCxnSpPr>
        <xdr:cNvPr id="468" name="直線コネクタ 467"/>
        <xdr:cNvCxnSpPr/>
      </xdr:nvCxnSpPr>
      <xdr:spPr>
        <a:xfrm flipV="1">
          <a:off x="7861300" y="1705459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83432</xdr:rowOff>
    </xdr:from>
    <xdr:to>
      <xdr:col>41</xdr:col>
      <xdr:colOff>50800</xdr:colOff>
      <xdr:row>99</xdr:row>
      <xdr:rowOff>118604</xdr:rowOff>
    </xdr:to>
    <xdr:cxnSp macro="">
      <xdr:nvCxnSpPr>
        <xdr:cNvPr id="471" name="直線コネクタ 470"/>
        <xdr:cNvCxnSpPr/>
      </xdr:nvCxnSpPr>
      <xdr:spPr>
        <a:xfrm>
          <a:off x="6972300" y="17056982"/>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135437</xdr:rowOff>
    </xdr:from>
    <xdr:to>
      <xdr:col>55</xdr:col>
      <xdr:colOff>50800</xdr:colOff>
      <xdr:row>99</xdr:row>
      <xdr:rowOff>65587</xdr:rowOff>
    </xdr:to>
    <xdr:sp macro="" textlink="">
      <xdr:nvSpPr>
        <xdr:cNvPr id="481" name="楕円 480"/>
        <xdr:cNvSpPr/>
      </xdr:nvSpPr>
      <xdr:spPr>
        <a:xfrm>
          <a:off x="10426700" y="16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113864</xdr:rowOff>
    </xdr:from>
    <xdr:ext cx="534377" cy="259045"/>
    <xdr:sp macro="" textlink="">
      <xdr:nvSpPr>
        <xdr:cNvPr id="482" name="土木費該当値テキスト"/>
        <xdr:cNvSpPr txBox="1"/>
      </xdr:nvSpPr>
      <xdr:spPr>
        <a:xfrm>
          <a:off x="10528300" y="169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163604</xdr:rowOff>
    </xdr:from>
    <xdr:to>
      <xdr:col>50</xdr:col>
      <xdr:colOff>165100</xdr:colOff>
      <xdr:row>98</xdr:row>
      <xdr:rowOff>93754</xdr:rowOff>
    </xdr:to>
    <xdr:sp macro="" textlink="">
      <xdr:nvSpPr>
        <xdr:cNvPr id="483" name="楕円 482"/>
        <xdr:cNvSpPr/>
      </xdr:nvSpPr>
      <xdr:spPr>
        <a:xfrm>
          <a:off x="9588500" y="167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84881</xdr:rowOff>
    </xdr:from>
    <xdr:ext cx="534377" cy="259045"/>
    <xdr:sp macro="" textlink="">
      <xdr:nvSpPr>
        <xdr:cNvPr id="484" name="テキスト ボックス 483"/>
        <xdr:cNvSpPr txBox="1"/>
      </xdr:nvSpPr>
      <xdr:spPr>
        <a:xfrm>
          <a:off x="9372111" y="168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30248</xdr:rowOff>
    </xdr:from>
    <xdr:to>
      <xdr:col>46</xdr:col>
      <xdr:colOff>38100</xdr:colOff>
      <xdr:row>99</xdr:row>
      <xdr:rowOff>131848</xdr:rowOff>
    </xdr:to>
    <xdr:sp macro="" textlink="">
      <xdr:nvSpPr>
        <xdr:cNvPr id="485" name="楕円 484"/>
        <xdr:cNvSpPr/>
      </xdr:nvSpPr>
      <xdr:spPr>
        <a:xfrm>
          <a:off x="8699500" y="17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122975</xdr:rowOff>
    </xdr:from>
    <xdr:ext cx="534377" cy="259045"/>
    <xdr:sp macro="" textlink="">
      <xdr:nvSpPr>
        <xdr:cNvPr id="486" name="テキスト ボックス 485"/>
        <xdr:cNvSpPr txBox="1"/>
      </xdr:nvSpPr>
      <xdr:spPr>
        <a:xfrm>
          <a:off x="8483111" y="170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67804</xdr:rowOff>
    </xdr:from>
    <xdr:to>
      <xdr:col>41</xdr:col>
      <xdr:colOff>101600</xdr:colOff>
      <xdr:row>99</xdr:row>
      <xdr:rowOff>169404</xdr:rowOff>
    </xdr:to>
    <xdr:sp macro="" textlink="">
      <xdr:nvSpPr>
        <xdr:cNvPr id="487" name="楕円 486"/>
        <xdr:cNvSpPr/>
      </xdr:nvSpPr>
      <xdr:spPr>
        <a:xfrm>
          <a:off x="7810500" y="17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160531</xdr:rowOff>
    </xdr:from>
    <xdr:ext cx="534377" cy="259045"/>
    <xdr:sp macro="" textlink="">
      <xdr:nvSpPr>
        <xdr:cNvPr id="488" name="テキスト ボックス 487"/>
        <xdr:cNvSpPr txBox="1"/>
      </xdr:nvSpPr>
      <xdr:spPr>
        <a:xfrm>
          <a:off x="7594111" y="171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32632</xdr:rowOff>
    </xdr:from>
    <xdr:to>
      <xdr:col>36</xdr:col>
      <xdr:colOff>165100</xdr:colOff>
      <xdr:row>99</xdr:row>
      <xdr:rowOff>134232</xdr:rowOff>
    </xdr:to>
    <xdr:sp macro="" textlink="">
      <xdr:nvSpPr>
        <xdr:cNvPr id="489" name="楕円 488"/>
        <xdr:cNvSpPr/>
      </xdr:nvSpPr>
      <xdr:spPr>
        <a:xfrm>
          <a:off x="6921500" y="170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125359</xdr:rowOff>
    </xdr:from>
    <xdr:ext cx="534377" cy="259045"/>
    <xdr:sp macro="" textlink="">
      <xdr:nvSpPr>
        <xdr:cNvPr id="490" name="テキスト ボックス 489"/>
        <xdr:cNvSpPr txBox="1"/>
      </xdr:nvSpPr>
      <xdr:spPr>
        <a:xfrm>
          <a:off x="6705111" y="170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14610</xdr:rowOff>
    </xdr:from>
    <xdr:to>
      <xdr:col>85</xdr:col>
      <xdr:colOff>127000</xdr:colOff>
      <xdr:row>38</xdr:row>
      <xdr:rowOff>18999</xdr:rowOff>
    </xdr:to>
    <xdr:cxnSp macro="">
      <xdr:nvCxnSpPr>
        <xdr:cNvPr id="518" name="直線コネクタ 517"/>
        <xdr:cNvCxnSpPr/>
      </xdr:nvCxnSpPr>
      <xdr:spPr>
        <a:xfrm>
          <a:off x="15481300" y="6529710"/>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8210</xdr:rowOff>
    </xdr:from>
    <xdr:to>
      <xdr:col>81</xdr:col>
      <xdr:colOff>50800</xdr:colOff>
      <xdr:row>38</xdr:row>
      <xdr:rowOff>14610</xdr:rowOff>
    </xdr:to>
    <xdr:cxnSp macro="">
      <xdr:nvCxnSpPr>
        <xdr:cNvPr id="521" name="直線コネクタ 520"/>
        <xdr:cNvCxnSpPr/>
      </xdr:nvCxnSpPr>
      <xdr:spPr>
        <a:xfrm>
          <a:off x="14592300" y="652331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8210</xdr:rowOff>
    </xdr:from>
    <xdr:to>
      <xdr:col>76</xdr:col>
      <xdr:colOff>114300</xdr:colOff>
      <xdr:row>38</xdr:row>
      <xdr:rowOff>33858</xdr:rowOff>
    </xdr:to>
    <xdr:cxnSp macro="">
      <xdr:nvCxnSpPr>
        <xdr:cNvPr id="524" name="直線コネクタ 523"/>
        <xdr:cNvCxnSpPr/>
      </xdr:nvCxnSpPr>
      <xdr:spPr>
        <a:xfrm flipV="1">
          <a:off x="13703300" y="652331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33858</xdr:rowOff>
    </xdr:from>
    <xdr:to>
      <xdr:col>71</xdr:col>
      <xdr:colOff>177800</xdr:colOff>
      <xdr:row>38</xdr:row>
      <xdr:rowOff>54432</xdr:rowOff>
    </xdr:to>
    <xdr:cxnSp macro="">
      <xdr:nvCxnSpPr>
        <xdr:cNvPr id="527" name="直線コネクタ 526"/>
        <xdr:cNvCxnSpPr/>
      </xdr:nvCxnSpPr>
      <xdr:spPr>
        <a:xfrm flipV="1">
          <a:off x="12814300" y="65489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37" name="楕円 536"/>
        <xdr:cNvSpPr/>
      </xdr:nvSpPr>
      <xdr:spPr>
        <a:xfrm>
          <a:off x="16268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534377" cy="259045"/>
    <xdr:sp macro="" textlink="">
      <xdr:nvSpPr>
        <xdr:cNvPr id="538" name="消防費該当値テキスト"/>
        <xdr:cNvSpPr txBox="1"/>
      </xdr:nvSpPr>
      <xdr:spPr>
        <a:xfrm>
          <a:off x="16370300"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135260</xdr:rowOff>
    </xdr:from>
    <xdr:to>
      <xdr:col>81</xdr:col>
      <xdr:colOff>101600</xdr:colOff>
      <xdr:row>38</xdr:row>
      <xdr:rowOff>65410</xdr:rowOff>
    </xdr:to>
    <xdr:sp macro="" textlink="">
      <xdr:nvSpPr>
        <xdr:cNvPr id="539" name="楕円 538"/>
        <xdr:cNvSpPr/>
      </xdr:nvSpPr>
      <xdr:spPr>
        <a:xfrm>
          <a:off x="154305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56537</xdr:rowOff>
    </xdr:from>
    <xdr:ext cx="534377" cy="259045"/>
    <xdr:sp macro="" textlink="">
      <xdr:nvSpPr>
        <xdr:cNvPr id="540" name="テキスト ボックス 539"/>
        <xdr:cNvSpPr txBox="1"/>
      </xdr:nvSpPr>
      <xdr:spPr>
        <a:xfrm>
          <a:off x="15214111" y="65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128859</xdr:rowOff>
    </xdr:from>
    <xdr:to>
      <xdr:col>76</xdr:col>
      <xdr:colOff>165100</xdr:colOff>
      <xdr:row>38</xdr:row>
      <xdr:rowOff>59009</xdr:rowOff>
    </xdr:to>
    <xdr:sp macro="" textlink="">
      <xdr:nvSpPr>
        <xdr:cNvPr id="541" name="楕円 540"/>
        <xdr:cNvSpPr/>
      </xdr:nvSpPr>
      <xdr:spPr>
        <a:xfrm>
          <a:off x="14541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50137</xdr:rowOff>
    </xdr:from>
    <xdr:ext cx="534377" cy="259045"/>
    <xdr:sp macro="" textlink="">
      <xdr:nvSpPr>
        <xdr:cNvPr id="542" name="テキスト ボックス 541"/>
        <xdr:cNvSpPr txBox="1"/>
      </xdr:nvSpPr>
      <xdr:spPr>
        <a:xfrm>
          <a:off x="14325111" y="65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154508</xdr:rowOff>
    </xdr:from>
    <xdr:to>
      <xdr:col>72</xdr:col>
      <xdr:colOff>38100</xdr:colOff>
      <xdr:row>38</xdr:row>
      <xdr:rowOff>84658</xdr:rowOff>
    </xdr:to>
    <xdr:sp macro="" textlink="">
      <xdr:nvSpPr>
        <xdr:cNvPr id="543" name="楕円 542"/>
        <xdr:cNvSpPr/>
      </xdr:nvSpPr>
      <xdr:spPr>
        <a:xfrm>
          <a:off x="13652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75785</xdr:rowOff>
    </xdr:from>
    <xdr:ext cx="534377" cy="259045"/>
    <xdr:sp macro="" textlink="">
      <xdr:nvSpPr>
        <xdr:cNvPr id="544" name="テキスト ボックス 543"/>
        <xdr:cNvSpPr txBox="1"/>
      </xdr:nvSpPr>
      <xdr:spPr>
        <a:xfrm>
          <a:off x="13436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3632</xdr:rowOff>
    </xdr:from>
    <xdr:to>
      <xdr:col>67</xdr:col>
      <xdr:colOff>101600</xdr:colOff>
      <xdr:row>38</xdr:row>
      <xdr:rowOff>105232</xdr:rowOff>
    </xdr:to>
    <xdr:sp macro="" textlink="">
      <xdr:nvSpPr>
        <xdr:cNvPr id="545" name="楕円 544"/>
        <xdr:cNvSpPr/>
      </xdr:nvSpPr>
      <xdr:spPr>
        <a:xfrm>
          <a:off x="12763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96359</xdr:rowOff>
    </xdr:from>
    <xdr:ext cx="534377" cy="259045"/>
    <xdr:sp macro="" textlink="">
      <xdr:nvSpPr>
        <xdr:cNvPr id="546" name="テキスト ボックス 545"/>
        <xdr:cNvSpPr txBox="1"/>
      </xdr:nvSpPr>
      <xdr:spPr>
        <a:xfrm>
          <a:off x="12547111" y="6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147910</xdr:rowOff>
    </xdr:from>
    <xdr:to>
      <xdr:col>85</xdr:col>
      <xdr:colOff>127000</xdr:colOff>
      <xdr:row>56</xdr:row>
      <xdr:rowOff>161741</xdr:rowOff>
    </xdr:to>
    <xdr:cxnSp macro="">
      <xdr:nvCxnSpPr>
        <xdr:cNvPr id="576" name="直線コネクタ 575"/>
        <xdr:cNvCxnSpPr/>
      </xdr:nvCxnSpPr>
      <xdr:spPr>
        <a:xfrm>
          <a:off x="15481300" y="9749110"/>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139967</xdr:rowOff>
    </xdr:from>
    <xdr:to>
      <xdr:col>81</xdr:col>
      <xdr:colOff>50800</xdr:colOff>
      <xdr:row>56</xdr:row>
      <xdr:rowOff>147910</xdr:rowOff>
    </xdr:to>
    <xdr:cxnSp macro="">
      <xdr:nvCxnSpPr>
        <xdr:cNvPr id="579" name="直線コネクタ 578"/>
        <xdr:cNvCxnSpPr/>
      </xdr:nvCxnSpPr>
      <xdr:spPr>
        <a:xfrm>
          <a:off x="14592300" y="9569717"/>
          <a:ext cx="889000" cy="1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139967</xdr:rowOff>
    </xdr:from>
    <xdr:to>
      <xdr:col>76</xdr:col>
      <xdr:colOff>114300</xdr:colOff>
      <xdr:row>56</xdr:row>
      <xdr:rowOff>46851</xdr:rowOff>
    </xdr:to>
    <xdr:cxnSp macro="">
      <xdr:nvCxnSpPr>
        <xdr:cNvPr id="582" name="直線コネクタ 581"/>
        <xdr:cNvCxnSpPr/>
      </xdr:nvCxnSpPr>
      <xdr:spPr>
        <a:xfrm flipV="1">
          <a:off x="13703300" y="9569717"/>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46851</xdr:rowOff>
    </xdr:from>
    <xdr:to>
      <xdr:col>71</xdr:col>
      <xdr:colOff>177800</xdr:colOff>
      <xdr:row>57</xdr:row>
      <xdr:rowOff>86437</xdr:rowOff>
    </xdr:to>
    <xdr:cxnSp macro="">
      <xdr:nvCxnSpPr>
        <xdr:cNvPr id="585" name="直線コネクタ 584"/>
        <xdr:cNvCxnSpPr/>
      </xdr:nvCxnSpPr>
      <xdr:spPr>
        <a:xfrm flipV="1">
          <a:off x="12814300" y="9648051"/>
          <a:ext cx="8890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7" name="テキスト ボックス 586"/>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110941</xdr:rowOff>
    </xdr:from>
    <xdr:to>
      <xdr:col>85</xdr:col>
      <xdr:colOff>177800</xdr:colOff>
      <xdr:row>57</xdr:row>
      <xdr:rowOff>41091</xdr:rowOff>
    </xdr:to>
    <xdr:sp macro="" textlink="">
      <xdr:nvSpPr>
        <xdr:cNvPr id="595" name="楕円 594"/>
        <xdr:cNvSpPr/>
      </xdr:nvSpPr>
      <xdr:spPr>
        <a:xfrm>
          <a:off x="16268700" y="97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89368</xdr:rowOff>
    </xdr:from>
    <xdr:ext cx="534377" cy="259045"/>
    <xdr:sp macro="" textlink="">
      <xdr:nvSpPr>
        <xdr:cNvPr id="596" name="教育費該当値テキスト"/>
        <xdr:cNvSpPr txBox="1"/>
      </xdr:nvSpPr>
      <xdr:spPr>
        <a:xfrm>
          <a:off x="16370300" y="96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97110</xdr:rowOff>
    </xdr:from>
    <xdr:to>
      <xdr:col>81</xdr:col>
      <xdr:colOff>101600</xdr:colOff>
      <xdr:row>57</xdr:row>
      <xdr:rowOff>27260</xdr:rowOff>
    </xdr:to>
    <xdr:sp macro="" textlink="">
      <xdr:nvSpPr>
        <xdr:cNvPr id="597" name="楕円 596"/>
        <xdr:cNvSpPr/>
      </xdr:nvSpPr>
      <xdr:spPr>
        <a:xfrm>
          <a:off x="15430500" y="96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18387</xdr:rowOff>
    </xdr:from>
    <xdr:ext cx="534377" cy="259045"/>
    <xdr:sp macro="" textlink="">
      <xdr:nvSpPr>
        <xdr:cNvPr id="598" name="テキスト ボックス 597"/>
        <xdr:cNvSpPr txBox="1"/>
      </xdr:nvSpPr>
      <xdr:spPr>
        <a:xfrm>
          <a:off x="15214111" y="97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89167</xdr:rowOff>
    </xdr:from>
    <xdr:to>
      <xdr:col>76</xdr:col>
      <xdr:colOff>165100</xdr:colOff>
      <xdr:row>56</xdr:row>
      <xdr:rowOff>19317</xdr:rowOff>
    </xdr:to>
    <xdr:sp macro="" textlink="">
      <xdr:nvSpPr>
        <xdr:cNvPr id="599" name="楕円 598"/>
        <xdr:cNvSpPr/>
      </xdr:nvSpPr>
      <xdr:spPr>
        <a:xfrm>
          <a:off x="14541500" y="95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10444</xdr:rowOff>
    </xdr:from>
    <xdr:ext cx="534377" cy="259045"/>
    <xdr:sp macro="" textlink="">
      <xdr:nvSpPr>
        <xdr:cNvPr id="600" name="テキスト ボックス 599"/>
        <xdr:cNvSpPr txBox="1"/>
      </xdr:nvSpPr>
      <xdr:spPr>
        <a:xfrm>
          <a:off x="14325111" y="96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167501</xdr:rowOff>
    </xdr:from>
    <xdr:to>
      <xdr:col>72</xdr:col>
      <xdr:colOff>38100</xdr:colOff>
      <xdr:row>56</xdr:row>
      <xdr:rowOff>97651</xdr:rowOff>
    </xdr:to>
    <xdr:sp macro="" textlink="">
      <xdr:nvSpPr>
        <xdr:cNvPr id="601" name="楕円 600"/>
        <xdr:cNvSpPr/>
      </xdr:nvSpPr>
      <xdr:spPr>
        <a:xfrm>
          <a:off x="136525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114178</xdr:rowOff>
    </xdr:from>
    <xdr:ext cx="534377" cy="259045"/>
    <xdr:sp macro="" textlink="">
      <xdr:nvSpPr>
        <xdr:cNvPr id="602" name="テキスト ボックス 601"/>
        <xdr:cNvSpPr txBox="1"/>
      </xdr:nvSpPr>
      <xdr:spPr>
        <a:xfrm>
          <a:off x="13436111" y="93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35637</xdr:rowOff>
    </xdr:from>
    <xdr:to>
      <xdr:col>67</xdr:col>
      <xdr:colOff>101600</xdr:colOff>
      <xdr:row>57</xdr:row>
      <xdr:rowOff>137237</xdr:rowOff>
    </xdr:to>
    <xdr:sp macro="" textlink="">
      <xdr:nvSpPr>
        <xdr:cNvPr id="603" name="楕円 602"/>
        <xdr:cNvSpPr/>
      </xdr:nvSpPr>
      <xdr:spPr>
        <a:xfrm>
          <a:off x="12763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128364</xdr:rowOff>
    </xdr:from>
    <xdr:ext cx="534377" cy="259045"/>
    <xdr:sp macro="" textlink="">
      <xdr:nvSpPr>
        <xdr:cNvPr id="604" name="テキスト ボックス 603"/>
        <xdr:cNvSpPr txBox="1"/>
      </xdr:nvSpPr>
      <xdr:spPr>
        <a:xfrm>
          <a:off x="12547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78344</xdr:rowOff>
    </xdr:from>
    <xdr:to>
      <xdr:col>85</xdr:col>
      <xdr:colOff>127000</xdr:colOff>
      <xdr:row>78</xdr:row>
      <xdr:rowOff>130693</xdr:rowOff>
    </xdr:to>
    <xdr:cxnSp macro="">
      <xdr:nvCxnSpPr>
        <xdr:cNvPr id="631" name="直線コネクタ 630"/>
        <xdr:cNvCxnSpPr/>
      </xdr:nvCxnSpPr>
      <xdr:spPr>
        <a:xfrm flipV="1">
          <a:off x="15481300" y="13279994"/>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2" name="災害復旧費平均値テキスト"/>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51460</xdr:rowOff>
    </xdr:from>
    <xdr:to>
      <xdr:col>81</xdr:col>
      <xdr:colOff>50800</xdr:colOff>
      <xdr:row>78</xdr:row>
      <xdr:rowOff>130693</xdr:rowOff>
    </xdr:to>
    <xdr:cxnSp macro="">
      <xdr:nvCxnSpPr>
        <xdr:cNvPr id="634" name="直線コネクタ 633"/>
        <xdr:cNvCxnSpPr/>
      </xdr:nvCxnSpPr>
      <xdr:spPr>
        <a:xfrm>
          <a:off x="14592300" y="13081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51460</xdr:rowOff>
    </xdr:from>
    <xdr:to>
      <xdr:col>76</xdr:col>
      <xdr:colOff>114300</xdr:colOff>
      <xdr:row>77</xdr:row>
      <xdr:rowOff>107055</xdr:rowOff>
    </xdr:to>
    <xdr:cxnSp macro="">
      <xdr:nvCxnSpPr>
        <xdr:cNvPr id="637" name="直線コネクタ 636"/>
        <xdr:cNvCxnSpPr/>
      </xdr:nvCxnSpPr>
      <xdr:spPr>
        <a:xfrm flipV="1">
          <a:off x="13703300" y="13081660"/>
          <a:ext cx="889000" cy="2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39" name="テキスト ボックス 638"/>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107055</xdr:rowOff>
    </xdr:from>
    <xdr:to>
      <xdr:col>71</xdr:col>
      <xdr:colOff>177800</xdr:colOff>
      <xdr:row>78</xdr:row>
      <xdr:rowOff>136271</xdr:rowOff>
    </xdr:to>
    <xdr:cxnSp macro="">
      <xdr:nvCxnSpPr>
        <xdr:cNvPr id="640" name="直線コネクタ 639"/>
        <xdr:cNvCxnSpPr/>
      </xdr:nvCxnSpPr>
      <xdr:spPr>
        <a:xfrm flipV="1">
          <a:off x="12814300" y="13308705"/>
          <a:ext cx="889000" cy="20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2" name="テキスト ボックス 641"/>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27544</xdr:rowOff>
    </xdr:from>
    <xdr:to>
      <xdr:col>85</xdr:col>
      <xdr:colOff>177800</xdr:colOff>
      <xdr:row>77</xdr:row>
      <xdr:rowOff>129144</xdr:rowOff>
    </xdr:to>
    <xdr:sp macro="" textlink="">
      <xdr:nvSpPr>
        <xdr:cNvPr id="650" name="楕円 649"/>
        <xdr:cNvSpPr/>
      </xdr:nvSpPr>
      <xdr:spPr>
        <a:xfrm>
          <a:off x="16268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50421</xdr:rowOff>
    </xdr:from>
    <xdr:ext cx="469744" cy="259045"/>
    <xdr:sp macro="" textlink="">
      <xdr:nvSpPr>
        <xdr:cNvPr id="651" name="災害復旧費該当値テキスト"/>
        <xdr:cNvSpPr txBox="1"/>
      </xdr:nvSpPr>
      <xdr:spPr>
        <a:xfrm>
          <a:off x="16370300" y="130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79893</xdr:rowOff>
    </xdr:from>
    <xdr:to>
      <xdr:col>81</xdr:col>
      <xdr:colOff>101600</xdr:colOff>
      <xdr:row>79</xdr:row>
      <xdr:rowOff>10043</xdr:rowOff>
    </xdr:to>
    <xdr:sp macro="" textlink="">
      <xdr:nvSpPr>
        <xdr:cNvPr id="652" name="楕円 651"/>
        <xdr:cNvSpPr/>
      </xdr:nvSpPr>
      <xdr:spPr>
        <a:xfrm>
          <a:off x="15430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1170</xdr:rowOff>
    </xdr:from>
    <xdr:ext cx="378565" cy="259045"/>
    <xdr:sp macro="" textlink="">
      <xdr:nvSpPr>
        <xdr:cNvPr id="653" name="テキスト ボックス 652"/>
        <xdr:cNvSpPr txBox="1"/>
      </xdr:nvSpPr>
      <xdr:spPr>
        <a:xfrm>
          <a:off x="15292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660</xdr:rowOff>
    </xdr:from>
    <xdr:to>
      <xdr:col>76</xdr:col>
      <xdr:colOff>165100</xdr:colOff>
      <xdr:row>76</xdr:row>
      <xdr:rowOff>102260</xdr:rowOff>
    </xdr:to>
    <xdr:sp macro="" textlink="">
      <xdr:nvSpPr>
        <xdr:cNvPr id="654" name="楕円 653"/>
        <xdr:cNvSpPr/>
      </xdr:nvSpPr>
      <xdr:spPr>
        <a:xfrm>
          <a:off x="14541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118787</xdr:rowOff>
    </xdr:from>
    <xdr:ext cx="469744" cy="259045"/>
    <xdr:sp macro="" textlink="">
      <xdr:nvSpPr>
        <xdr:cNvPr id="655" name="テキスト ボックス 654"/>
        <xdr:cNvSpPr txBox="1"/>
      </xdr:nvSpPr>
      <xdr:spPr>
        <a:xfrm>
          <a:off x="14357428" y="128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56255</xdr:rowOff>
    </xdr:from>
    <xdr:to>
      <xdr:col>72</xdr:col>
      <xdr:colOff>38100</xdr:colOff>
      <xdr:row>77</xdr:row>
      <xdr:rowOff>157855</xdr:rowOff>
    </xdr:to>
    <xdr:sp macro="" textlink="">
      <xdr:nvSpPr>
        <xdr:cNvPr id="656" name="楕円 655"/>
        <xdr:cNvSpPr/>
      </xdr:nvSpPr>
      <xdr:spPr>
        <a:xfrm>
          <a:off x="13652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2932</xdr:rowOff>
    </xdr:from>
    <xdr:ext cx="469744" cy="259045"/>
    <xdr:sp macro="" textlink="">
      <xdr:nvSpPr>
        <xdr:cNvPr id="657" name="テキスト ボックス 656"/>
        <xdr:cNvSpPr txBox="1"/>
      </xdr:nvSpPr>
      <xdr:spPr>
        <a:xfrm>
          <a:off x="13468428" y="13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85471</xdr:rowOff>
    </xdr:from>
    <xdr:to>
      <xdr:col>67</xdr:col>
      <xdr:colOff>101600</xdr:colOff>
      <xdr:row>79</xdr:row>
      <xdr:rowOff>15621</xdr:rowOff>
    </xdr:to>
    <xdr:sp macro="" textlink="">
      <xdr:nvSpPr>
        <xdr:cNvPr id="658" name="楕円 657"/>
        <xdr:cNvSpPr/>
      </xdr:nvSpPr>
      <xdr:spPr>
        <a:xfrm>
          <a:off x="12763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6748</xdr:rowOff>
    </xdr:from>
    <xdr:ext cx="313932" cy="259045"/>
    <xdr:sp macro="" textlink="">
      <xdr:nvSpPr>
        <xdr:cNvPr id="659" name="テキスト ボックス 658"/>
        <xdr:cNvSpPr txBox="1"/>
      </xdr:nvSpPr>
      <xdr:spPr>
        <a:xfrm>
          <a:off x="12657333" y="1355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78423</xdr:rowOff>
    </xdr:from>
    <xdr:to>
      <xdr:col>85</xdr:col>
      <xdr:colOff>127000</xdr:colOff>
      <xdr:row>98</xdr:row>
      <xdr:rowOff>93320</xdr:rowOff>
    </xdr:to>
    <xdr:cxnSp macro="">
      <xdr:nvCxnSpPr>
        <xdr:cNvPr id="688" name="直線コネクタ 687"/>
        <xdr:cNvCxnSpPr/>
      </xdr:nvCxnSpPr>
      <xdr:spPr>
        <a:xfrm flipV="1">
          <a:off x="15481300" y="1688052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93320</xdr:rowOff>
    </xdr:from>
    <xdr:to>
      <xdr:col>81</xdr:col>
      <xdr:colOff>50800</xdr:colOff>
      <xdr:row>98</xdr:row>
      <xdr:rowOff>102388</xdr:rowOff>
    </xdr:to>
    <xdr:cxnSp macro="">
      <xdr:nvCxnSpPr>
        <xdr:cNvPr id="691" name="直線コネクタ 690"/>
        <xdr:cNvCxnSpPr/>
      </xdr:nvCxnSpPr>
      <xdr:spPr>
        <a:xfrm flipV="1">
          <a:off x="14592300" y="16895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33744</xdr:rowOff>
    </xdr:from>
    <xdr:to>
      <xdr:col>76</xdr:col>
      <xdr:colOff>114300</xdr:colOff>
      <xdr:row>98</xdr:row>
      <xdr:rowOff>102388</xdr:rowOff>
    </xdr:to>
    <xdr:cxnSp macro="">
      <xdr:nvCxnSpPr>
        <xdr:cNvPr id="694" name="直線コネクタ 693"/>
        <xdr:cNvCxnSpPr/>
      </xdr:nvCxnSpPr>
      <xdr:spPr>
        <a:xfrm>
          <a:off x="13703300" y="16835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33744</xdr:rowOff>
    </xdr:from>
    <xdr:to>
      <xdr:col>71</xdr:col>
      <xdr:colOff>177800</xdr:colOff>
      <xdr:row>98</xdr:row>
      <xdr:rowOff>90563</xdr:rowOff>
    </xdr:to>
    <xdr:cxnSp macro="">
      <xdr:nvCxnSpPr>
        <xdr:cNvPr id="697" name="直線コネクタ 696"/>
        <xdr:cNvCxnSpPr/>
      </xdr:nvCxnSpPr>
      <xdr:spPr>
        <a:xfrm flipV="1">
          <a:off x="12814300" y="16835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27623</xdr:rowOff>
    </xdr:from>
    <xdr:to>
      <xdr:col>85</xdr:col>
      <xdr:colOff>177800</xdr:colOff>
      <xdr:row>98</xdr:row>
      <xdr:rowOff>129223</xdr:rowOff>
    </xdr:to>
    <xdr:sp macro="" textlink="">
      <xdr:nvSpPr>
        <xdr:cNvPr id="707" name="楕円 706"/>
        <xdr:cNvSpPr/>
      </xdr:nvSpPr>
      <xdr:spPr>
        <a:xfrm>
          <a:off x="16268700" y="168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114000</xdr:rowOff>
    </xdr:from>
    <xdr:ext cx="534377" cy="259045"/>
    <xdr:sp macro="" textlink="">
      <xdr:nvSpPr>
        <xdr:cNvPr id="708" name="公債費該当値テキスト"/>
        <xdr:cNvSpPr txBox="1"/>
      </xdr:nvSpPr>
      <xdr:spPr>
        <a:xfrm>
          <a:off x="16370300" y="167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42520</xdr:rowOff>
    </xdr:from>
    <xdr:to>
      <xdr:col>81</xdr:col>
      <xdr:colOff>101600</xdr:colOff>
      <xdr:row>98</xdr:row>
      <xdr:rowOff>144120</xdr:rowOff>
    </xdr:to>
    <xdr:sp macro="" textlink="">
      <xdr:nvSpPr>
        <xdr:cNvPr id="709" name="楕円 708"/>
        <xdr:cNvSpPr/>
      </xdr:nvSpPr>
      <xdr:spPr>
        <a:xfrm>
          <a:off x="15430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135247</xdr:rowOff>
    </xdr:from>
    <xdr:ext cx="469744" cy="259045"/>
    <xdr:sp macro="" textlink="">
      <xdr:nvSpPr>
        <xdr:cNvPr id="710" name="テキスト ボックス 709"/>
        <xdr:cNvSpPr txBox="1"/>
      </xdr:nvSpPr>
      <xdr:spPr>
        <a:xfrm>
          <a:off x="15246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51588</xdr:rowOff>
    </xdr:from>
    <xdr:to>
      <xdr:col>76</xdr:col>
      <xdr:colOff>165100</xdr:colOff>
      <xdr:row>98</xdr:row>
      <xdr:rowOff>153188</xdr:rowOff>
    </xdr:to>
    <xdr:sp macro="" textlink="">
      <xdr:nvSpPr>
        <xdr:cNvPr id="711" name="楕円 710"/>
        <xdr:cNvSpPr/>
      </xdr:nvSpPr>
      <xdr:spPr>
        <a:xfrm>
          <a:off x="145415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144315</xdr:rowOff>
    </xdr:from>
    <xdr:ext cx="469744" cy="259045"/>
    <xdr:sp macro="" textlink="">
      <xdr:nvSpPr>
        <xdr:cNvPr id="712" name="テキスト ボックス 711"/>
        <xdr:cNvSpPr txBox="1"/>
      </xdr:nvSpPr>
      <xdr:spPr>
        <a:xfrm>
          <a:off x="14357428" y="169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154394</xdr:rowOff>
    </xdr:from>
    <xdr:to>
      <xdr:col>72</xdr:col>
      <xdr:colOff>38100</xdr:colOff>
      <xdr:row>98</xdr:row>
      <xdr:rowOff>84544</xdr:rowOff>
    </xdr:to>
    <xdr:sp macro="" textlink="">
      <xdr:nvSpPr>
        <xdr:cNvPr id="713" name="楕円 712"/>
        <xdr:cNvSpPr/>
      </xdr:nvSpPr>
      <xdr:spPr>
        <a:xfrm>
          <a:off x="13652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75671</xdr:rowOff>
    </xdr:from>
    <xdr:ext cx="534377" cy="259045"/>
    <xdr:sp macro="" textlink="">
      <xdr:nvSpPr>
        <xdr:cNvPr id="714" name="テキスト ボックス 713"/>
        <xdr:cNvSpPr txBox="1"/>
      </xdr:nvSpPr>
      <xdr:spPr>
        <a:xfrm>
          <a:off x="13436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39763</xdr:rowOff>
    </xdr:from>
    <xdr:to>
      <xdr:col>67</xdr:col>
      <xdr:colOff>101600</xdr:colOff>
      <xdr:row>98</xdr:row>
      <xdr:rowOff>141363</xdr:rowOff>
    </xdr:to>
    <xdr:sp macro="" textlink="">
      <xdr:nvSpPr>
        <xdr:cNvPr id="715" name="楕円 714"/>
        <xdr:cNvSpPr/>
      </xdr:nvSpPr>
      <xdr:spPr>
        <a:xfrm>
          <a:off x="12763500" y="16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132490</xdr:rowOff>
    </xdr:from>
    <xdr:ext cx="469744" cy="259045"/>
    <xdr:sp macro="" textlink="">
      <xdr:nvSpPr>
        <xdr:cNvPr id="716" name="テキスト ボックス 715"/>
        <xdr:cNvSpPr txBox="1"/>
      </xdr:nvSpPr>
      <xdr:spPr>
        <a:xfrm>
          <a:off x="12579428" y="169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kern="0" spc="100">
              <a:latin typeface="ＭＳ Ｐゴシック" panose="020B0600070205080204" pitchFamily="50" charset="-128"/>
              <a:ea typeface="ＭＳ Ｐゴシック" panose="020B0600070205080204" pitchFamily="50" charset="-128"/>
            </a:rPr>
            <a:t>　民生費における住民一人当たりのコストについては、昨年度実施した子育て世帯への臨時特別給付金給付事業や、認定こども園および認可保育所設置事業にかかる歳出が減額したことにより減となったものの、非課税世帯に対する電力・ガス・食料品等高騰緊急支援給付金給付</a:t>
          </a:r>
          <a:endParaRPr kumimoji="1" lang="en-US" altLang="ja-JP" sz="1200" kern="0" spc="100">
            <a:latin typeface="ＭＳ Ｐゴシック" panose="020B0600070205080204" pitchFamily="50" charset="-128"/>
            <a:ea typeface="ＭＳ Ｐゴシック" panose="020B0600070205080204" pitchFamily="50" charset="-128"/>
          </a:endParaRPr>
        </a:p>
        <a:p>
          <a:r>
            <a:rPr kumimoji="1" lang="ja-JP" altLang="en-US" sz="1200" kern="0" spc="100">
              <a:latin typeface="ＭＳ Ｐゴシック" panose="020B0600070205080204" pitchFamily="50" charset="-128"/>
              <a:ea typeface="ＭＳ Ｐゴシック" panose="020B0600070205080204" pitchFamily="50" charset="-128"/>
            </a:rPr>
            <a:t>事業の実施という増額要因もあったため、一昨年度の水準にいたるまでの減額とはならなかった。土木費にかかるコストの減については、性質別歳出の分析においても記載したとおり、</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市内幹線道路の舗装修繕にかかる歳出や三ノ関大崎線の道路改良にかかる歳出が減ったことのほか、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市道除融雪事業の事業費が減少したことも要因の一つである。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労働費については、サテライトオフィスの整備工事や誘致業務などの（仮称）テレワークセンター整備事業にかかる歳出の増による増額となっている。</a:t>
          </a: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商工費の減に関しては、宮城県新型コロナウイルス感染症拡大防止協力金を活用し、営業時間短縮の要請にご協力いただいた市内飲食店を対象に実施した新型コロナウイルス感染症拡大防止協力金支給事業の歳出減や、指定管理者への委任により、</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富谷宿観光交流ステーション運営事業の事業費が減額となったこと等が要因である。</a:t>
          </a: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災害復旧費では、令和</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月発生の福島県沖地震にかかる災害復旧費において、昨年度からの繰越事業が多数あったことが増額の要因となった。</a:t>
          </a:r>
          <a:endParaRPr kumimoji="1" lang="ja-JP" altLang="en-US" sz="1200" kern="0" spc="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531</a:t>
          </a:r>
          <a:r>
            <a:rPr kumimoji="1" lang="ja-JP" altLang="en-US" sz="1200">
              <a:latin typeface="ＭＳ ゴシック" pitchFamily="49" charset="-128"/>
              <a:ea typeface="ＭＳ ゴシック" pitchFamily="49" charset="-128"/>
            </a:rPr>
            <a:t>百万円の積立てを行った一方で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百万円を取崩したため</a:t>
          </a:r>
          <a:r>
            <a:rPr kumimoji="1" lang="ja-JP" altLang="en-US" sz="1200">
              <a:latin typeface="ＭＳ ゴシック" pitchFamily="49" charset="-128"/>
              <a:ea typeface="ＭＳ ゴシック" pitchFamily="49" charset="-128"/>
            </a:rPr>
            <a:t>微増ではあったが、標準財政規模が僅かながら減少したことにより標準財政規模比では増となった。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a:t>
          </a:r>
          <a:r>
            <a:rPr kumimoji="1" lang="ja-JP" altLang="en-US" sz="1200">
              <a:latin typeface="ＭＳ ゴシック" pitchFamily="49" charset="-128"/>
              <a:ea typeface="ＭＳ ゴシック" pitchFamily="49" charset="-128"/>
            </a:rPr>
            <a:t>年度末における予算補正（歳入の増額補正や歳出の減額補正）の調整により、歳計剰余金を多く確保したことで黒字幅が大きくなった。その影響により、実質単年度収支も約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今後も、事務事業の見直しやコストの削減など行政改革を推進し、健全な行財政運営に努めていく。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連結実質赤字比率は、算定開始以来、数値が算出されていないことに加え、赤字が発生した会計もない。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より、下水道事業が法適用の企業会計へと移行しており、水道事業とともに健全な運営状況を維持している。しかしながら、老朽化した施設や設備の整備更新に係る経費は今後も課題であり、中長期的な経営判断のもと、引き続き健全経営に努めていくこと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一般会計における黒字幅の増加要因は、「実質収支比率等に係る経年分析」において記載の通りである。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は、保険料や国庫支出金、他会計繰入金等の増により、また後期高齢者医療特別会計においては、保険料の増により、いずれも歳入が増えたことにより標準財政規模比も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一方、国民健康保険特別会計では、国保事業費納付金や基金積立金等の歳出の増により、実質収支額が減少したため標準財政規模比も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ポイントの減となった。各会計において、今後も保険給付の適正化に努め、財政の安定化を図っていく。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年度以降、実際に負担している公債費等よりも基準財政需要額に算入された公債費等（算入公債費等）の数値が大きくなっているため、負数の算定結果となっている。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分子の各構成費目については、公営企業債の元利償還金に対する繰入金が年々減少しているものの、平成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年度借入の小中学校空調設備整備に係る地方債の年間分の償還（令和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年度は半年分の償還）</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が開始</a:t>
          </a:r>
          <a:r>
            <a:rPr kumimoji="1" lang="ja-JP" altLang="en-US" sz="1200">
              <a:latin typeface="ＭＳ ゴシック" pitchFamily="49" charset="-128"/>
              <a:ea typeface="ＭＳ ゴシック" pitchFamily="49" charset="-128"/>
            </a:rPr>
            <a:t>したことや、令和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年度借入の災害復旧事業債の償還が始まったことで、元利償還金が</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百万円増加した。そのため、全体では前年度と比べ</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今後も引き続き、普通会計においては地方債発行の抑制や公債費の平準化に努めるとともに、公営企業および一部事務組合に対しても、公債費の動向を注視し、健全な財政運営を進めていく。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減債基金への積立ては行っているものの、満期一括償還地方債の償還財源としての積立ては行っていないため、計上されていない。今後も公債費の平準化を図るため、減債基金を活用していく。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おける地方債現在高については、公共施設等総合管理計画に基づく中長期的なハード面における整備の見通しや新たな文教施設の建設等を考えると、今後も地方債の需要は高まり、残高は増加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また、退職手当負担見込額についても、令和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年度より計上されるようになり、年々増加傾向にある。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以上のことから、今後もより一層、負担額全体を見通した上での行財政運営の健全性維持が求められる。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その他特定目的基金（主に、ユーマイタウン施設整備基金および長寿社会福祉基金）において、各種事業の財源として取り崩しをおこなったため、前年度末残高と比較し約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百万円の減となった。しかしながら、財政調整基金においては、歳計剰余金処分相当額を含む約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百万円の積立てを行い、前年度末残高より約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百万円の増となった。そのため、基金全体としては、約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する行政経費や総合病院誘致にかかる経費等へ充当するための財政調整基金の取り崩しのほか、（仮称）やすらぎパークとみや整備事業および富谷市図書館等複合施設整備事業に充てるためのユーマイタウン施設整備基金の取り崩し等により、今年度をピークに、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・ユーマイタウン施設整備基金：公共施設および公益施設の整備資金に充てるもの。また、それにより、住み良いまちづくりを推進するもの。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・庁舎整備基金：市庁舎の建設、増改築および維持管理の資金に充てるもの。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・ふるさと富谷創造基金：富谷に根ざした歴史、伝統、文化、産業等を生かし、独自の魅力を備えたふるさと富谷づくりを推進するもの。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・長寿社会福祉基金：地域における福祉活動の促進、快適な生活環境の形成等、高齢化率の上昇が進む社会に対応した施策を推進するための資金に充てるもの。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・市民図書館基金：図書館施設の整備および機能の充実を図るための資金に充てるもの。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・ユーマイタウン施設整備基金：（仮称）やすらぎパークとみや整備事業（パークゴルフ場分）への充当により、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・長寿社会福祉基金：社会福祉協議会補助事業や保健福祉総合支援センターの運営事業への充当で約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・市民図書館基金：ふるさと納税による寄附金からの積立てにより、増額となった。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・ユーマイタウン施設整備基金：引き続き、（仮称）やすらぎパークとみや整備事業への充当を予定しているほか、令和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年度開設を目指す富谷市図書館等複合施設整備事業へも充当を予定。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主に新型コロナウイルス感染症対応各種事業の財源として約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百万円の取り崩しを行ったものの、歳計剰余金処分相当額（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百万円の積立てにより、年度末残高は前年度と比べ微増となった。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経済事情の変動等による財源不足や、災害等に対する経費の財源および災害等により生じた減収を埋めるための財源として充当予定である。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また、翌年度以降に予定している総合病院誘致のための経費などに充当する可能性を考慮すると、今後は減少していく見込みである。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これまで同様、今後の公債費支出に備えるための積立てを行っているが、百万円未満であるため、表およびグラフ上では前年度同額となった。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有形固定資産原価償却率は類似団体平均を下回っているものの、年々上昇している。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0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42386</xdr:rowOff>
    </xdr:from>
    <xdr:to>
      <xdr:col>19</xdr:col>
      <xdr:colOff>187325</xdr:colOff>
      <xdr:row>30</xdr:row>
      <xdr:rowOff>143986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1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139065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236686"/>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93186</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19620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113983</xdr:rowOff>
    </xdr:from>
    <xdr:to>
      <xdr:col>11</xdr:col>
      <xdr:colOff>187325</xdr:colOff>
      <xdr:row>30</xdr:row>
      <xdr:rowOff>44133</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0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164783</xdr:rowOff>
    </xdr:from>
    <xdr:to>
      <xdr:col>15</xdr:col>
      <xdr:colOff>136525</xdr:colOff>
      <xdr:row>30</xdr:row>
      <xdr:rowOff>52705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527300" y="513683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92392</xdr:rowOff>
    </xdr:from>
    <xdr:to>
      <xdr:col>7</xdr:col>
      <xdr:colOff>187325</xdr:colOff>
      <xdr:row>30</xdr:row>
      <xdr:rowOff>22542</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0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143192</xdr:rowOff>
    </xdr:from>
    <xdr:to>
      <xdr:col>11</xdr:col>
      <xdr:colOff>136525</xdr:colOff>
      <xdr:row>29</xdr:row>
      <xdr:rowOff>164783</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511524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160513</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496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60660</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486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39069</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483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000-00008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000-000090000000}"/>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000-00009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0000000-0008-0000-0000-000094000000}"/>
            </a:ext>
          </a:extLst>
        </xdr:cNvPr>
        <xdr:cNvSpPr txBox="1"/>
      </xdr:nvSpPr>
      <xdr:spPr>
        <a:xfrm>
          <a:off x="14846300" y="518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000-000099000000}"/>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3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17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137414</xdr:rowOff>
    </xdr:from>
    <xdr:to>
      <xdr:col>55</xdr:col>
      <xdr:colOff>50800</xdr:colOff>
      <xdr:row>41</xdr:row>
      <xdr:rowOff>67564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115841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137757</xdr:rowOff>
    </xdr:from>
    <xdr:to>
      <xdr:col>50</xdr:col>
      <xdr:colOff>165100</xdr:colOff>
      <xdr:row>41</xdr:row>
      <xdr:rowOff>67907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xdr:rowOff>
    </xdr:from>
    <xdr:to>
      <xdr:col>55</xdr:col>
      <xdr:colOff>0</xdr:colOff>
      <xdr:row>41</xdr:row>
      <xdr:rowOff>17107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4621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137909</xdr:rowOff>
    </xdr:from>
    <xdr:to>
      <xdr:col>46</xdr:col>
      <xdr:colOff>38100</xdr:colOff>
      <xdr:row>41</xdr:row>
      <xdr:rowOff>68059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17107</xdr:rowOff>
    </xdr:from>
    <xdr:to>
      <xdr:col>50</xdr:col>
      <xdr:colOff>114300</xdr:colOff>
      <xdr:row>41</xdr:row>
      <xdr:rowOff>17259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465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138595</xdr:rowOff>
    </xdr:from>
    <xdr:to>
      <xdr:col>41</xdr:col>
      <xdr:colOff>101600</xdr:colOff>
      <xdr:row>41</xdr:row>
      <xdr:rowOff>68745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17259</xdr:rowOff>
    </xdr:from>
    <xdr:to>
      <xdr:col>45</xdr:col>
      <xdr:colOff>177800</xdr:colOff>
      <xdr:row>41</xdr:row>
      <xdr:rowOff>17945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467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139129</xdr:rowOff>
    </xdr:from>
    <xdr:to>
      <xdr:col>36</xdr:col>
      <xdr:colOff>165100</xdr:colOff>
      <xdr:row>41</xdr:row>
      <xdr:rowOff>69279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17945</xdr:rowOff>
    </xdr:from>
    <xdr:to>
      <xdr:col>41</xdr:col>
      <xdr:colOff>50800</xdr:colOff>
      <xdr:row>41</xdr:row>
      <xdr:rowOff>18479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473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59034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59186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59872</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60406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6531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817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62</xdr:row>
      <xdr:rowOff>151856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735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39007</xdr:rowOff>
    </xdr:from>
    <xdr:to>
      <xdr:col>6</xdr:col>
      <xdr:colOff>38100</xdr:colOff>
      <xdr:row>62</xdr:row>
      <xdr:rowOff>140607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73858</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131734</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79258</xdr:rowOff>
    </xdr:from>
    <xdr:to>
      <xdr:col>55</xdr:col>
      <xdr:colOff>50800</xdr:colOff>
      <xdr:row>64</xdr:row>
      <xdr:rowOff>9408</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79470</xdr:rowOff>
    </xdr:from>
    <xdr:to>
      <xdr:col>50</xdr:col>
      <xdr:colOff>165100</xdr:colOff>
      <xdr:row>64</xdr:row>
      <xdr:rowOff>9620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8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130058</xdr:rowOff>
    </xdr:from>
    <xdr:to>
      <xdr:col>55</xdr:col>
      <xdr:colOff>0</xdr:colOff>
      <xdr:row>63</xdr:row>
      <xdr:rowOff>130270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931408"/>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80968</xdr:rowOff>
    </xdr:from>
    <xdr:to>
      <xdr:col>46</xdr:col>
      <xdr:colOff>38100</xdr:colOff>
      <xdr:row>64</xdr:row>
      <xdr:rowOff>11118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130270</xdr:rowOff>
    </xdr:from>
    <xdr:to>
      <xdr:col>50</xdr:col>
      <xdr:colOff>114300</xdr:colOff>
      <xdr:row>63</xdr:row>
      <xdr:rowOff>131768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931620"/>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81273</xdr:rowOff>
    </xdr:from>
    <xdr:to>
      <xdr:col>36</xdr:col>
      <xdr:colOff>165100</xdr:colOff>
      <xdr:row>64</xdr:row>
      <xdr:rowOff>11423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921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8858</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747</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59411" y="109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2245</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83111" y="109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2550</xdr:rowOff>
    </xdr:from>
    <xdr:ext cx="534377" cy="259045"/>
    <xdr:sp macro="" textlink="">
      <xdr:nvSpPr>
        <xdr:cNvPr id="255" name="n_4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7051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106499</xdr:rowOff>
    </xdr:from>
    <xdr:to>
      <xdr:col>24</xdr:col>
      <xdr:colOff>114300</xdr:colOff>
      <xdr:row>85</xdr:row>
      <xdr:rowOff>36649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4584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84926</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100-00002A010000}"/>
            </a:ext>
          </a:extLst>
        </xdr:cNvPr>
        <xdr:cNvSpPr txBox="1"/>
      </xdr:nvSpPr>
      <xdr:spPr>
        <a:xfrm>
          <a:off x="4673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157299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3797300" y="145068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105048</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908300" y="14449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47898</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019300" y="1438275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130300" y="143092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1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100-000051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100-000053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100-000055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110286</xdr:rowOff>
    </xdr:from>
    <xdr:to>
      <xdr:col>55</xdr:col>
      <xdr:colOff>50800</xdr:colOff>
      <xdr:row>86</xdr:row>
      <xdr:rowOff>40436</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25213</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100-000061010000}"/>
            </a:ext>
          </a:extLst>
        </xdr:cNvPr>
        <xdr:cNvSpPr txBox="1"/>
      </xdr:nvSpPr>
      <xdr:spPr>
        <a:xfrm>
          <a:off x="10515600" y="145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110286</xdr:rowOff>
    </xdr:from>
    <xdr:to>
      <xdr:col>50</xdr:col>
      <xdr:colOff>165100</xdr:colOff>
      <xdr:row>86</xdr:row>
      <xdr:rowOff>40436</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161086</xdr:rowOff>
    </xdr:from>
    <xdr:to>
      <xdr:col>55</xdr:col>
      <xdr:colOff>0</xdr:colOff>
      <xdr:row>85</xdr:row>
      <xdr:rowOff>161086</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9639300" y="1473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110286</xdr:rowOff>
    </xdr:from>
    <xdr:to>
      <xdr:col>46</xdr:col>
      <xdr:colOff>38100</xdr:colOff>
      <xdr:row>86</xdr:row>
      <xdr:rowOff>40436</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161086</xdr:rowOff>
    </xdr:from>
    <xdr:to>
      <xdr:col>50</xdr:col>
      <xdr:colOff>114300</xdr:colOff>
      <xdr:row>85</xdr:row>
      <xdr:rowOff>161086</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8750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110286</xdr:rowOff>
    </xdr:from>
    <xdr:to>
      <xdr:col>41</xdr:col>
      <xdr:colOff>101600</xdr:colOff>
      <xdr:row>86</xdr:row>
      <xdr:rowOff>40436</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161086</xdr:rowOff>
    </xdr:from>
    <xdr:to>
      <xdr:col>45</xdr:col>
      <xdr:colOff>177800</xdr:colOff>
      <xdr:row>85</xdr:row>
      <xdr:rowOff>161086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861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110286</xdr:rowOff>
    </xdr:from>
    <xdr:to>
      <xdr:col>36</xdr:col>
      <xdr:colOff>165100</xdr:colOff>
      <xdr:row>86</xdr:row>
      <xdr:rowOff>40436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921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161086</xdr:rowOff>
    </xdr:from>
    <xdr:to>
      <xdr:col>41</xdr:col>
      <xdr:colOff>50800</xdr:colOff>
      <xdr:row>85</xdr:row>
      <xdr:rowOff>161086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972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62" name="n_1aveValue【公営住宅】&#10;一人当たり面積">
          <a:extLst>
            <a:ext uri="{FF2B5EF4-FFF2-40B4-BE49-F238E27FC236}">
              <a16:creationId xmlns:a16="http://schemas.microsoft.com/office/drawing/2014/main" id="{00000000-0008-0000-0100-00006A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63" name="n_2aveValue【公営住宅】&#10;一人当たり面積">
          <a:extLst>
            <a:ext uri="{FF2B5EF4-FFF2-40B4-BE49-F238E27FC236}">
              <a16:creationId xmlns:a16="http://schemas.microsoft.com/office/drawing/2014/main" id="{00000000-0008-0000-0100-00006B010000}"/>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64" name="n_3aveValue【公営住宅】&#10;一人当たり面積">
          <a:extLst>
            <a:ext uri="{FF2B5EF4-FFF2-40B4-BE49-F238E27FC236}">
              <a16:creationId xmlns:a16="http://schemas.microsoft.com/office/drawing/2014/main" id="{00000000-0008-0000-0100-00006C010000}"/>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65" name="n_4aveValue【公営住宅】&#10;一人当たり面積">
          <a:extLst>
            <a:ext uri="{FF2B5EF4-FFF2-40B4-BE49-F238E27FC236}">
              <a16:creationId xmlns:a16="http://schemas.microsoft.com/office/drawing/2014/main" id="{00000000-0008-0000-0100-00006D010000}"/>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31563</xdr:rowOff>
    </xdr:from>
    <xdr:ext cx="469744" cy="259045"/>
    <xdr:sp macro="" textlink="">
      <xdr:nvSpPr>
        <xdr:cNvPr id="366" name="n_1mainValue【公営住宅】&#10;一人当たり面積">
          <a:extLst>
            <a:ext uri="{FF2B5EF4-FFF2-40B4-BE49-F238E27FC236}">
              <a16:creationId xmlns:a16="http://schemas.microsoft.com/office/drawing/2014/main" id="{00000000-0008-0000-0100-00006E010000}"/>
            </a:ext>
          </a:extLst>
        </xdr:cNvPr>
        <xdr:cNvSpPr txBox="1"/>
      </xdr:nvSpPr>
      <xdr:spPr>
        <a:xfrm>
          <a:off x="9391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31563</xdr:rowOff>
    </xdr:from>
    <xdr:ext cx="469744" cy="259045"/>
    <xdr:sp macro="" textlink="">
      <xdr:nvSpPr>
        <xdr:cNvPr id="367" name="n_2mainValue【公営住宅】&#10;一人当たり面積">
          <a:extLst>
            <a:ext uri="{FF2B5EF4-FFF2-40B4-BE49-F238E27FC236}">
              <a16:creationId xmlns:a16="http://schemas.microsoft.com/office/drawing/2014/main" id="{00000000-0008-0000-0100-00006F010000}"/>
            </a:ext>
          </a:extLst>
        </xdr:cNvPr>
        <xdr:cNvSpPr txBox="1"/>
      </xdr:nvSpPr>
      <xdr:spPr>
        <a:xfrm>
          <a:off x="8515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31563</xdr:rowOff>
    </xdr:from>
    <xdr:ext cx="469744" cy="259045"/>
    <xdr:sp macro="" textlink="">
      <xdr:nvSpPr>
        <xdr:cNvPr id="368" name="n_3mainValue【公営住宅】&#10;一人当たり面積">
          <a:extLst>
            <a:ext uri="{FF2B5EF4-FFF2-40B4-BE49-F238E27FC236}">
              <a16:creationId xmlns:a16="http://schemas.microsoft.com/office/drawing/2014/main" id="{00000000-0008-0000-0100-000070010000}"/>
            </a:ext>
          </a:extLst>
        </xdr:cNvPr>
        <xdr:cNvSpPr txBox="1"/>
      </xdr:nvSpPr>
      <xdr:spPr>
        <a:xfrm>
          <a:off x="7626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31563</xdr:rowOff>
    </xdr:from>
    <xdr:ext cx="469744" cy="259045"/>
    <xdr:sp macro="" textlink="">
      <xdr:nvSpPr>
        <xdr:cNvPr id="369" name="n_4mainValue【公営住宅】&#10;一人当たり面積">
          <a:extLst>
            <a:ext uri="{FF2B5EF4-FFF2-40B4-BE49-F238E27FC236}">
              <a16:creationId xmlns:a16="http://schemas.microsoft.com/office/drawing/2014/main" id="{00000000-0008-0000-0100-000071010000}"/>
            </a:ext>
          </a:extLst>
        </xdr:cNvPr>
        <xdr:cNvSpPr txBox="1"/>
      </xdr:nvSpPr>
      <xdr:spPr>
        <a:xfrm>
          <a:off x="6737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1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106680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5481300" y="65817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66675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4592300" y="6572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703300" y="653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17145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814300" y="649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137160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1323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137160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0434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9545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656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144018</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0378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164084</xdr:rowOff>
    </xdr:from>
    <xdr:to>
      <xdr:col>76</xdr:col>
      <xdr:colOff>165100</xdr:colOff>
      <xdr:row>58</xdr:row>
      <xdr:rowOff>94234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43434</xdr:rowOff>
    </xdr:from>
    <xdr:to>
      <xdr:col>81</xdr:col>
      <xdr:colOff>50800</xdr:colOff>
      <xdr:row>58</xdr:row>
      <xdr:rowOff>93726</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99875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113792</xdr:rowOff>
    </xdr:from>
    <xdr:to>
      <xdr:col>72</xdr:col>
      <xdr:colOff>38100</xdr:colOff>
      <xdr:row>58</xdr:row>
      <xdr:rowOff>43942</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164592</xdr:rowOff>
    </xdr:from>
    <xdr:to>
      <xdr:col>76</xdr:col>
      <xdr:colOff>114300</xdr:colOff>
      <xdr:row>58</xdr:row>
      <xdr:rowOff>43434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99372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164592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98869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110761</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60469</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61785</xdr:rowOff>
    </xdr:from>
    <xdr:to>
      <xdr:col>116</xdr:col>
      <xdr:colOff>114300</xdr:colOff>
      <xdr:row>62</xdr:row>
      <xdr:rowOff>163385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84662</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105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62357</xdr:rowOff>
    </xdr:from>
    <xdr:to>
      <xdr:col>112</xdr:col>
      <xdr:colOff>38100</xdr:colOff>
      <xdr:row>62</xdr:row>
      <xdr:rowOff>163957</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112585</xdr:rowOff>
    </xdr:from>
    <xdr:to>
      <xdr:col>116</xdr:col>
      <xdr:colOff>63500</xdr:colOff>
      <xdr:row>62</xdr:row>
      <xdr:rowOff>113157</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1074248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61976</xdr:rowOff>
    </xdr:from>
    <xdr:to>
      <xdr:col>107</xdr:col>
      <xdr:colOff>101600</xdr:colOff>
      <xdr:row>62</xdr:row>
      <xdr:rowOff>163576</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112776</xdr:rowOff>
    </xdr:from>
    <xdr:to>
      <xdr:col>111</xdr:col>
      <xdr:colOff>177800</xdr:colOff>
      <xdr:row>62</xdr:row>
      <xdr:rowOff>113157</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0434300" y="107426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62738</xdr:rowOff>
    </xdr:from>
    <xdr:to>
      <xdr:col>102</xdr:col>
      <xdr:colOff>165100</xdr:colOff>
      <xdr:row>62</xdr:row>
      <xdr:rowOff>164338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112776</xdr:rowOff>
    </xdr:from>
    <xdr:to>
      <xdr:col>107</xdr:col>
      <xdr:colOff>50800</xdr:colOff>
      <xdr:row>62</xdr:row>
      <xdr:rowOff>113538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545300" y="107426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62738</xdr:rowOff>
    </xdr:from>
    <xdr:to>
      <xdr:col>98</xdr:col>
      <xdr:colOff>38100</xdr:colOff>
      <xdr:row>62</xdr:row>
      <xdr:rowOff>164338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113538</xdr:rowOff>
    </xdr:from>
    <xdr:to>
      <xdr:col>102</xdr:col>
      <xdr:colOff>114300</xdr:colOff>
      <xdr:row>62</xdr:row>
      <xdr:rowOff>113538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656300" y="1074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06" name="n_1aveValue【学校施設】&#10;一人当たり面積">
          <a:extLst>
            <a:ext uri="{FF2B5EF4-FFF2-40B4-BE49-F238E27FC236}">
              <a16:creationId xmlns:a16="http://schemas.microsoft.com/office/drawing/2014/main" id="{00000000-0008-0000-0100-00005E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07" name="n_2aveValue【学校施設】&#10;一人当たり面積">
          <a:extLst>
            <a:ext uri="{FF2B5EF4-FFF2-40B4-BE49-F238E27FC236}">
              <a16:creationId xmlns:a16="http://schemas.microsoft.com/office/drawing/2014/main" id="{00000000-0008-0000-0100-00005F020000}"/>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08" name="n_3aveValue【学校施設】&#10;一人当たり面積">
          <a:extLst>
            <a:ext uri="{FF2B5EF4-FFF2-40B4-BE49-F238E27FC236}">
              <a16:creationId xmlns:a16="http://schemas.microsoft.com/office/drawing/2014/main" id="{00000000-0008-0000-0100-000060020000}"/>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09" name="n_4aveValue【学校施設】&#10;一人当たり面積">
          <a:extLst>
            <a:ext uri="{FF2B5EF4-FFF2-40B4-BE49-F238E27FC236}">
              <a16:creationId xmlns:a16="http://schemas.microsoft.com/office/drawing/2014/main" id="{00000000-0008-0000-0100-000061020000}"/>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9034</xdr:rowOff>
    </xdr:from>
    <xdr:ext cx="469744" cy="259045"/>
    <xdr:sp macro="" textlink="">
      <xdr:nvSpPr>
        <xdr:cNvPr id="610" name="n_1mainValue【学校施設】&#10;一人当たり面積">
          <a:extLst>
            <a:ext uri="{FF2B5EF4-FFF2-40B4-BE49-F238E27FC236}">
              <a16:creationId xmlns:a16="http://schemas.microsoft.com/office/drawing/2014/main" id="{00000000-0008-0000-0100-000062020000}"/>
            </a:ext>
          </a:extLst>
        </xdr:cNvPr>
        <xdr:cNvSpPr txBox="1"/>
      </xdr:nvSpPr>
      <xdr:spPr>
        <a:xfrm>
          <a:off x="210757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8653</xdr:rowOff>
    </xdr:from>
    <xdr:ext cx="469744" cy="259045"/>
    <xdr:sp macro="" textlink="">
      <xdr:nvSpPr>
        <xdr:cNvPr id="611" name="n_2mainValue【学校施設】&#10;一人当たり面積">
          <a:extLst>
            <a:ext uri="{FF2B5EF4-FFF2-40B4-BE49-F238E27FC236}">
              <a16:creationId xmlns:a16="http://schemas.microsoft.com/office/drawing/2014/main" id="{00000000-0008-0000-0100-000063020000}"/>
            </a:ext>
          </a:extLst>
        </xdr:cNvPr>
        <xdr:cNvSpPr txBox="1"/>
      </xdr:nvSpPr>
      <xdr:spPr>
        <a:xfrm>
          <a:off x="20199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9415</xdr:rowOff>
    </xdr:from>
    <xdr:ext cx="469744" cy="259045"/>
    <xdr:sp macro="" textlink="">
      <xdr:nvSpPr>
        <xdr:cNvPr id="612" name="n_3mainValue【学校施設】&#10;一人当たり面積">
          <a:extLst>
            <a:ext uri="{FF2B5EF4-FFF2-40B4-BE49-F238E27FC236}">
              <a16:creationId xmlns:a16="http://schemas.microsoft.com/office/drawing/2014/main" id="{00000000-0008-0000-0100-000064020000}"/>
            </a:ext>
          </a:extLst>
        </xdr:cNvPr>
        <xdr:cNvSpPr txBox="1"/>
      </xdr:nvSpPr>
      <xdr:spPr>
        <a:xfrm>
          <a:off x="19310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9415</xdr:rowOff>
    </xdr:from>
    <xdr:ext cx="469744" cy="259045"/>
    <xdr:sp macro="" textlink="">
      <xdr:nvSpPr>
        <xdr:cNvPr id="613" name="n_4mainValue【学校施設】&#10;一人当たり面積">
          <a:extLst>
            <a:ext uri="{FF2B5EF4-FFF2-40B4-BE49-F238E27FC236}">
              <a16:creationId xmlns:a16="http://schemas.microsoft.com/office/drawing/2014/main" id="{00000000-0008-0000-0100-000065020000}"/>
            </a:ext>
          </a:extLst>
        </xdr:cNvPr>
        <xdr:cNvSpPr txBox="1"/>
      </xdr:nvSpPr>
      <xdr:spPr>
        <a:xfrm>
          <a:off x="18421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00000000-0008-0000-0100-00008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5" name="【公民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57" name="【公民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59" name="【公民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671" name="【公民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137161</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79279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97155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788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784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17145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0" name="n_1aveValue【公民館】&#10;有形固定資産減価償却率">
          <a:extLst>
            <a:ext uri="{FF2B5EF4-FFF2-40B4-BE49-F238E27FC236}">
              <a16:creationId xmlns:a16="http://schemas.microsoft.com/office/drawing/2014/main" id="{00000000-0008-0000-0100-0000A8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1" name="n_2aveValue【公民館】&#10;有形固定資産減価償却率">
          <a:extLst>
            <a:ext uri="{FF2B5EF4-FFF2-40B4-BE49-F238E27FC236}">
              <a16:creationId xmlns:a16="http://schemas.microsoft.com/office/drawing/2014/main" id="{00000000-0008-0000-0100-0000A9020000}"/>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82" name="n_3aveValue【公民館】&#10;有形固定資産減価償却率">
          <a:extLst>
            <a:ext uri="{FF2B5EF4-FFF2-40B4-BE49-F238E27FC236}">
              <a16:creationId xmlns:a16="http://schemas.microsoft.com/office/drawing/2014/main" id="{00000000-0008-0000-0100-0000AA02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83" name="n_4aveValue【公民館】&#10;有形固定資産減価償却率">
          <a:extLst>
            <a:ext uri="{FF2B5EF4-FFF2-40B4-BE49-F238E27FC236}">
              <a16:creationId xmlns:a16="http://schemas.microsoft.com/office/drawing/2014/main" id="{00000000-0008-0000-0100-0000AB02000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84" name="n_1main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85" name="n_2main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86" name="n_3main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87" name="n_4main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38644</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03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38644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8656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各施設の有形固定資産減価償却率について、類似団体平均値と比較し高い水準にあるのは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認定子ども園・幼稚園・保育所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である。その中でも、数値を大きく上回る</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については、定期点検の実施により、安全性に影響を及ぼす損傷等を早期に発見したうえで長寿命化修繕計画を適切に実行し、</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橋りょうの延命化を図っていく。一方、平均値と比較し低い水準にあるのは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道路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そのうち、</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年開校の明石台小学校などが含まれており、比較的新しい施設が多いためである。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各施設の一人当たり面積等について、類似団体平均値と比較して上回っている施設は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であり、下回っているのは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道路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認定子ども園・幼稚園・保育所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さらに老朽化が進み、修繕費や維持管理費の経費増大が見込まれるため、引き続き公共施設等総合管理計画に基づき、計画的に各施設の長寿命化を図るとともに、適正な配置と効果的な管理運営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5715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4222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135255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38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51435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xdr:rowOff>
    </xdr:from>
    <xdr:to>
      <xdr:col>36</xdr:col>
      <xdr:colOff>165100</xdr:colOff>
      <xdr:row>63</xdr:row>
      <xdr:rowOff>106317</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55517</xdr:rowOff>
    </xdr:from>
    <xdr:to>
      <xdr:col>41</xdr:col>
      <xdr:colOff>50800</xdr:colOff>
      <xdr:row>63</xdr:row>
      <xdr:rowOff>55517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97444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97444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97444</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11974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147501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99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75656</xdr:rowOff>
    </xdr:from>
    <xdr:to>
      <xdr:col>15</xdr:col>
      <xdr:colOff>50800</xdr:colOff>
      <xdr:row>81</xdr:row>
      <xdr:rowOff>111579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75656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110490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5481300" y="692603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111941</xdr:rowOff>
    </xdr:from>
    <xdr:to>
      <xdr:col>76</xdr:col>
      <xdr:colOff>165100</xdr:colOff>
      <xdr:row>41</xdr:row>
      <xdr:rowOff>42091</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162741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4592300" y="692603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162741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69782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120287</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693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33218</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151130</xdr:rowOff>
    </xdr:from>
    <xdr:to>
      <xdr:col>116</xdr:col>
      <xdr:colOff>114300</xdr:colOff>
      <xdr:row>42</xdr:row>
      <xdr:rowOff>81280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66057</xdr:rowOff>
    </xdr:from>
    <xdr:ext cx="469744"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151145</xdr:rowOff>
    </xdr:from>
    <xdr:to>
      <xdr:col>112</xdr:col>
      <xdr:colOff>38100</xdr:colOff>
      <xdr:row>42</xdr:row>
      <xdr:rowOff>81295</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71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30480</xdr:rowOff>
    </xdr:from>
    <xdr:to>
      <xdr:col>116</xdr:col>
      <xdr:colOff>63500</xdr:colOff>
      <xdr:row>42</xdr:row>
      <xdr:rowOff>30495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7231380"/>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145469</xdr:rowOff>
    </xdr:from>
    <xdr:to>
      <xdr:col>107</xdr:col>
      <xdr:colOff>101600</xdr:colOff>
      <xdr:row>42</xdr:row>
      <xdr:rowOff>75619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71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24819</xdr:rowOff>
    </xdr:from>
    <xdr:to>
      <xdr:col>111</xdr:col>
      <xdr:colOff>177800</xdr:colOff>
      <xdr:row>42</xdr:row>
      <xdr:rowOff>30495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0434300" y="7225719"/>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145503</xdr:rowOff>
    </xdr:from>
    <xdr:to>
      <xdr:col>102</xdr:col>
      <xdr:colOff>165100</xdr:colOff>
      <xdr:row>42</xdr:row>
      <xdr:rowOff>75653</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71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24819</xdr:rowOff>
    </xdr:from>
    <xdr:to>
      <xdr:col>107</xdr:col>
      <xdr:colOff>50800</xdr:colOff>
      <xdr:row>42</xdr:row>
      <xdr:rowOff>24853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9545300" y="722571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145503</xdr:rowOff>
    </xdr:from>
    <xdr:to>
      <xdr:col>98</xdr:col>
      <xdr:colOff>38100</xdr:colOff>
      <xdr:row>42</xdr:row>
      <xdr:rowOff>75653</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71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24853</xdr:rowOff>
    </xdr:from>
    <xdr:to>
      <xdr:col>102</xdr:col>
      <xdr:colOff>114300</xdr:colOff>
      <xdr:row>42</xdr:row>
      <xdr:rowOff>24853</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656300" y="722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72422</xdr:rowOff>
    </xdr:from>
    <xdr:ext cx="469744"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75728" y="72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66746</xdr:rowOff>
    </xdr:from>
    <xdr:ext cx="469744"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99428" y="726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66780</xdr:rowOff>
    </xdr:from>
    <xdr:ext cx="469744"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310428" y="726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66780</xdr:rowOff>
    </xdr:from>
    <xdr:ext cx="469744"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421428" y="726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85452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5481300" y="144496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47898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4170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167095</xdr:rowOff>
    </xdr:from>
    <xdr:to>
      <xdr:col>76</xdr:col>
      <xdr:colOff>114300</xdr:colOff>
      <xdr:row>84</xdr:row>
      <xdr:rowOff>15239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86905</xdr:rowOff>
    </xdr:from>
    <xdr:to>
      <xdr:col>67</xdr:col>
      <xdr:colOff>101600</xdr:colOff>
      <xdr:row>84</xdr:row>
      <xdr:rowOff>17055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137705</xdr:rowOff>
    </xdr:from>
    <xdr:to>
      <xdr:col>71</xdr:col>
      <xdr:colOff>177800</xdr:colOff>
      <xdr:row>83</xdr:row>
      <xdr:rowOff>167095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8182</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2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200-0000FB01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200-0000FD01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200-0000FF01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200-00000B020000}"/>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12954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0434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35813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8656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2" name="n_1aveValue【消防施設】&#10;一人当たり面積">
          <a:extLst>
            <a:ext uri="{FF2B5EF4-FFF2-40B4-BE49-F238E27FC236}">
              <a16:creationId xmlns:a16="http://schemas.microsoft.com/office/drawing/2014/main" id="{00000000-0008-0000-0200-000014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533" name="n_2aveValue【消防施設】&#10;一人当たり面積">
          <a:extLst>
            <a:ext uri="{FF2B5EF4-FFF2-40B4-BE49-F238E27FC236}">
              <a16:creationId xmlns:a16="http://schemas.microsoft.com/office/drawing/2014/main" id="{00000000-0008-0000-0200-000015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534" name="n_3aveValue【消防施設】&#10;一人当たり面積">
          <a:extLst>
            <a:ext uri="{FF2B5EF4-FFF2-40B4-BE49-F238E27FC236}">
              <a16:creationId xmlns:a16="http://schemas.microsoft.com/office/drawing/2014/main" id="{00000000-0008-0000-0200-000016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535" name="n_4aveValue【消防施設】&#10;一人当たり面積">
          <a:extLst>
            <a:ext uri="{FF2B5EF4-FFF2-40B4-BE49-F238E27FC236}">
              <a16:creationId xmlns:a16="http://schemas.microsoft.com/office/drawing/2014/main" id="{00000000-0008-0000-0200-000017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536" name="n_1mainValue【消防施設】&#10;一人当たり面積">
          <a:extLst>
            <a:ext uri="{FF2B5EF4-FFF2-40B4-BE49-F238E27FC236}">
              <a16:creationId xmlns:a16="http://schemas.microsoft.com/office/drawing/2014/main" id="{00000000-0008-0000-0200-000018020000}"/>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537" name="n_2mainValue【消防施設】&#10;一人当たり面積">
          <a:extLst>
            <a:ext uri="{FF2B5EF4-FFF2-40B4-BE49-F238E27FC236}">
              <a16:creationId xmlns:a16="http://schemas.microsoft.com/office/drawing/2014/main" id="{00000000-0008-0000-0200-000019020000}"/>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538" name="n_3mainValue【消防施設】&#10;一人当たり面積">
          <a:extLst>
            <a:ext uri="{FF2B5EF4-FFF2-40B4-BE49-F238E27FC236}">
              <a16:creationId xmlns:a16="http://schemas.microsoft.com/office/drawing/2014/main" id="{00000000-0008-0000-0200-00001A020000}"/>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539" name="n_4mainValue【消防施設】&#10;一人当たり面積">
          <a:extLst>
            <a:ext uri="{FF2B5EF4-FFF2-40B4-BE49-F238E27FC236}">
              <a16:creationId xmlns:a16="http://schemas.microsoft.com/office/drawing/2014/main" id="{00000000-0008-0000-0200-00001B02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2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566" name="【庁舎】&#10;有形固定資産減価償却率最小値テキスト">
          <a:extLst>
            <a:ext uri="{FF2B5EF4-FFF2-40B4-BE49-F238E27FC236}">
              <a16:creationId xmlns:a16="http://schemas.microsoft.com/office/drawing/2014/main" id="{00000000-0008-0000-0200-000036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200-000038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200-00003A02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100693</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5481300" y="17727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68036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592300" y="1769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35379</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3703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90714</xdr:rowOff>
    </xdr:from>
    <xdr:to>
      <xdr:col>67</xdr:col>
      <xdr:colOff>101600</xdr:colOff>
      <xdr:row>103</xdr:row>
      <xdr:rowOff>20864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276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141514</xdr:rowOff>
    </xdr:from>
    <xdr:to>
      <xdr:col>71</xdr:col>
      <xdr:colOff>177800</xdr:colOff>
      <xdr:row>103</xdr:row>
      <xdr:rowOff>2721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814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200-00004F02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200-00005002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200-00005102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200-00005202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200-000053020000}"/>
            </a:ext>
          </a:extLst>
        </xdr:cNvPr>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200-000054020000}"/>
            </a:ext>
          </a:extLst>
        </xdr:cNvPr>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200-000055020000}"/>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37391</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200-000056020000}"/>
            </a:ext>
          </a:extLst>
        </xdr:cNvPr>
        <xdr:cNvSpPr txBox="1"/>
      </xdr:nvSpPr>
      <xdr:spPr>
        <a:xfrm>
          <a:off x="12611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000000-0008-0000-0200-00006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5" name="【庁舎】&#10;一人当たり面積最小値テキスト">
          <a:extLst>
            <a:ext uri="{FF2B5EF4-FFF2-40B4-BE49-F238E27FC236}">
              <a16:creationId xmlns:a16="http://schemas.microsoft.com/office/drawing/2014/main" id="{00000000-0008-0000-0200-000071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27" name="【庁舎】&#10;一人当たり面積最大値テキスト">
          <a:extLst>
            <a:ext uri="{FF2B5EF4-FFF2-40B4-BE49-F238E27FC236}">
              <a16:creationId xmlns:a16="http://schemas.microsoft.com/office/drawing/2014/main" id="{00000000-0008-0000-0200-00007302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29" name="【庁舎】&#10;一人当たり面積平均値テキスト">
          <a:extLst>
            <a:ext uri="{FF2B5EF4-FFF2-40B4-BE49-F238E27FC236}">
              <a16:creationId xmlns:a16="http://schemas.microsoft.com/office/drawing/2014/main" id="{00000000-0008-0000-0200-000075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641" name="【庁舎】&#10;一人当たり面積該当値テキスト">
          <a:extLst>
            <a:ext uri="{FF2B5EF4-FFF2-40B4-BE49-F238E27FC236}">
              <a16:creationId xmlns:a16="http://schemas.microsoft.com/office/drawing/2014/main" id="{00000000-0008-0000-0200-000081020000}"/>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656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650" name="n_1aveValue【庁舎】&#10;一人当たり面積">
          <a:extLst>
            <a:ext uri="{FF2B5EF4-FFF2-40B4-BE49-F238E27FC236}">
              <a16:creationId xmlns:a16="http://schemas.microsoft.com/office/drawing/2014/main" id="{00000000-0008-0000-0200-00008A02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651" name="n_2aveValue【庁舎】&#10;一人当たり面積">
          <a:extLst>
            <a:ext uri="{FF2B5EF4-FFF2-40B4-BE49-F238E27FC236}">
              <a16:creationId xmlns:a16="http://schemas.microsoft.com/office/drawing/2014/main" id="{00000000-0008-0000-0200-00008B02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652" name="n_3aveValue【庁舎】&#10;一人当たり面積">
          <a:extLst>
            <a:ext uri="{FF2B5EF4-FFF2-40B4-BE49-F238E27FC236}">
              <a16:creationId xmlns:a16="http://schemas.microsoft.com/office/drawing/2014/main" id="{00000000-0008-0000-0200-00008C02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653" name="n_4aveValue【庁舎】&#10;一人当たり面積">
          <a:extLst>
            <a:ext uri="{FF2B5EF4-FFF2-40B4-BE49-F238E27FC236}">
              <a16:creationId xmlns:a16="http://schemas.microsoft.com/office/drawing/2014/main" id="{00000000-0008-0000-0200-00008D02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54" name="n_1mainValue【庁舎】&#10;一人当たり面積">
          <a:extLst>
            <a:ext uri="{FF2B5EF4-FFF2-40B4-BE49-F238E27FC236}">
              <a16:creationId xmlns:a16="http://schemas.microsoft.com/office/drawing/2014/main" id="{00000000-0008-0000-0200-00008E020000}"/>
            </a:ext>
          </a:extLst>
        </xdr:cNvPr>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55" name="n_2mainValue【庁舎】&#10;一人当たり面積">
          <a:extLst>
            <a:ext uri="{FF2B5EF4-FFF2-40B4-BE49-F238E27FC236}">
              <a16:creationId xmlns:a16="http://schemas.microsoft.com/office/drawing/2014/main" id="{00000000-0008-0000-0200-00008F020000}"/>
            </a:ext>
          </a:extLst>
        </xdr:cNvPr>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656" name="n_3mainValue【庁舎】&#10;一人当たり面積">
          <a:extLst>
            <a:ext uri="{FF2B5EF4-FFF2-40B4-BE49-F238E27FC236}">
              <a16:creationId xmlns:a16="http://schemas.microsoft.com/office/drawing/2014/main" id="{00000000-0008-0000-0200-000090020000}"/>
            </a:ext>
          </a:extLst>
        </xdr:cNvPr>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657" name="n_4mainValue【庁舎】&#10;一人当たり面積">
          <a:extLst>
            <a:ext uri="{FF2B5EF4-FFF2-40B4-BE49-F238E27FC236}">
              <a16:creationId xmlns:a16="http://schemas.microsoft.com/office/drawing/2014/main" id="{00000000-0008-0000-0200-000091020000}"/>
            </a:ext>
          </a:extLst>
        </xdr:cNvPr>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各施設の有形固定資産減価償却率について、類似団体平均値と比較し高い水準にあるのは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であり、中でも平均値を大きく上回る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については、該当施設である清掃センターのうち焼却棟の解体事業を令和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年度に実施している。一方で、類似団体平均値と比べ低い水準にあるのは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に富谷市地域活動支援センター</a:t>
          </a:r>
          <a:r>
            <a:rPr kumimoji="1" lang="en-US" altLang="ja-JP" sz="1100">
              <a:solidFill>
                <a:schemeClr val="dk1"/>
              </a:solidFill>
              <a:effectLst/>
              <a:latin typeface="+mn-lt"/>
              <a:ea typeface="+mn-ea"/>
              <a:cs typeface="+mn-cs"/>
            </a:rPr>
            <a:t>TOMOTOMO</a:t>
          </a:r>
          <a:r>
            <a:rPr kumimoji="1" lang="en-US" altLang="ja-JP" sz="1100" baseline="0">
              <a:solidFill>
                <a:schemeClr val="dk1"/>
              </a:solidFill>
              <a:effectLst/>
              <a:latin typeface="+mn-lt"/>
              <a:ea typeface="+mn-ea"/>
              <a:cs typeface="+mn-cs"/>
            </a:rPr>
            <a:t> YOUYOU</a:t>
          </a:r>
          <a:r>
            <a:rPr kumimoji="1" lang="ja-JP" altLang="en-US" sz="1100" baseline="0">
              <a:solidFill>
                <a:schemeClr val="dk1"/>
              </a:solidFill>
              <a:effectLst/>
              <a:latin typeface="+mn-lt"/>
              <a:ea typeface="+mn-ea"/>
              <a:cs typeface="+mn-cs"/>
            </a:rPr>
            <a:t>という心身障害者通所援護施設・精神障害者小規模作業所の開所</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年開庁</a:t>
          </a:r>
          <a:r>
            <a:rPr kumimoji="1" lang="ja-JP" altLang="en-US" sz="1100">
              <a:solidFill>
                <a:schemeClr val="dk1"/>
              </a:solidFill>
              <a:effectLst/>
              <a:latin typeface="+mn-lt"/>
              <a:ea typeface="+mn-ea"/>
              <a:cs typeface="+mn-cs"/>
            </a:rPr>
            <a:t>の市役所</a:t>
          </a:r>
          <a:r>
            <a:rPr kumimoji="1" lang="ja-JP" altLang="ja-JP" sz="1100">
              <a:solidFill>
                <a:schemeClr val="dk1"/>
              </a:solidFill>
              <a:effectLst/>
              <a:latin typeface="+mn-lt"/>
              <a:ea typeface="+mn-ea"/>
              <a:cs typeface="+mn-cs"/>
            </a:rPr>
            <a:t>と比較的新しい施設であることが影響している。</a:t>
          </a:r>
          <a:endParaRPr lang="ja-JP" altLang="ja-JP" sz="1400">
            <a:effectLst/>
          </a:endParaRPr>
        </a:p>
        <a:p>
          <a:r>
            <a:rPr kumimoji="1" lang="ja-JP" altLang="ja-JP" sz="1100">
              <a:solidFill>
                <a:schemeClr val="dk1"/>
              </a:solidFill>
              <a:effectLst/>
              <a:latin typeface="+mn-lt"/>
              <a:ea typeface="+mn-ea"/>
              <a:cs typeface="+mn-cs"/>
            </a:rPr>
            <a:t>　各施設の一人当たり面積等については、該当のある施設すべてにおいて類似団体平均値を下回る状態である。今後さらなる老朽化と、修繕費・維持管理費等の経費増大が見込まれるため、引き続き公共施設等総合管理計画に則った長寿命化を進めるなど、中・長期的な視点での計画的な管理運営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18572840</v>
      </c>
      <c r="BO4" s="449"/>
      <c r="BP4" s="449"/>
      <c r="BQ4" s="449"/>
      <c r="BR4" s="449"/>
      <c r="BS4" s="449"/>
      <c r="BT4" s="449"/>
      <c r="BU4" s="450"/>
      <c r="BV4" s="448">
        <v>19317037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10.199999999999999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16542574</v>
      </c>
      <c r="BO5" s="420"/>
      <c r="BP5" s="420"/>
      <c r="BQ5" s="420"/>
      <c r="BR5" s="420"/>
      <c r="BS5" s="420"/>
      <c r="BT5" s="420"/>
      <c r="BU5" s="421"/>
      <c r="BV5" s="419">
        <v>17962623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87.1</v>
      </c>
      <c r="CU5" s="417"/>
      <c r="CV5" s="417"/>
      <c r="CW5" s="417"/>
      <c r="CX5" s="417"/>
      <c r="CY5" s="417"/>
      <c r="CZ5" s="417"/>
      <c r="DA5" s="418"/>
      <c r="DB5" s="416">
        <v>89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2030266</v>
      </c>
      <c r="BO6" s="420"/>
      <c r="BP6" s="420"/>
      <c r="BQ6" s="420"/>
      <c r="BR6" s="420"/>
      <c r="BS6" s="420"/>
      <c r="BT6" s="420"/>
      <c r="BU6" s="421"/>
      <c r="BV6" s="419">
        <v>1354414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87.7</v>
      </c>
      <c r="CU6" s="563"/>
      <c r="CV6" s="563"/>
      <c r="CW6" s="563"/>
      <c r="CX6" s="563"/>
      <c r="CY6" s="563"/>
      <c r="CZ6" s="563"/>
      <c r="DA6" s="564"/>
      <c r="DB6" s="562">
        <v>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490768</v>
      </c>
      <c r="BO7" s="420"/>
      <c r="BP7" s="420"/>
      <c r="BQ7" s="420"/>
      <c r="BR7" s="420"/>
      <c r="BS7" s="420"/>
      <c r="BT7" s="420"/>
      <c r="BU7" s="421"/>
      <c r="BV7" s="419">
        <v>303632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10151686</v>
      </c>
      <c r="CU7" s="420"/>
      <c r="CV7" s="420"/>
      <c r="CW7" s="420"/>
      <c r="CX7" s="420"/>
      <c r="CY7" s="420"/>
      <c r="CZ7" s="420"/>
      <c r="DA7" s="421"/>
      <c r="DB7" s="419">
        <v>10334534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96</v>
      </c>
      <c r="AV8" s="478"/>
      <c r="AW8" s="478"/>
      <c r="AX8" s="478"/>
      <c r="AY8" s="433" t="s">
        <v>112</v>
      </c>
      <c r="AZ8" s="434"/>
      <c r="BA8" s="434"/>
      <c r="BB8" s="434"/>
      <c r="BC8" s="434"/>
      <c r="BD8" s="434"/>
      <c r="BE8" s="434"/>
      <c r="BF8" s="434"/>
      <c r="BG8" s="434"/>
      <c r="BH8" s="434"/>
      <c r="BI8" s="434"/>
      <c r="BJ8" s="434"/>
      <c r="BK8" s="434"/>
      <c r="BL8" s="434"/>
      <c r="BM8" s="435"/>
      <c r="BN8" s="419">
        <v>1539498</v>
      </c>
      <c r="BO8" s="420"/>
      <c r="BP8" s="420"/>
      <c r="BQ8" s="420"/>
      <c r="BR8" s="420"/>
      <c r="BS8" s="420"/>
      <c r="BT8" s="420"/>
      <c r="BU8" s="421"/>
      <c r="BV8" s="419">
        <v>1050782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51651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488727</v>
      </c>
      <c r="BO9" s="420"/>
      <c r="BP9" s="420"/>
      <c r="BQ9" s="420"/>
      <c r="BR9" s="420"/>
      <c r="BS9" s="420"/>
      <c r="BT9" s="420"/>
      <c r="BU9" s="421"/>
      <c r="BV9" s="419">
        <v>82603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4.4000000000000004</v>
      </c>
      <c r="CU9" s="417"/>
      <c r="CV9" s="417"/>
      <c r="CW9" s="417"/>
      <c r="CX9" s="417"/>
      <c r="CY9" s="417"/>
      <c r="CZ9" s="417"/>
      <c r="DA9" s="418"/>
      <c r="DB9" s="416">
        <v>4.0999999999999996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51591</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530874</v>
      </c>
      <c r="BO10" s="420"/>
      <c r="BP10" s="420"/>
      <c r="BQ10" s="420"/>
      <c r="BR10" s="420"/>
      <c r="BS10" s="420"/>
      <c r="BT10" s="420"/>
      <c r="BU10" s="421"/>
      <c r="BV10" s="419">
        <v>629780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52399</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96</v>
      </c>
      <c r="AV12" s="478"/>
      <c r="AW12" s="478"/>
      <c r="AX12" s="478"/>
      <c r="AY12" s="433" t="s">
        <v>135</v>
      </c>
      <c r="AZ12" s="434"/>
      <c r="BA12" s="434"/>
      <c r="BB12" s="434"/>
      <c r="BC12" s="434"/>
      <c r="BD12" s="434"/>
      <c r="BE12" s="434"/>
      <c r="BF12" s="434"/>
      <c r="BG12" s="434"/>
      <c r="BH12" s="434"/>
      <c r="BI12" s="434"/>
      <c r="BJ12" s="434"/>
      <c r="BK12" s="434"/>
      <c r="BL12" s="434"/>
      <c r="BM12" s="435"/>
      <c r="BN12" s="419">
        <v>444119</v>
      </c>
      <c r="BO12" s="420"/>
      <c r="BP12" s="420"/>
      <c r="BQ12" s="420"/>
      <c r="BR12" s="420"/>
      <c r="BS12" s="420"/>
      <c r="BT12" s="420"/>
      <c r="BU12" s="421"/>
      <c r="BV12" s="419">
        <v>300000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137</v>
      </c>
      <c r="N13" s="504"/>
      <c r="O13" s="504"/>
      <c r="P13" s="504"/>
      <c r="Q13" s="505"/>
      <c r="R13" s="506">
        <v>52170</v>
      </c>
      <c r="S13" s="507"/>
      <c r="T13" s="507"/>
      <c r="U13" s="507"/>
      <c r="V13" s="508"/>
      <c r="W13" s="509" t="s">
        <v>138</v>
      </c>
      <c r="X13" s="405"/>
      <c r="Y13" s="405"/>
      <c r="Z13" s="405"/>
      <c r="AA13" s="405"/>
      <c r="AB13" s="406"/>
      <c r="AC13" s="372">
        <v>266</v>
      </c>
      <c r="AD13" s="373"/>
      <c r="AE13" s="373"/>
      <c r="AF13" s="373"/>
      <c r="AG13" s="374"/>
      <c r="AH13" s="372">
        <v>282</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575482</v>
      </c>
      <c r="BO13" s="420"/>
      <c r="BP13" s="420"/>
      <c r="BQ13" s="420"/>
      <c r="BR13" s="420"/>
      <c r="BS13" s="420"/>
      <c r="BT13" s="420"/>
      <c r="BU13" s="421"/>
      <c r="BV13" s="419">
        <v>412383</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-2.2999999999999998</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52494</v>
      </c>
      <c r="S14" s="507"/>
      <c r="T14" s="507"/>
      <c r="U14" s="507"/>
      <c r="V14" s="508"/>
      <c r="W14" s="510"/>
      <c r="X14" s="408"/>
      <c r="Y14" s="408"/>
      <c r="Z14" s="408"/>
      <c r="AA14" s="408"/>
      <c r="AB14" s="409"/>
      <c r="AC14" s="499">
        <v>1.1000000000000001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145</v>
      </c>
      <c r="CU14" s="517"/>
      <c r="CV14" s="517"/>
      <c r="CW14" s="517"/>
      <c r="CX14" s="517"/>
      <c r="CY14" s="517"/>
      <c r="CZ14" s="517"/>
      <c r="DA14" s="518"/>
      <c r="DB14" s="516" t="s">
        <v>146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52266</v>
      </c>
      <c r="S15" s="507"/>
      <c r="T15" s="507"/>
      <c r="U15" s="507"/>
      <c r="V15" s="508"/>
      <c r="W15" s="509" t="s">
        <v>148</v>
      </c>
      <c r="X15" s="405"/>
      <c r="Y15" s="405"/>
      <c r="Z15" s="405"/>
      <c r="AA15" s="405"/>
      <c r="AB15" s="406"/>
      <c r="AC15" s="372">
        <v>5893</v>
      </c>
      <c r="AD15" s="373"/>
      <c r="AE15" s="373"/>
      <c r="AF15" s="373"/>
      <c r="AG15" s="374"/>
      <c r="AH15" s="372">
        <v>5726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6274242</v>
      </c>
      <c r="BO15" s="449"/>
      <c r="BP15" s="449"/>
      <c r="BQ15" s="449"/>
      <c r="BR15" s="449"/>
      <c r="BS15" s="449"/>
      <c r="BT15" s="449"/>
      <c r="BU15" s="450"/>
      <c r="BV15" s="448">
        <v>5959568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23.8</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8223317</v>
      </c>
      <c r="BO16" s="420"/>
      <c r="BP16" s="420"/>
      <c r="BQ16" s="420"/>
      <c r="BR16" s="420"/>
      <c r="BS16" s="420"/>
      <c r="BT16" s="420"/>
      <c r="BU16" s="421"/>
      <c r="BV16" s="419">
        <v>7824903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18650</v>
      </c>
      <c r="AD17" s="373"/>
      <c r="AE17" s="373"/>
      <c r="AF17" s="373"/>
      <c r="AG17" s="374"/>
      <c r="AH17" s="372">
        <v>18787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7940975</v>
      </c>
      <c r="BO17" s="420"/>
      <c r="BP17" s="420"/>
      <c r="BQ17" s="420"/>
      <c r="BR17" s="420"/>
      <c r="BS17" s="420"/>
      <c r="BT17" s="420"/>
      <c r="BU17" s="421"/>
      <c r="BV17" s="419">
        <v>7519708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49.18</v>
      </c>
      <c r="M18" s="472"/>
      <c r="N18" s="472"/>
      <c r="O18" s="472"/>
      <c r="P18" s="472"/>
      <c r="Q18" s="472"/>
      <c r="R18" s="473"/>
      <c r="S18" s="473"/>
      <c r="T18" s="473"/>
      <c r="U18" s="473"/>
      <c r="V18" s="474"/>
      <c r="W18" s="490"/>
      <c r="X18" s="491"/>
      <c r="Y18" s="491"/>
      <c r="Z18" s="491"/>
      <c r="AA18" s="491"/>
      <c r="AB18" s="515"/>
      <c r="AC18" s="389">
        <v>75.2</v>
      </c>
      <c r="AD18" s="390"/>
      <c r="AE18" s="390"/>
      <c r="AF18" s="390"/>
      <c r="AG18" s="475"/>
      <c r="AH18" s="389">
        <v>75.8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8809235</v>
      </c>
      <c r="BO18" s="420"/>
      <c r="BP18" s="420"/>
      <c r="BQ18" s="420"/>
      <c r="BR18" s="420"/>
      <c r="BS18" s="420"/>
      <c r="BT18" s="420"/>
      <c r="BU18" s="421"/>
      <c r="BV18" s="419">
        <v>8658755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1050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12573545</v>
      </c>
      <c r="BO19" s="420"/>
      <c r="BP19" s="420"/>
      <c r="BQ19" s="420"/>
      <c r="BR19" s="420"/>
      <c r="BS19" s="420"/>
      <c r="BT19" s="420"/>
      <c r="BU19" s="421"/>
      <c r="BV19" s="419">
        <v>12106264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18401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6314915</v>
      </c>
      <c r="BO22" s="449"/>
      <c r="BP22" s="449"/>
      <c r="BQ22" s="449"/>
      <c r="BR22" s="449"/>
      <c r="BS22" s="449"/>
      <c r="BT22" s="449"/>
      <c r="BU22" s="450"/>
      <c r="BV22" s="448">
        <v>6252499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3805112</v>
      </c>
      <c r="BO23" s="420"/>
      <c r="BP23" s="420"/>
      <c r="BQ23" s="420"/>
      <c r="BR23" s="420"/>
      <c r="BS23" s="420"/>
      <c r="BT23" s="420"/>
      <c r="BU23" s="421"/>
      <c r="BV23" s="419">
        <v>3715646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8124</v>
      </c>
      <c r="R24" s="373"/>
      <c r="S24" s="373"/>
      <c r="T24" s="373"/>
      <c r="U24" s="373"/>
      <c r="V24" s="374"/>
      <c r="W24" s="462"/>
      <c r="X24" s="399"/>
      <c r="Y24" s="400"/>
      <c r="Z24" s="375" t="s">
        <v>173</v>
      </c>
      <c r="AA24" s="376"/>
      <c r="AB24" s="376"/>
      <c r="AC24" s="376"/>
      <c r="AD24" s="376"/>
      <c r="AE24" s="376"/>
      <c r="AF24" s="376"/>
      <c r="AG24" s="377"/>
      <c r="AH24" s="372">
        <v>319</v>
      </c>
      <c r="AI24" s="373"/>
      <c r="AJ24" s="373"/>
      <c r="AK24" s="373"/>
      <c r="AL24" s="374"/>
      <c r="AM24" s="372">
        <v>892881</v>
      </c>
      <c r="AN24" s="373"/>
      <c r="AO24" s="373"/>
      <c r="AP24" s="373"/>
      <c r="AQ24" s="373"/>
      <c r="AR24" s="374"/>
      <c r="AS24" s="372">
        <v>2799</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4335008</v>
      </c>
      <c r="BO24" s="420"/>
      <c r="BP24" s="420"/>
      <c r="BQ24" s="420"/>
      <c r="BR24" s="420"/>
      <c r="BS24" s="420"/>
      <c r="BT24" s="420"/>
      <c r="BU24" s="421"/>
      <c r="BV24" s="419">
        <v>4161609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7350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146</v>
      </c>
      <c r="AN25" s="373"/>
      <c r="AO25" s="373"/>
      <c r="AP25" s="373"/>
      <c r="AQ25" s="373"/>
      <c r="AR25" s="374"/>
      <c r="AS25" s="372" t="s">
        <v>146</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3917052</v>
      </c>
      <c r="BO25" s="449"/>
      <c r="BP25" s="449"/>
      <c r="BQ25" s="449"/>
      <c r="BR25" s="449"/>
      <c r="BS25" s="449"/>
      <c r="BT25" s="449"/>
      <c r="BU25" s="450"/>
      <c r="BV25" s="448">
        <v>4267953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6340</v>
      </c>
      <c r="R26" s="373"/>
      <c r="S26" s="373"/>
      <c r="T26" s="373"/>
      <c r="U26" s="373"/>
      <c r="V26" s="374"/>
      <c r="W26" s="462"/>
      <c r="X26" s="399"/>
      <c r="Y26" s="400"/>
      <c r="Z26" s="375" t="s">
        <v>180</v>
      </c>
      <c r="AA26" s="430"/>
      <c r="AB26" s="430"/>
      <c r="AC26" s="430"/>
      <c r="AD26" s="430"/>
      <c r="AE26" s="430"/>
      <c r="AF26" s="430"/>
      <c r="AG26" s="431"/>
      <c r="AH26" s="372">
        <v>17</v>
      </c>
      <c r="AI26" s="373"/>
      <c r="AJ26" s="373"/>
      <c r="AK26" s="373"/>
      <c r="AL26" s="374"/>
      <c r="AM26" s="372">
        <v>43605</v>
      </c>
      <c r="AN26" s="373"/>
      <c r="AO26" s="373"/>
      <c r="AP26" s="373"/>
      <c r="AQ26" s="373"/>
      <c r="AR26" s="374"/>
      <c r="AS26" s="372">
        <v>2565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146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4100</v>
      </c>
      <c r="R27" s="373"/>
      <c r="S27" s="373"/>
      <c r="T27" s="373"/>
      <c r="U27" s="373"/>
      <c r="V27" s="374"/>
      <c r="W27" s="462"/>
      <c r="X27" s="399"/>
      <c r="Y27" s="400"/>
      <c r="Z27" s="375" t="s">
        <v>183</v>
      </c>
      <c r="AA27" s="376"/>
      <c r="AB27" s="376"/>
      <c r="AC27" s="376"/>
      <c r="AD27" s="376"/>
      <c r="AE27" s="376"/>
      <c r="AF27" s="376"/>
      <c r="AG27" s="377"/>
      <c r="AH27" s="372">
        <v>7</v>
      </c>
      <c r="AI27" s="373"/>
      <c r="AJ27" s="373"/>
      <c r="AK27" s="373"/>
      <c r="AL27" s="374"/>
      <c r="AM27" s="372">
        <v>18652</v>
      </c>
      <c r="AN27" s="373"/>
      <c r="AO27" s="373"/>
      <c r="AP27" s="373"/>
      <c r="AQ27" s="373"/>
      <c r="AR27" s="374"/>
      <c r="AS27" s="372">
        <v>2665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672661</v>
      </c>
      <c r="BO27" s="454"/>
      <c r="BP27" s="454"/>
      <c r="BQ27" s="454"/>
      <c r="BR27" s="454"/>
      <c r="BS27" s="454"/>
      <c r="BT27" s="454"/>
      <c r="BU27" s="455"/>
      <c r="BV27" s="453">
        <v>671903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3390</v>
      </c>
      <c r="R28" s="373"/>
      <c r="S28" s="373"/>
      <c r="T28" s="373"/>
      <c r="U28" s="373"/>
      <c r="V28" s="374"/>
      <c r="W28" s="462"/>
      <c r="X28" s="399"/>
      <c r="Y28" s="400"/>
      <c r="Z28" s="375" t="s">
        <v>186</v>
      </c>
      <c r="AA28" s="376"/>
      <c r="AB28" s="376"/>
      <c r="AC28" s="376"/>
      <c r="AD28" s="376"/>
      <c r="AE28" s="376"/>
      <c r="AF28" s="376"/>
      <c r="AG28" s="377"/>
      <c r="AH28" s="372" t="s">
        <v>146</v>
      </c>
      <c r="AI28" s="373"/>
      <c r="AJ28" s="373"/>
      <c r="AK28" s="373"/>
      <c r="AL28" s="374"/>
      <c r="AM28" s="372" t="s">
        <v>146</v>
      </c>
      <c r="AN28" s="373"/>
      <c r="AO28" s="373"/>
      <c r="AP28" s="373"/>
      <c r="AQ28" s="373"/>
      <c r="AR28" s="374"/>
      <c r="AS28" s="372" t="s">
        <v>129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5040795</v>
      </c>
      <c r="BO28" s="449"/>
      <c r="BP28" s="449"/>
      <c r="BQ28" s="449"/>
      <c r="BR28" s="449"/>
      <c r="BS28" s="449"/>
      <c r="BT28" s="449"/>
      <c r="BU28" s="450"/>
      <c r="BV28" s="448">
        <v>4954040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3190</v>
      </c>
      <c r="R29" s="373"/>
      <c r="S29" s="373"/>
      <c r="T29" s="373"/>
      <c r="U29" s="373"/>
      <c r="V29" s="374"/>
      <c r="W29" s="463"/>
      <c r="X29" s="464"/>
      <c r="Y29" s="465"/>
      <c r="Z29" s="375" t="s">
        <v>189</v>
      </c>
      <c r="AA29" s="376"/>
      <c r="AB29" s="376"/>
      <c r="AC29" s="376"/>
      <c r="AD29" s="376"/>
      <c r="AE29" s="376"/>
      <c r="AF29" s="376"/>
      <c r="AG29" s="377"/>
      <c r="AH29" s="372">
        <v>326</v>
      </c>
      <c r="AI29" s="373"/>
      <c r="AJ29" s="373"/>
      <c r="AK29" s="373"/>
      <c r="AL29" s="374"/>
      <c r="AM29" s="372">
        <v>911533</v>
      </c>
      <c r="AN29" s="373"/>
      <c r="AO29" s="373"/>
      <c r="AP29" s="373"/>
      <c r="AQ29" s="373"/>
      <c r="AR29" s="374"/>
      <c r="AS29" s="372">
        <v>2796</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566</v>
      </c>
      <c r="BO29" s="420"/>
      <c r="BP29" s="420"/>
      <c r="BQ29" s="420"/>
      <c r="BR29" s="420"/>
      <c r="BS29" s="420"/>
      <c r="BT29" s="420"/>
      <c r="BU29" s="421"/>
      <c r="BV29" s="419">
        <v>565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2568185</v>
      </c>
      <c r="BO30" s="454"/>
      <c r="BP30" s="454"/>
      <c r="BQ30" s="454"/>
      <c r="BR30" s="454"/>
      <c r="BS30" s="454"/>
      <c r="BT30" s="454"/>
      <c r="BU30" s="455"/>
      <c r="BV30" s="453">
        <v>2642074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富谷市国民健康保険特別会計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富谷市下水道事業会計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黒川地域行政事務組合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f>IF('各会計、関係団体の財政状況及び健全化判断比率'!BS7="","",'各会計、関係団体の財政状況及び健全化判断比率'!BS7)</f>
        <v>1038</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富谷市市営墓地特別会計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富谷市介護保険特別会計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富谷市水道事業会計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黒川地域行政事務組合：病院事業会計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富谷市後期高齢者医療特別会計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黒川地域行政事務組合：介護事業会計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宮城県市町村職員退職手当組合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宮城県市町村非常勤消防団員補償報償組合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宮城県市町村自治振興センター</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吉田川流域溜池大和町外３市３ヶ町村組合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宮城県後期高齢者医療広域連合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宮城県後期高齢者医療事業会計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is3g5/EBgartblwBY6zOLKF8tmwsJWBLBfHTMOw6VzJLH4AcYrGEwMdz2YgrpqhxthfAGeSONbYajutSUI/vQ==" saltValue="m6VwBbCVzaxvR8sMOKD0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6463728</v>
      </c>
      <c r="S5" s="677"/>
      <c r="T5" s="677"/>
      <c r="U5" s="677"/>
      <c r="V5" s="677"/>
      <c r="W5" s="677"/>
      <c r="X5" s="677"/>
      <c r="Y5" s="702"/>
      <c r="Z5" s="715">
        <v>34.799999999999997</v>
      </c>
      <c r="AA5" s="715"/>
      <c r="AB5" s="715"/>
      <c r="AC5" s="715"/>
      <c r="AD5" s="716">
        <v>6463728</v>
      </c>
      <c r="AE5" s="716"/>
      <c r="AF5" s="716"/>
      <c r="AG5" s="716"/>
      <c r="AH5" s="716"/>
      <c r="AI5" s="716"/>
      <c r="AJ5" s="716"/>
      <c r="AK5" s="716"/>
      <c r="AL5" s="703">
        <v>64.3</v>
      </c>
      <c r="AM5" s="685"/>
      <c r="AN5" s="685"/>
      <c r="AO5" s="704"/>
      <c r="AP5" s="679" t="s">
        <v>229</v>
      </c>
      <c r="AQ5" s="680"/>
      <c r="AR5" s="680"/>
      <c r="AS5" s="680"/>
      <c r="AT5" s="680"/>
      <c r="AU5" s="680"/>
      <c r="AV5" s="680"/>
      <c r="AW5" s="680"/>
      <c r="AX5" s="680"/>
      <c r="AY5" s="680"/>
      <c r="AZ5" s="680"/>
      <c r="BA5" s="680"/>
      <c r="BB5" s="680"/>
      <c r="BC5" s="680"/>
      <c r="BD5" s="680"/>
      <c r="BE5" s="680"/>
      <c r="BF5" s="681"/>
      <c r="BG5" s="621">
        <v>6456658</v>
      </c>
      <c r="BH5" s="622"/>
      <c r="BI5" s="622"/>
      <c r="BJ5" s="622"/>
      <c r="BK5" s="622"/>
      <c r="BL5" s="622"/>
      <c r="BM5" s="622"/>
      <c r="BN5" s="623"/>
      <c r="BO5" s="659">
        <v>99.9</v>
      </c>
      <c r="BP5" s="659"/>
      <c r="BQ5" s="659"/>
      <c r="BR5" s="659"/>
      <c r="BS5" s="660" t="s">
        <v>230</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222</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150838</v>
      </c>
      <c r="S6" s="622"/>
      <c r="T6" s="622"/>
      <c r="U6" s="622"/>
      <c r="V6" s="622"/>
      <c r="W6" s="622"/>
      <c r="X6" s="622"/>
      <c r="Y6" s="623"/>
      <c r="Z6" s="659">
        <v>0.8</v>
      </c>
      <c r="AA6" s="659"/>
      <c r="AB6" s="659"/>
      <c r="AC6" s="659"/>
      <c r="AD6" s="660">
        <v>150838</v>
      </c>
      <c r="AE6" s="660"/>
      <c r="AF6" s="660"/>
      <c r="AG6" s="660"/>
      <c r="AH6" s="660"/>
      <c r="AI6" s="660"/>
      <c r="AJ6" s="660"/>
      <c r="AK6" s="660"/>
      <c r="AL6" s="624">
        <v>1.5</v>
      </c>
      <c r="AM6" s="625"/>
      <c r="AN6" s="625"/>
      <c r="AO6" s="661"/>
      <c r="AP6" s="618" t="s">
        <v>235</v>
      </c>
      <c r="AQ6" s="619"/>
      <c r="AR6" s="619"/>
      <c r="AS6" s="619"/>
      <c r="AT6" s="619"/>
      <c r="AU6" s="619"/>
      <c r="AV6" s="619"/>
      <c r="AW6" s="619"/>
      <c r="AX6" s="619"/>
      <c r="AY6" s="619"/>
      <c r="AZ6" s="619"/>
      <c r="BA6" s="619"/>
      <c r="BB6" s="619"/>
      <c r="BC6" s="619"/>
      <c r="BD6" s="619"/>
      <c r="BE6" s="619"/>
      <c r="BF6" s="620"/>
      <c r="BG6" s="621">
        <v>6456658</v>
      </c>
      <c r="BH6" s="622"/>
      <c r="BI6" s="622"/>
      <c r="BJ6" s="622"/>
      <c r="BK6" s="622"/>
      <c r="BL6" s="622"/>
      <c r="BM6" s="622"/>
      <c r="BN6" s="623"/>
      <c r="BO6" s="659">
        <v>99.9</v>
      </c>
      <c r="BP6" s="659"/>
      <c r="BQ6" s="659"/>
      <c r="BR6" s="659"/>
      <c r="BS6" s="660" t="s">
        <v>129</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162189</v>
      </c>
      <c r="CS6" s="622"/>
      <c r="CT6" s="622"/>
      <c r="CU6" s="622"/>
      <c r="CV6" s="622"/>
      <c r="CW6" s="622"/>
      <c r="CX6" s="622"/>
      <c r="CY6" s="623"/>
      <c r="CZ6" s="703">
        <v>1</v>
      </c>
      <c r="DA6" s="685"/>
      <c r="DB6" s="685"/>
      <c r="DC6" s="705"/>
      <c r="DD6" s="627" t="s">
        <v>146</v>
      </c>
      <c r="DE6" s="622"/>
      <c r="DF6" s="622"/>
      <c r="DG6" s="622"/>
      <c r="DH6" s="622"/>
      <c r="DI6" s="622"/>
      <c r="DJ6" s="622"/>
      <c r="DK6" s="622"/>
      <c r="DL6" s="622"/>
      <c r="DM6" s="622"/>
      <c r="DN6" s="622"/>
      <c r="DO6" s="622"/>
      <c r="DP6" s="623"/>
      <c r="DQ6" s="627">
        <v>162189</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2053</v>
      </c>
      <c r="S7" s="622"/>
      <c r="T7" s="622"/>
      <c r="U7" s="622"/>
      <c r="V7" s="622"/>
      <c r="W7" s="622"/>
      <c r="X7" s="622"/>
      <c r="Y7" s="623"/>
      <c r="Z7" s="659">
        <v>0</v>
      </c>
      <c r="AA7" s="659"/>
      <c r="AB7" s="659"/>
      <c r="AC7" s="659"/>
      <c r="AD7" s="660">
        <v>2053</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3362575</v>
      </c>
      <c r="BH7" s="622"/>
      <c r="BI7" s="622"/>
      <c r="BJ7" s="622"/>
      <c r="BK7" s="622"/>
      <c r="BL7" s="622"/>
      <c r="BM7" s="622"/>
      <c r="BN7" s="623"/>
      <c r="BO7" s="659">
        <v>52</v>
      </c>
      <c r="BP7" s="659"/>
      <c r="BQ7" s="659"/>
      <c r="BR7" s="659"/>
      <c r="BS7" s="660" t="s">
        <v>129</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2395528</v>
      </c>
      <c r="CS7" s="622"/>
      <c r="CT7" s="622"/>
      <c r="CU7" s="622"/>
      <c r="CV7" s="622"/>
      <c r="CW7" s="622"/>
      <c r="CX7" s="622"/>
      <c r="CY7" s="623"/>
      <c r="CZ7" s="659">
        <v>14.5</v>
      </c>
      <c r="DA7" s="659"/>
      <c r="DB7" s="659"/>
      <c r="DC7" s="659"/>
      <c r="DD7" s="627">
        <v>35896</v>
      </c>
      <c r="DE7" s="622"/>
      <c r="DF7" s="622"/>
      <c r="DG7" s="622"/>
      <c r="DH7" s="622"/>
      <c r="DI7" s="622"/>
      <c r="DJ7" s="622"/>
      <c r="DK7" s="622"/>
      <c r="DL7" s="622"/>
      <c r="DM7" s="622"/>
      <c r="DN7" s="622"/>
      <c r="DO7" s="622"/>
      <c r="DP7" s="623"/>
      <c r="DQ7" s="627">
        <v>2056319</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25077</v>
      </c>
      <c r="S8" s="622"/>
      <c r="T8" s="622"/>
      <c r="U8" s="622"/>
      <c r="V8" s="622"/>
      <c r="W8" s="622"/>
      <c r="X8" s="622"/>
      <c r="Y8" s="623"/>
      <c r="Z8" s="659">
        <v>0.1</v>
      </c>
      <c r="AA8" s="659"/>
      <c r="AB8" s="659"/>
      <c r="AC8" s="659"/>
      <c r="AD8" s="660">
        <v>25077</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94215</v>
      </c>
      <c r="BH8" s="622"/>
      <c r="BI8" s="622"/>
      <c r="BJ8" s="622"/>
      <c r="BK8" s="622"/>
      <c r="BL8" s="622"/>
      <c r="BM8" s="622"/>
      <c r="BN8" s="623"/>
      <c r="BO8" s="659">
        <v>1.5</v>
      </c>
      <c r="BP8" s="659"/>
      <c r="BQ8" s="659"/>
      <c r="BR8" s="659"/>
      <c r="BS8" s="660" t="s">
        <v>129</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6654035</v>
      </c>
      <c r="CS8" s="622"/>
      <c r="CT8" s="622"/>
      <c r="CU8" s="622"/>
      <c r="CV8" s="622"/>
      <c r="CW8" s="622"/>
      <c r="CX8" s="622"/>
      <c r="CY8" s="623"/>
      <c r="CZ8" s="659">
        <v>40.200000000000003</v>
      </c>
      <c r="DA8" s="659"/>
      <c r="DB8" s="659"/>
      <c r="DC8" s="659"/>
      <c r="DD8" s="627">
        <v>16745</v>
      </c>
      <c r="DE8" s="622"/>
      <c r="DF8" s="622"/>
      <c r="DG8" s="622"/>
      <c r="DH8" s="622"/>
      <c r="DI8" s="622"/>
      <c r="DJ8" s="622"/>
      <c r="DK8" s="622"/>
      <c r="DL8" s="622"/>
      <c r="DM8" s="622"/>
      <c r="DN8" s="622"/>
      <c r="DO8" s="622"/>
      <c r="DP8" s="623"/>
      <c r="DQ8" s="627">
        <v>3304751</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19725</v>
      </c>
      <c r="S9" s="622"/>
      <c r="T9" s="622"/>
      <c r="U9" s="622"/>
      <c r="V9" s="622"/>
      <c r="W9" s="622"/>
      <c r="X9" s="622"/>
      <c r="Y9" s="623"/>
      <c r="Z9" s="659">
        <v>0.1</v>
      </c>
      <c r="AA9" s="659"/>
      <c r="AB9" s="659"/>
      <c r="AC9" s="659"/>
      <c r="AD9" s="660">
        <v>19725</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2949988</v>
      </c>
      <c r="BH9" s="622"/>
      <c r="BI9" s="622"/>
      <c r="BJ9" s="622"/>
      <c r="BK9" s="622"/>
      <c r="BL9" s="622"/>
      <c r="BM9" s="622"/>
      <c r="BN9" s="623"/>
      <c r="BO9" s="659">
        <v>45.6</v>
      </c>
      <c r="BP9" s="659"/>
      <c r="BQ9" s="659"/>
      <c r="BR9" s="659"/>
      <c r="BS9" s="660" t="s">
        <v>129</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1720694</v>
      </c>
      <c r="CS9" s="622"/>
      <c r="CT9" s="622"/>
      <c r="CU9" s="622"/>
      <c r="CV9" s="622"/>
      <c r="CW9" s="622"/>
      <c r="CX9" s="622"/>
      <c r="CY9" s="623"/>
      <c r="CZ9" s="659">
        <v>10.4</v>
      </c>
      <c r="DA9" s="659"/>
      <c r="DB9" s="659"/>
      <c r="DC9" s="659"/>
      <c r="DD9" s="627">
        <v>245310</v>
      </c>
      <c r="DE9" s="622"/>
      <c r="DF9" s="622"/>
      <c r="DG9" s="622"/>
      <c r="DH9" s="622"/>
      <c r="DI9" s="622"/>
      <c r="DJ9" s="622"/>
      <c r="DK9" s="622"/>
      <c r="DL9" s="622"/>
      <c r="DM9" s="622"/>
      <c r="DN9" s="622"/>
      <c r="DO9" s="622"/>
      <c r="DP9" s="623"/>
      <c r="DQ9" s="627">
        <v>1010497</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133921</v>
      </c>
      <c r="BH10" s="622"/>
      <c r="BI10" s="622"/>
      <c r="BJ10" s="622"/>
      <c r="BK10" s="622"/>
      <c r="BL10" s="622"/>
      <c r="BM10" s="622"/>
      <c r="BN10" s="623"/>
      <c r="BO10" s="659">
        <v>2.1</v>
      </c>
      <c r="BP10" s="659"/>
      <c r="BQ10" s="659"/>
      <c r="BR10" s="659"/>
      <c r="BS10" s="660" t="s">
        <v>129</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94655</v>
      </c>
      <c r="CS10" s="622"/>
      <c r="CT10" s="622"/>
      <c r="CU10" s="622"/>
      <c r="CV10" s="622"/>
      <c r="CW10" s="622"/>
      <c r="CX10" s="622"/>
      <c r="CY10" s="623"/>
      <c r="CZ10" s="659">
        <v>0.6</v>
      </c>
      <c r="DA10" s="659"/>
      <c r="DB10" s="659"/>
      <c r="DC10" s="659"/>
      <c r="DD10" s="627">
        <v>38228</v>
      </c>
      <c r="DE10" s="622"/>
      <c r="DF10" s="622"/>
      <c r="DG10" s="622"/>
      <c r="DH10" s="622"/>
      <c r="DI10" s="622"/>
      <c r="DJ10" s="622"/>
      <c r="DK10" s="622"/>
      <c r="DL10" s="622"/>
      <c r="DM10" s="622"/>
      <c r="DN10" s="622"/>
      <c r="DO10" s="622"/>
      <c r="DP10" s="623"/>
      <c r="DQ10" s="627">
        <v>45209</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1183034</v>
      </c>
      <c r="S11" s="622"/>
      <c r="T11" s="622"/>
      <c r="U11" s="622"/>
      <c r="V11" s="622"/>
      <c r="W11" s="622"/>
      <c r="X11" s="622"/>
      <c r="Y11" s="623"/>
      <c r="Z11" s="624">
        <v>6.4</v>
      </c>
      <c r="AA11" s="625"/>
      <c r="AB11" s="625"/>
      <c r="AC11" s="626"/>
      <c r="AD11" s="627">
        <v>1183034</v>
      </c>
      <c r="AE11" s="622"/>
      <c r="AF11" s="622"/>
      <c r="AG11" s="622"/>
      <c r="AH11" s="622"/>
      <c r="AI11" s="622"/>
      <c r="AJ11" s="622"/>
      <c r="AK11" s="623"/>
      <c r="AL11" s="624">
        <v>11.8</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184451</v>
      </c>
      <c r="BH11" s="622"/>
      <c r="BI11" s="622"/>
      <c r="BJ11" s="622"/>
      <c r="BK11" s="622"/>
      <c r="BL11" s="622"/>
      <c r="BM11" s="622"/>
      <c r="BN11" s="623"/>
      <c r="BO11" s="659">
        <v>2.9</v>
      </c>
      <c r="BP11" s="659"/>
      <c r="BQ11" s="659"/>
      <c r="BR11" s="659"/>
      <c r="BS11" s="660" t="s">
        <v>129</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154508</v>
      </c>
      <c r="CS11" s="622"/>
      <c r="CT11" s="622"/>
      <c r="CU11" s="622"/>
      <c r="CV11" s="622"/>
      <c r="CW11" s="622"/>
      <c r="CX11" s="622"/>
      <c r="CY11" s="623"/>
      <c r="CZ11" s="659">
        <v>0.9</v>
      </c>
      <c r="DA11" s="659"/>
      <c r="DB11" s="659"/>
      <c r="DC11" s="659"/>
      <c r="DD11" s="627">
        <v>8910</v>
      </c>
      <c r="DE11" s="622"/>
      <c r="DF11" s="622"/>
      <c r="DG11" s="622"/>
      <c r="DH11" s="622"/>
      <c r="DI11" s="622"/>
      <c r="DJ11" s="622"/>
      <c r="DK11" s="622"/>
      <c r="DL11" s="622"/>
      <c r="DM11" s="622"/>
      <c r="DN11" s="622"/>
      <c r="DO11" s="622"/>
      <c r="DP11" s="623"/>
      <c r="DQ11" s="627">
        <v>116633</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38524</v>
      </c>
      <c r="S12" s="622"/>
      <c r="T12" s="622"/>
      <c r="U12" s="622"/>
      <c r="V12" s="622"/>
      <c r="W12" s="622"/>
      <c r="X12" s="622"/>
      <c r="Y12" s="623"/>
      <c r="Z12" s="659">
        <v>0.2</v>
      </c>
      <c r="AA12" s="659"/>
      <c r="AB12" s="659"/>
      <c r="AC12" s="659"/>
      <c r="AD12" s="660">
        <v>38524</v>
      </c>
      <c r="AE12" s="660"/>
      <c r="AF12" s="660"/>
      <c r="AG12" s="660"/>
      <c r="AH12" s="660"/>
      <c r="AI12" s="660"/>
      <c r="AJ12" s="660"/>
      <c r="AK12" s="660"/>
      <c r="AL12" s="624">
        <v>0.4</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2645496</v>
      </c>
      <c r="BH12" s="622"/>
      <c r="BI12" s="622"/>
      <c r="BJ12" s="622"/>
      <c r="BK12" s="622"/>
      <c r="BL12" s="622"/>
      <c r="BM12" s="622"/>
      <c r="BN12" s="623"/>
      <c r="BO12" s="659">
        <v>40.9</v>
      </c>
      <c r="BP12" s="659"/>
      <c r="BQ12" s="659"/>
      <c r="BR12" s="659"/>
      <c r="BS12" s="660" t="s">
        <v>129</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406600</v>
      </c>
      <c r="CS12" s="622"/>
      <c r="CT12" s="622"/>
      <c r="CU12" s="622"/>
      <c r="CV12" s="622"/>
      <c r="CW12" s="622"/>
      <c r="CX12" s="622"/>
      <c r="CY12" s="623"/>
      <c r="CZ12" s="659">
        <v>2.5</v>
      </c>
      <c r="DA12" s="659"/>
      <c r="DB12" s="659"/>
      <c r="DC12" s="659"/>
      <c r="DD12" s="627">
        <v>41483</v>
      </c>
      <c r="DE12" s="622"/>
      <c r="DF12" s="622"/>
      <c r="DG12" s="622"/>
      <c r="DH12" s="622"/>
      <c r="DI12" s="622"/>
      <c r="DJ12" s="622"/>
      <c r="DK12" s="622"/>
      <c r="DL12" s="622"/>
      <c r="DM12" s="622"/>
      <c r="DN12" s="622"/>
      <c r="DO12" s="622"/>
      <c r="DP12" s="623"/>
      <c r="DQ12" s="627">
        <v>148919</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146</v>
      </c>
      <c r="AA13" s="659"/>
      <c r="AB13" s="659"/>
      <c r="AC13" s="659"/>
      <c r="AD13" s="660" t="s">
        <v>230</v>
      </c>
      <c r="AE13" s="660"/>
      <c r="AF13" s="660"/>
      <c r="AG13" s="660"/>
      <c r="AH13" s="660"/>
      <c r="AI13" s="660"/>
      <c r="AJ13" s="660"/>
      <c r="AK13" s="660"/>
      <c r="AL13" s="624" t="s">
        <v>146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2645496</v>
      </c>
      <c r="BH13" s="622"/>
      <c r="BI13" s="622"/>
      <c r="BJ13" s="622"/>
      <c r="BK13" s="622"/>
      <c r="BL13" s="622"/>
      <c r="BM13" s="622"/>
      <c r="BN13" s="623"/>
      <c r="BO13" s="659">
        <v>40.9</v>
      </c>
      <c r="BP13" s="659"/>
      <c r="BQ13" s="659"/>
      <c r="BR13" s="659"/>
      <c r="BS13" s="660" t="s">
        <v>230</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1317836</v>
      </c>
      <c r="CS13" s="622"/>
      <c r="CT13" s="622"/>
      <c r="CU13" s="622"/>
      <c r="CV13" s="622"/>
      <c r="CW13" s="622"/>
      <c r="CX13" s="622"/>
      <c r="CY13" s="623"/>
      <c r="CZ13" s="659">
        <v>8</v>
      </c>
      <c r="DA13" s="659"/>
      <c r="DB13" s="659"/>
      <c r="DC13" s="659"/>
      <c r="DD13" s="627">
        <v>725988</v>
      </c>
      <c r="DE13" s="622"/>
      <c r="DF13" s="622"/>
      <c r="DG13" s="622"/>
      <c r="DH13" s="622"/>
      <c r="DI13" s="622"/>
      <c r="DJ13" s="622"/>
      <c r="DK13" s="622"/>
      <c r="DL13" s="622"/>
      <c r="DM13" s="622"/>
      <c r="DN13" s="622"/>
      <c r="DO13" s="622"/>
      <c r="DP13" s="623"/>
      <c r="DQ13" s="627">
        <v>803279</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134248</v>
      </c>
      <c r="BH14" s="622"/>
      <c r="BI14" s="622"/>
      <c r="BJ14" s="622"/>
      <c r="BK14" s="622"/>
      <c r="BL14" s="622"/>
      <c r="BM14" s="622"/>
      <c r="BN14" s="623"/>
      <c r="BO14" s="659">
        <v>2.1</v>
      </c>
      <c r="BP14" s="659"/>
      <c r="BQ14" s="659"/>
      <c r="BR14" s="659"/>
      <c r="BS14" s="660" t="s">
        <v>230</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662338</v>
      </c>
      <c r="CS14" s="622"/>
      <c r="CT14" s="622"/>
      <c r="CU14" s="622"/>
      <c r="CV14" s="622"/>
      <c r="CW14" s="622"/>
      <c r="CX14" s="622"/>
      <c r="CY14" s="623"/>
      <c r="CZ14" s="659">
        <v>4</v>
      </c>
      <c r="DA14" s="659"/>
      <c r="DB14" s="659"/>
      <c r="DC14" s="659"/>
      <c r="DD14" s="627">
        <v>1181</v>
      </c>
      <c r="DE14" s="622"/>
      <c r="DF14" s="622"/>
      <c r="DG14" s="622"/>
      <c r="DH14" s="622"/>
      <c r="DI14" s="622"/>
      <c r="DJ14" s="622"/>
      <c r="DK14" s="622"/>
      <c r="DL14" s="622"/>
      <c r="DM14" s="622"/>
      <c r="DN14" s="622"/>
      <c r="DO14" s="622"/>
      <c r="DP14" s="623"/>
      <c r="DQ14" s="627">
        <v>652030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230</v>
      </c>
      <c r="S15" s="622"/>
      <c r="T15" s="622"/>
      <c r="U15" s="622"/>
      <c r="V15" s="622"/>
      <c r="W15" s="622"/>
      <c r="X15" s="622"/>
      <c r="Y15" s="623"/>
      <c r="Z15" s="659" t="s">
        <v>129</v>
      </c>
      <c r="AA15" s="659"/>
      <c r="AB15" s="659"/>
      <c r="AC15" s="659"/>
      <c r="AD15" s="660" t="s">
        <v>230</v>
      </c>
      <c r="AE15" s="660"/>
      <c r="AF15" s="660"/>
      <c r="AG15" s="660"/>
      <c r="AH15" s="660"/>
      <c r="AI15" s="660"/>
      <c r="AJ15" s="660"/>
      <c r="AK15" s="660"/>
      <c r="AL15" s="624" t="s">
        <v>129</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314339</v>
      </c>
      <c r="BH15" s="622"/>
      <c r="BI15" s="622"/>
      <c r="BJ15" s="622"/>
      <c r="BK15" s="622"/>
      <c r="BL15" s="622"/>
      <c r="BM15" s="622"/>
      <c r="BN15" s="623"/>
      <c r="BO15" s="659">
        <v>4.9000000000000004</v>
      </c>
      <c r="BP15" s="659"/>
      <c r="BQ15" s="659"/>
      <c r="BR15" s="659"/>
      <c r="BS15" s="660" t="s">
        <v>146</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2140158</v>
      </c>
      <c r="CS15" s="622"/>
      <c r="CT15" s="622"/>
      <c r="CU15" s="622"/>
      <c r="CV15" s="622"/>
      <c r="CW15" s="622"/>
      <c r="CX15" s="622"/>
      <c r="CY15" s="623"/>
      <c r="CZ15" s="659">
        <v>12.9</v>
      </c>
      <c r="DA15" s="659"/>
      <c r="DB15" s="659"/>
      <c r="DC15" s="659"/>
      <c r="DD15" s="627">
        <v>67226</v>
      </c>
      <c r="DE15" s="622"/>
      <c r="DF15" s="622"/>
      <c r="DG15" s="622"/>
      <c r="DH15" s="622"/>
      <c r="DI15" s="622"/>
      <c r="DJ15" s="622"/>
      <c r="DK15" s="622"/>
      <c r="DL15" s="622"/>
      <c r="DM15" s="622"/>
      <c r="DN15" s="622"/>
      <c r="DO15" s="622"/>
      <c r="DP15" s="623"/>
      <c r="DQ15" s="627">
        <v>1588455</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14777</v>
      </c>
      <c r="S16" s="622"/>
      <c r="T16" s="622"/>
      <c r="U16" s="622"/>
      <c r="V16" s="622"/>
      <c r="W16" s="622"/>
      <c r="X16" s="622"/>
      <c r="Y16" s="623"/>
      <c r="Z16" s="659">
        <v>0.1</v>
      </c>
      <c r="AA16" s="659"/>
      <c r="AB16" s="659"/>
      <c r="AC16" s="659"/>
      <c r="AD16" s="660">
        <v>14777</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146</v>
      </c>
      <c r="BP16" s="659"/>
      <c r="BQ16" s="659"/>
      <c r="BR16" s="659"/>
      <c r="BS16" s="660" t="s">
        <v>129</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v>266805</v>
      </c>
      <c r="CS16" s="622"/>
      <c r="CT16" s="622"/>
      <c r="CU16" s="622"/>
      <c r="CV16" s="622"/>
      <c r="CW16" s="622"/>
      <c r="CX16" s="622"/>
      <c r="CY16" s="623"/>
      <c r="CZ16" s="659">
        <v>1.6</v>
      </c>
      <c r="DA16" s="659"/>
      <c r="DB16" s="659"/>
      <c r="DC16" s="659"/>
      <c r="DD16" s="627" t="s">
        <v>129</v>
      </c>
      <c r="DE16" s="622"/>
      <c r="DF16" s="622"/>
      <c r="DG16" s="622"/>
      <c r="DH16" s="622"/>
      <c r="DI16" s="622"/>
      <c r="DJ16" s="622"/>
      <c r="DK16" s="622"/>
      <c r="DL16" s="622"/>
      <c r="DM16" s="622"/>
      <c r="DN16" s="622"/>
      <c r="DO16" s="622"/>
      <c r="DP16" s="623"/>
      <c r="DQ16" s="627">
        <v>101464</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74557</v>
      </c>
      <c r="S17" s="622"/>
      <c r="T17" s="622"/>
      <c r="U17" s="622"/>
      <c r="V17" s="622"/>
      <c r="W17" s="622"/>
      <c r="X17" s="622"/>
      <c r="Y17" s="623"/>
      <c r="Z17" s="659">
        <v>0.4</v>
      </c>
      <c r="AA17" s="659"/>
      <c r="AB17" s="659"/>
      <c r="AC17" s="659"/>
      <c r="AD17" s="660">
        <v>74557</v>
      </c>
      <c r="AE17" s="660"/>
      <c r="AF17" s="660"/>
      <c r="AG17" s="660"/>
      <c r="AH17" s="660"/>
      <c r="AI17" s="660"/>
      <c r="AJ17" s="660"/>
      <c r="AK17" s="660"/>
      <c r="AL17" s="624">
        <v>0.7</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230</v>
      </c>
      <c r="BP17" s="659"/>
      <c r="BQ17" s="659"/>
      <c r="BR17" s="659"/>
      <c r="BS17" s="660" t="s">
        <v>230</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567228</v>
      </c>
      <c r="CS17" s="622"/>
      <c r="CT17" s="622"/>
      <c r="CU17" s="622"/>
      <c r="CV17" s="622"/>
      <c r="CW17" s="622"/>
      <c r="CX17" s="622"/>
      <c r="CY17" s="623"/>
      <c r="CZ17" s="659">
        <v>3.4</v>
      </c>
      <c r="DA17" s="659"/>
      <c r="DB17" s="659"/>
      <c r="DC17" s="659"/>
      <c r="DD17" s="627" t="s">
        <v>129</v>
      </c>
      <c r="DE17" s="622"/>
      <c r="DF17" s="622"/>
      <c r="DG17" s="622"/>
      <c r="DH17" s="622"/>
      <c r="DI17" s="622"/>
      <c r="DJ17" s="622"/>
      <c r="DK17" s="622"/>
      <c r="DL17" s="622"/>
      <c r="DM17" s="622"/>
      <c r="DN17" s="622"/>
      <c r="DO17" s="622"/>
      <c r="DP17" s="623"/>
      <c r="DQ17" s="627">
        <v>553534</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88869</v>
      </c>
      <c r="S18" s="622"/>
      <c r="T18" s="622"/>
      <c r="U18" s="622"/>
      <c r="V18" s="622"/>
      <c r="W18" s="622"/>
      <c r="X18" s="622"/>
      <c r="Y18" s="623"/>
      <c r="Z18" s="659">
        <v>0.5</v>
      </c>
      <c r="AA18" s="659"/>
      <c r="AB18" s="659"/>
      <c r="AC18" s="659"/>
      <c r="AD18" s="660">
        <v>88869</v>
      </c>
      <c r="AE18" s="660"/>
      <c r="AF18" s="660"/>
      <c r="AG18" s="660"/>
      <c r="AH18" s="660"/>
      <c r="AI18" s="660"/>
      <c r="AJ18" s="660"/>
      <c r="AK18" s="660"/>
      <c r="AL18" s="624">
        <v>0.9</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230</v>
      </c>
      <c r="BP18" s="659"/>
      <c r="BQ18" s="659"/>
      <c r="BR18" s="659"/>
      <c r="BS18" s="660" t="s">
        <v>129</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t="s">
        <v>146</v>
      </c>
      <c r="CS18" s="622"/>
      <c r="CT18" s="622"/>
      <c r="CU18" s="622"/>
      <c r="CV18" s="622"/>
      <c r="CW18" s="622"/>
      <c r="CX18" s="622"/>
      <c r="CY18" s="623"/>
      <c r="CZ18" s="659" t="s">
        <v>146</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88869</v>
      </c>
      <c r="S19" s="622"/>
      <c r="T19" s="622"/>
      <c r="U19" s="622"/>
      <c r="V19" s="622"/>
      <c r="W19" s="622"/>
      <c r="X19" s="622"/>
      <c r="Y19" s="623"/>
      <c r="Z19" s="659">
        <v>0.5</v>
      </c>
      <c r="AA19" s="659"/>
      <c r="AB19" s="659"/>
      <c r="AC19" s="659"/>
      <c r="AD19" s="660">
        <v>88869</v>
      </c>
      <c r="AE19" s="660"/>
      <c r="AF19" s="660"/>
      <c r="AG19" s="660"/>
      <c r="AH19" s="660"/>
      <c r="AI19" s="660"/>
      <c r="AJ19" s="660"/>
      <c r="AK19" s="660"/>
      <c r="AL19" s="624">
        <v>0.9</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7070</v>
      </c>
      <c r="BH19" s="622"/>
      <c r="BI19" s="622"/>
      <c r="BJ19" s="622"/>
      <c r="BK19" s="622"/>
      <c r="BL19" s="622"/>
      <c r="BM19" s="622"/>
      <c r="BN19" s="623"/>
      <c r="BO19" s="659">
        <v>0.1</v>
      </c>
      <c r="BP19" s="659"/>
      <c r="BQ19" s="659"/>
      <c r="BR19" s="659"/>
      <c r="BS19" s="660" t="s">
        <v>230</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146</v>
      </c>
      <c r="CS19" s="622"/>
      <c r="CT19" s="622"/>
      <c r="CU19" s="622"/>
      <c r="CV19" s="622"/>
      <c r="CW19" s="622"/>
      <c r="CX19" s="622"/>
      <c r="CY19" s="623"/>
      <c r="CZ19" s="659" t="s">
        <v>230</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t="s">
        <v>129</v>
      </c>
      <c r="S20" s="622"/>
      <c r="T20" s="622"/>
      <c r="U20" s="622"/>
      <c r="V20" s="622"/>
      <c r="W20" s="622"/>
      <c r="X20" s="622"/>
      <c r="Y20" s="623"/>
      <c r="Z20" s="659" t="s">
        <v>129</v>
      </c>
      <c r="AA20" s="659"/>
      <c r="AB20" s="659"/>
      <c r="AC20" s="659"/>
      <c r="AD20" s="660" t="s">
        <v>230</v>
      </c>
      <c r="AE20" s="660"/>
      <c r="AF20" s="660"/>
      <c r="AG20" s="660"/>
      <c r="AH20" s="660"/>
      <c r="AI20" s="660"/>
      <c r="AJ20" s="660"/>
      <c r="AK20" s="660"/>
      <c r="AL20" s="624" t="s">
        <v>129</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7070</v>
      </c>
      <c r="BH20" s="622"/>
      <c r="BI20" s="622"/>
      <c r="BJ20" s="622"/>
      <c r="BK20" s="622"/>
      <c r="BL20" s="622"/>
      <c r="BM20" s="622"/>
      <c r="BN20" s="623"/>
      <c r="BO20" s="659">
        <v>0.1</v>
      </c>
      <c r="BP20" s="659"/>
      <c r="BQ20" s="659"/>
      <c r="BR20" s="659"/>
      <c r="BS20" s="660" t="s">
        <v>129</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16542574</v>
      </c>
      <c r="CS20" s="622"/>
      <c r="CT20" s="622"/>
      <c r="CU20" s="622"/>
      <c r="CV20" s="622"/>
      <c r="CW20" s="622"/>
      <c r="CX20" s="622"/>
      <c r="CY20" s="623"/>
      <c r="CZ20" s="659">
        <v>100</v>
      </c>
      <c r="DA20" s="659"/>
      <c r="DB20" s="659"/>
      <c r="DC20" s="659"/>
      <c r="DD20" s="627">
        <v>1180967</v>
      </c>
      <c r="DE20" s="622"/>
      <c r="DF20" s="622"/>
      <c r="DG20" s="622"/>
      <c r="DH20" s="622"/>
      <c r="DI20" s="622"/>
      <c r="DJ20" s="622"/>
      <c r="DK20" s="622"/>
      <c r="DL20" s="622"/>
      <c r="DM20" s="622"/>
      <c r="DN20" s="622"/>
      <c r="DO20" s="622"/>
      <c r="DP20" s="623"/>
      <c r="DQ20" s="627">
        <v>10543279</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2351699</v>
      </c>
      <c r="S21" s="622"/>
      <c r="T21" s="622"/>
      <c r="U21" s="622"/>
      <c r="V21" s="622"/>
      <c r="W21" s="622"/>
      <c r="X21" s="622"/>
      <c r="Y21" s="623"/>
      <c r="Z21" s="659">
        <v>12.7</v>
      </c>
      <c r="AA21" s="659"/>
      <c r="AB21" s="659"/>
      <c r="AC21" s="659"/>
      <c r="AD21" s="660">
        <v>1949075</v>
      </c>
      <c r="AE21" s="660"/>
      <c r="AF21" s="660"/>
      <c r="AG21" s="660"/>
      <c r="AH21" s="660"/>
      <c r="AI21" s="660"/>
      <c r="AJ21" s="660"/>
      <c r="AK21" s="660"/>
      <c r="AL21" s="624">
        <v>19.399999999999999</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7070</v>
      </c>
      <c r="BH21" s="622"/>
      <c r="BI21" s="622"/>
      <c r="BJ21" s="622"/>
      <c r="BK21" s="622"/>
      <c r="BL21" s="622"/>
      <c r="BM21" s="622"/>
      <c r="BN21" s="623"/>
      <c r="BO21" s="659">
        <v>0.1</v>
      </c>
      <c r="BP21" s="659"/>
      <c r="BQ21" s="659"/>
      <c r="BR21" s="659"/>
      <c r="BS21" s="660" t="s">
        <v>146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1949075</v>
      </c>
      <c r="S22" s="622"/>
      <c r="T22" s="622"/>
      <c r="U22" s="622"/>
      <c r="V22" s="622"/>
      <c r="W22" s="622"/>
      <c r="X22" s="622"/>
      <c r="Y22" s="623"/>
      <c r="Z22" s="659">
        <v>10.5</v>
      </c>
      <c r="AA22" s="659"/>
      <c r="AB22" s="659"/>
      <c r="AC22" s="659"/>
      <c r="AD22" s="660">
        <v>1949075</v>
      </c>
      <c r="AE22" s="660"/>
      <c r="AF22" s="660"/>
      <c r="AG22" s="660"/>
      <c r="AH22" s="660"/>
      <c r="AI22" s="660"/>
      <c r="AJ22" s="660"/>
      <c r="AK22" s="660"/>
      <c r="AL22" s="624">
        <v>19.399999999999999</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373132</v>
      </c>
      <c r="S23" s="622"/>
      <c r="T23" s="622"/>
      <c r="U23" s="622"/>
      <c r="V23" s="622"/>
      <c r="W23" s="622"/>
      <c r="X23" s="622"/>
      <c r="Y23" s="623"/>
      <c r="Z23" s="659">
        <v>2</v>
      </c>
      <c r="AA23" s="659"/>
      <c r="AB23" s="659"/>
      <c r="AC23" s="659"/>
      <c r="AD23" s="660" t="s">
        <v>230</v>
      </c>
      <c r="AE23" s="660"/>
      <c r="AF23" s="660"/>
      <c r="AG23" s="660"/>
      <c r="AH23" s="660"/>
      <c r="AI23" s="660"/>
      <c r="AJ23" s="660"/>
      <c r="AK23" s="660"/>
      <c r="AL23" s="624" t="s">
        <v>146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59" t="s">
        <v>230</v>
      </c>
      <c r="BP23" s="659"/>
      <c r="BQ23" s="659"/>
      <c r="BR23" s="659"/>
      <c r="BS23" s="660" t="s">
        <v>129</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v>29492</v>
      </c>
      <c r="S24" s="622"/>
      <c r="T24" s="622"/>
      <c r="U24" s="622"/>
      <c r="V24" s="622"/>
      <c r="W24" s="622"/>
      <c r="X24" s="622"/>
      <c r="Y24" s="623"/>
      <c r="Z24" s="659">
        <v>0.2</v>
      </c>
      <c r="AA24" s="659"/>
      <c r="AB24" s="659"/>
      <c r="AC24" s="659"/>
      <c r="AD24" s="660" t="s">
        <v>129</v>
      </c>
      <c r="AE24" s="660"/>
      <c r="AF24" s="660"/>
      <c r="AG24" s="660"/>
      <c r="AH24" s="660"/>
      <c r="AI24" s="660"/>
      <c r="AJ24" s="660"/>
      <c r="AK24" s="660"/>
      <c r="AL24" s="624" t="s">
        <v>129</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146</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7298882</v>
      </c>
      <c r="CS24" s="677"/>
      <c r="CT24" s="677"/>
      <c r="CU24" s="677"/>
      <c r="CV24" s="677"/>
      <c r="CW24" s="677"/>
      <c r="CX24" s="677"/>
      <c r="CY24" s="702"/>
      <c r="CZ24" s="703">
        <v>44.1</v>
      </c>
      <c r="DA24" s="685"/>
      <c r="DB24" s="685"/>
      <c r="DC24" s="705"/>
      <c r="DD24" s="701">
        <v>4305079</v>
      </c>
      <c r="DE24" s="677"/>
      <c r="DF24" s="677"/>
      <c r="DG24" s="677"/>
      <c r="DH24" s="677"/>
      <c r="DI24" s="677"/>
      <c r="DJ24" s="677"/>
      <c r="DK24" s="702"/>
      <c r="DL24" s="701">
        <v>4274084</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10412884</v>
      </c>
      <c r="S25" s="622"/>
      <c r="T25" s="622"/>
      <c r="U25" s="622"/>
      <c r="V25" s="622"/>
      <c r="W25" s="622"/>
      <c r="X25" s="622"/>
      <c r="Y25" s="623"/>
      <c r="Z25" s="659">
        <v>56.1</v>
      </c>
      <c r="AA25" s="659"/>
      <c r="AB25" s="659"/>
      <c r="AC25" s="659"/>
      <c r="AD25" s="660">
        <v>10010260</v>
      </c>
      <c r="AE25" s="660"/>
      <c r="AF25" s="660"/>
      <c r="AG25" s="660"/>
      <c r="AH25" s="660"/>
      <c r="AI25" s="660"/>
      <c r="AJ25" s="660"/>
      <c r="AK25" s="660"/>
      <c r="AL25" s="624">
        <v>99.6</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230</v>
      </c>
      <c r="BP25" s="659"/>
      <c r="BQ25" s="659"/>
      <c r="BR25" s="659"/>
      <c r="BS25" s="660" t="s">
        <v>129</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2582852</v>
      </c>
      <c r="CS25" s="634"/>
      <c r="CT25" s="634"/>
      <c r="CU25" s="634"/>
      <c r="CV25" s="634"/>
      <c r="CW25" s="634"/>
      <c r="CX25" s="634"/>
      <c r="CY25" s="635"/>
      <c r="CZ25" s="624">
        <v>15.6</v>
      </c>
      <c r="DA25" s="636"/>
      <c r="DB25" s="636"/>
      <c r="DC25" s="637"/>
      <c r="DD25" s="627">
        <v>2455370</v>
      </c>
      <c r="DE25" s="634"/>
      <c r="DF25" s="634"/>
      <c r="DG25" s="634"/>
      <c r="DH25" s="634"/>
      <c r="DI25" s="634"/>
      <c r="DJ25" s="634"/>
      <c r="DK25" s="635"/>
      <c r="DL25" s="627">
        <v>2440400</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5528</v>
      </c>
      <c r="S26" s="622"/>
      <c r="T26" s="622"/>
      <c r="U26" s="622"/>
      <c r="V26" s="622"/>
      <c r="W26" s="622"/>
      <c r="X26" s="622"/>
      <c r="Y26" s="623"/>
      <c r="Z26" s="659">
        <v>0</v>
      </c>
      <c r="AA26" s="659"/>
      <c r="AB26" s="659"/>
      <c r="AC26" s="659"/>
      <c r="AD26" s="660">
        <v>5528</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230</v>
      </c>
      <c r="BH26" s="622"/>
      <c r="BI26" s="622"/>
      <c r="BJ26" s="622"/>
      <c r="BK26" s="622"/>
      <c r="BL26" s="622"/>
      <c r="BM26" s="622"/>
      <c r="BN26" s="623"/>
      <c r="BO26" s="659" t="s">
        <v>230</v>
      </c>
      <c r="BP26" s="659"/>
      <c r="BQ26" s="659"/>
      <c r="BR26" s="659"/>
      <c r="BS26" s="660" t="s">
        <v>129</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1640081</v>
      </c>
      <c r="CS26" s="622"/>
      <c r="CT26" s="622"/>
      <c r="CU26" s="622"/>
      <c r="CV26" s="622"/>
      <c r="CW26" s="622"/>
      <c r="CX26" s="622"/>
      <c r="CY26" s="623"/>
      <c r="CZ26" s="624">
        <v>9.9</v>
      </c>
      <c r="DA26" s="636"/>
      <c r="DB26" s="636"/>
      <c r="DC26" s="637"/>
      <c r="DD26" s="627">
        <v>1513660</v>
      </c>
      <c r="DE26" s="622"/>
      <c r="DF26" s="622"/>
      <c r="DG26" s="622"/>
      <c r="DH26" s="622"/>
      <c r="DI26" s="622"/>
      <c r="DJ26" s="622"/>
      <c r="DK26" s="623"/>
      <c r="DL26" s="627" t="s">
        <v>129</v>
      </c>
      <c r="DM26" s="622"/>
      <c r="DN26" s="622"/>
      <c r="DO26" s="622"/>
      <c r="DP26" s="622"/>
      <c r="DQ26" s="622"/>
      <c r="DR26" s="622"/>
      <c r="DS26" s="622"/>
      <c r="DT26" s="622"/>
      <c r="DU26" s="622"/>
      <c r="DV26" s="623"/>
      <c r="DW26" s="624" t="s">
        <v>230</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59810</v>
      </c>
      <c r="S27" s="622"/>
      <c r="T27" s="622"/>
      <c r="U27" s="622"/>
      <c r="V27" s="622"/>
      <c r="W27" s="622"/>
      <c r="X27" s="622"/>
      <c r="Y27" s="623"/>
      <c r="Z27" s="659">
        <v>0.3</v>
      </c>
      <c r="AA27" s="659"/>
      <c r="AB27" s="659"/>
      <c r="AC27" s="659"/>
      <c r="AD27" s="660" t="s">
        <v>129</v>
      </c>
      <c r="AE27" s="660"/>
      <c r="AF27" s="660"/>
      <c r="AG27" s="660"/>
      <c r="AH27" s="660"/>
      <c r="AI27" s="660"/>
      <c r="AJ27" s="660"/>
      <c r="AK27" s="660"/>
      <c r="AL27" s="624" t="s">
        <v>129</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6463728</v>
      </c>
      <c r="BH27" s="622"/>
      <c r="BI27" s="622"/>
      <c r="BJ27" s="622"/>
      <c r="BK27" s="622"/>
      <c r="BL27" s="622"/>
      <c r="BM27" s="622"/>
      <c r="BN27" s="623"/>
      <c r="BO27" s="659">
        <v>100</v>
      </c>
      <c r="BP27" s="659"/>
      <c r="BQ27" s="659"/>
      <c r="BR27" s="659"/>
      <c r="BS27" s="660" t="s">
        <v>146</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4148802</v>
      </c>
      <c r="CS27" s="634"/>
      <c r="CT27" s="634"/>
      <c r="CU27" s="634"/>
      <c r="CV27" s="634"/>
      <c r="CW27" s="634"/>
      <c r="CX27" s="634"/>
      <c r="CY27" s="635"/>
      <c r="CZ27" s="624">
        <v>25.1</v>
      </c>
      <c r="DA27" s="636"/>
      <c r="DB27" s="636"/>
      <c r="DC27" s="637"/>
      <c r="DD27" s="627">
        <v>1296175</v>
      </c>
      <c r="DE27" s="634"/>
      <c r="DF27" s="634"/>
      <c r="DG27" s="634"/>
      <c r="DH27" s="634"/>
      <c r="DI27" s="634"/>
      <c r="DJ27" s="634"/>
      <c r="DK27" s="635"/>
      <c r="DL27" s="627">
        <v>1280150</v>
      </c>
      <c r="DM27" s="634"/>
      <c r="DN27" s="634"/>
      <c r="DO27" s="634"/>
      <c r="DP27" s="634"/>
      <c r="DQ27" s="634"/>
      <c r="DR27" s="634"/>
      <c r="DS27" s="634"/>
      <c r="DT27" s="634"/>
      <c r="DU27" s="634"/>
      <c r="DV27" s="635"/>
      <c r="DW27" s="624">
        <v>12.7</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106711</v>
      </c>
      <c r="S28" s="622"/>
      <c r="T28" s="622"/>
      <c r="U28" s="622"/>
      <c r="V28" s="622"/>
      <c r="W28" s="622"/>
      <c r="X28" s="622"/>
      <c r="Y28" s="623"/>
      <c r="Z28" s="659">
        <v>0.6</v>
      </c>
      <c r="AA28" s="659"/>
      <c r="AB28" s="659"/>
      <c r="AC28" s="659"/>
      <c r="AD28" s="660">
        <v>32726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567228</v>
      </c>
      <c r="CS28" s="622"/>
      <c r="CT28" s="622"/>
      <c r="CU28" s="622"/>
      <c r="CV28" s="622"/>
      <c r="CW28" s="622"/>
      <c r="CX28" s="622"/>
      <c r="CY28" s="623"/>
      <c r="CZ28" s="624">
        <v>3.4</v>
      </c>
      <c r="DA28" s="636"/>
      <c r="DB28" s="636"/>
      <c r="DC28" s="637"/>
      <c r="DD28" s="627">
        <v>553534</v>
      </c>
      <c r="DE28" s="622"/>
      <c r="DF28" s="622"/>
      <c r="DG28" s="622"/>
      <c r="DH28" s="622"/>
      <c r="DI28" s="622"/>
      <c r="DJ28" s="622"/>
      <c r="DK28" s="623"/>
      <c r="DL28" s="627">
        <v>553534</v>
      </c>
      <c r="DM28" s="622"/>
      <c r="DN28" s="622"/>
      <c r="DO28" s="622"/>
      <c r="DP28" s="622"/>
      <c r="DQ28" s="622"/>
      <c r="DR28" s="622"/>
      <c r="DS28" s="622"/>
      <c r="DT28" s="622"/>
      <c r="DU28" s="622"/>
      <c r="DV28" s="623"/>
      <c r="DW28" s="624">
        <v>5.5</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36331</v>
      </c>
      <c r="S29" s="622"/>
      <c r="T29" s="622"/>
      <c r="U29" s="622"/>
      <c r="V29" s="622"/>
      <c r="W29" s="622"/>
      <c r="X29" s="622"/>
      <c r="Y29" s="623"/>
      <c r="Z29" s="659">
        <v>0.2</v>
      </c>
      <c r="AA29" s="659"/>
      <c r="AB29" s="659"/>
      <c r="AC29" s="659"/>
      <c r="AD29" s="660" t="s">
        <v>129</v>
      </c>
      <c r="AE29" s="660"/>
      <c r="AF29" s="660"/>
      <c r="AG29" s="660"/>
      <c r="AH29" s="660"/>
      <c r="AI29" s="660"/>
      <c r="AJ29" s="660"/>
      <c r="AK29" s="660"/>
      <c r="AL29" s="624" t="s">
        <v>230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72</v>
      </c>
      <c r="CG29" s="619"/>
      <c r="CH29" s="619"/>
      <c r="CI29" s="619"/>
      <c r="CJ29" s="619"/>
      <c r="CK29" s="619"/>
      <c r="CL29" s="619"/>
      <c r="CM29" s="619"/>
      <c r="CN29" s="619"/>
      <c r="CO29" s="619"/>
      <c r="CP29" s="619"/>
      <c r="CQ29" s="620"/>
      <c r="CR29" s="621">
        <v>567228</v>
      </c>
      <c r="CS29" s="634"/>
      <c r="CT29" s="634"/>
      <c r="CU29" s="634"/>
      <c r="CV29" s="634"/>
      <c r="CW29" s="634"/>
      <c r="CX29" s="634"/>
      <c r="CY29" s="635"/>
      <c r="CZ29" s="624">
        <v>3.4</v>
      </c>
      <c r="DA29" s="636"/>
      <c r="DB29" s="636"/>
      <c r="DC29" s="637"/>
      <c r="DD29" s="627">
        <v>553534</v>
      </c>
      <c r="DE29" s="634"/>
      <c r="DF29" s="634"/>
      <c r="DG29" s="634"/>
      <c r="DH29" s="634"/>
      <c r="DI29" s="634"/>
      <c r="DJ29" s="634"/>
      <c r="DK29" s="635"/>
      <c r="DL29" s="627">
        <v>553534</v>
      </c>
      <c r="DM29" s="634"/>
      <c r="DN29" s="634"/>
      <c r="DO29" s="634"/>
      <c r="DP29" s="634"/>
      <c r="DQ29" s="634"/>
      <c r="DR29" s="634"/>
      <c r="DS29" s="634"/>
      <c r="DT29" s="634"/>
      <c r="DU29" s="634"/>
      <c r="DV29" s="635"/>
      <c r="DW29" s="624">
        <v>5.5</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3463804</v>
      </c>
      <c r="S30" s="622"/>
      <c r="T30" s="622"/>
      <c r="U30" s="622"/>
      <c r="V30" s="622"/>
      <c r="W30" s="622"/>
      <c r="X30" s="622"/>
      <c r="Y30" s="623"/>
      <c r="Z30" s="659">
        <v>18.600000000000001</v>
      </c>
      <c r="AA30" s="659"/>
      <c r="AB30" s="659"/>
      <c r="AC30" s="659"/>
      <c r="AD30" s="660" t="s">
        <v>146</v>
      </c>
      <c r="AE30" s="660"/>
      <c r="AF30" s="660"/>
      <c r="AG30" s="660"/>
      <c r="AH30" s="660"/>
      <c r="AI30" s="660"/>
      <c r="AJ30" s="660"/>
      <c r="AK30" s="660"/>
      <c r="AL30" s="624" t="s">
        <v>129</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534084</v>
      </c>
      <c r="CS30" s="622"/>
      <c r="CT30" s="622"/>
      <c r="CU30" s="622"/>
      <c r="CV30" s="622"/>
      <c r="CW30" s="622"/>
      <c r="CX30" s="622"/>
      <c r="CY30" s="623"/>
      <c r="CZ30" s="624">
        <v>3.2</v>
      </c>
      <c r="DA30" s="636"/>
      <c r="DB30" s="636"/>
      <c r="DC30" s="637"/>
      <c r="DD30" s="627">
        <v>520390</v>
      </c>
      <c r="DE30" s="622"/>
      <c r="DF30" s="622"/>
      <c r="DG30" s="622"/>
      <c r="DH30" s="622"/>
      <c r="DI30" s="622"/>
      <c r="DJ30" s="622"/>
      <c r="DK30" s="623"/>
      <c r="DL30" s="627">
        <v>520390</v>
      </c>
      <c r="DM30" s="622"/>
      <c r="DN30" s="622"/>
      <c r="DO30" s="622"/>
      <c r="DP30" s="622"/>
      <c r="DQ30" s="622"/>
      <c r="DR30" s="622"/>
      <c r="DS30" s="622"/>
      <c r="DT30" s="622"/>
      <c r="DU30" s="622"/>
      <c r="DV30" s="623"/>
      <c r="DW30" s="624">
        <v>5.0999999999999996</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146</v>
      </c>
      <c r="AA31" s="659"/>
      <c r="AB31" s="659"/>
      <c r="AC31" s="659"/>
      <c r="AD31" s="660" t="s">
        <v>129</v>
      </c>
      <c r="AE31" s="660"/>
      <c r="AF31" s="660"/>
      <c r="AG31" s="660"/>
      <c r="AH31" s="660"/>
      <c r="AI31" s="660"/>
      <c r="AJ31" s="660"/>
      <c r="AK31" s="660"/>
      <c r="AL31" s="624" t="s">
        <v>129</v>
      </c>
      <c r="AM31" s="625"/>
      <c r="AN31" s="625"/>
      <c r="AO31" s="661"/>
      <c r="AP31" s="691" t="s">
        <v>312</v>
      </c>
      <c r="AQ31" s="692"/>
      <c r="AR31" s="692"/>
      <c r="AS31" s="692"/>
      <c r="AT31" s="693" t="s">
        <v>313</v>
      </c>
      <c r="AU31" s="218"/>
      <c r="AV31" s="218"/>
      <c r="AW31" s="218"/>
      <c r="AX31" s="679" t="s">
        <v>189</v>
      </c>
      <c r="AY31" s="680"/>
      <c r="AZ31" s="680"/>
      <c r="BA31" s="680"/>
      <c r="BB31" s="680"/>
      <c r="BC31" s="680"/>
      <c r="BD31" s="680"/>
      <c r="BE31" s="680"/>
      <c r="BF31" s="681"/>
      <c r="BG31" s="683">
        <v>99.6</v>
      </c>
      <c r="BH31" s="684"/>
      <c r="BI31" s="684"/>
      <c r="BJ31" s="684"/>
      <c r="BK31" s="684"/>
      <c r="BL31" s="684"/>
      <c r="BM31" s="685">
        <v>98.8</v>
      </c>
      <c r="BN31" s="684"/>
      <c r="BO31" s="684"/>
      <c r="BP31" s="684"/>
      <c r="BQ31" s="686"/>
      <c r="BR31" s="683">
        <v>99.6</v>
      </c>
      <c r="BS31" s="684"/>
      <c r="BT31" s="684"/>
      <c r="BU31" s="684"/>
      <c r="BV31" s="684"/>
      <c r="BW31" s="684"/>
      <c r="BX31" s="685">
        <v>98.6</v>
      </c>
      <c r="BY31" s="684"/>
      <c r="BZ31" s="684"/>
      <c r="CA31" s="684"/>
      <c r="CB31" s="686"/>
      <c r="CD31" s="642"/>
      <c r="CE31" s="643"/>
      <c r="CF31" s="618" t="s">
        <v>314</v>
      </c>
      <c r="CG31" s="619"/>
      <c r="CH31" s="619"/>
      <c r="CI31" s="619"/>
      <c r="CJ31" s="619"/>
      <c r="CK31" s="619"/>
      <c r="CL31" s="619"/>
      <c r="CM31" s="619"/>
      <c r="CN31" s="619"/>
      <c r="CO31" s="619"/>
      <c r="CP31" s="619"/>
      <c r="CQ31" s="620"/>
      <c r="CR31" s="621">
        <v>33144</v>
      </c>
      <c r="CS31" s="634"/>
      <c r="CT31" s="634"/>
      <c r="CU31" s="634"/>
      <c r="CV31" s="634"/>
      <c r="CW31" s="634"/>
      <c r="CX31" s="634"/>
      <c r="CY31" s="635"/>
      <c r="CZ31" s="624">
        <v>0.2</v>
      </c>
      <c r="DA31" s="636"/>
      <c r="DB31" s="636"/>
      <c r="DC31" s="637"/>
      <c r="DD31" s="627">
        <v>33144</v>
      </c>
      <c r="DE31" s="634"/>
      <c r="DF31" s="634"/>
      <c r="DG31" s="634"/>
      <c r="DH31" s="634"/>
      <c r="DI31" s="634"/>
      <c r="DJ31" s="634"/>
      <c r="DK31" s="635"/>
      <c r="DL31" s="627">
        <v>33144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1199028</v>
      </c>
      <c r="S32" s="622"/>
      <c r="T32" s="622"/>
      <c r="U32" s="622"/>
      <c r="V32" s="622"/>
      <c r="W32" s="622"/>
      <c r="X32" s="622"/>
      <c r="Y32" s="623"/>
      <c r="Z32" s="659">
        <v>6.5</v>
      </c>
      <c r="AA32" s="659"/>
      <c r="AB32" s="659"/>
      <c r="AC32" s="659"/>
      <c r="AD32" s="660" t="s">
        <v>230</v>
      </c>
      <c r="AE32" s="660"/>
      <c r="AF32" s="660"/>
      <c r="AG32" s="660"/>
      <c r="AH32" s="660"/>
      <c r="AI32" s="660"/>
      <c r="AJ32" s="660"/>
      <c r="AK32" s="660"/>
      <c r="AL32" s="624" t="s">
        <v>129</v>
      </c>
      <c r="AM32" s="625"/>
      <c r="AN32" s="625"/>
      <c r="AO32" s="661"/>
      <c r="AP32" s="662"/>
      <c r="AQ32" s="663"/>
      <c r="AR32" s="663"/>
      <c r="AS32" s="663"/>
      <c r="AT32" s="694"/>
      <c r="AU32" s="214" t="s">
        <v>316</v>
      </c>
      <c r="AX32" s="618" t="s">
        <v>317</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99.5</v>
      </c>
      <c r="BS32" s="634"/>
      <c r="BT32" s="634"/>
      <c r="BU32" s="634"/>
      <c r="BV32" s="634"/>
      <c r="BW32" s="634"/>
      <c r="BX32" s="625">
        <v>98.5</v>
      </c>
      <c r="BY32" s="634"/>
      <c r="BZ32" s="634"/>
      <c r="CA32" s="634"/>
      <c r="CB32" s="657"/>
      <c r="CD32" s="644"/>
      <c r="CE32" s="645"/>
      <c r="CF32" s="618" t="s">
        <v>318</v>
      </c>
      <c r="CG32" s="619"/>
      <c r="CH32" s="619"/>
      <c r="CI32" s="619"/>
      <c r="CJ32" s="619"/>
      <c r="CK32" s="619"/>
      <c r="CL32" s="619"/>
      <c r="CM32" s="619"/>
      <c r="CN32" s="619"/>
      <c r="CO32" s="619"/>
      <c r="CP32" s="619"/>
      <c r="CQ32" s="620"/>
      <c r="CR32" s="621" t="s">
        <v>230</v>
      </c>
      <c r="CS32" s="622"/>
      <c r="CT32" s="622"/>
      <c r="CU32" s="622"/>
      <c r="CV32" s="622"/>
      <c r="CW32" s="622"/>
      <c r="CX32" s="622"/>
      <c r="CY32" s="623"/>
      <c r="CZ32" s="624" t="s">
        <v>146</v>
      </c>
      <c r="DA32" s="636"/>
      <c r="DB32" s="636"/>
      <c r="DC32" s="637"/>
      <c r="DD32" s="627" t="s">
        <v>230</v>
      </c>
      <c r="DE32" s="622"/>
      <c r="DF32" s="622"/>
      <c r="DG32" s="622"/>
      <c r="DH32" s="622"/>
      <c r="DI32" s="622"/>
      <c r="DJ32" s="622"/>
      <c r="DK32" s="623"/>
      <c r="DL32" s="627" t="s">
        <v>230</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12878</v>
      </c>
      <c r="S33" s="622"/>
      <c r="T33" s="622"/>
      <c r="U33" s="622"/>
      <c r="V33" s="622"/>
      <c r="W33" s="622"/>
      <c r="X33" s="622"/>
      <c r="Y33" s="623"/>
      <c r="Z33" s="659">
        <v>0.1</v>
      </c>
      <c r="AA33" s="659"/>
      <c r="AB33" s="659"/>
      <c r="AC33" s="659"/>
      <c r="AD33" s="660" t="s">
        <v>129</v>
      </c>
      <c r="AE33" s="660"/>
      <c r="AF33" s="660"/>
      <c r="AG33" s="660"/>
      <c r="AH33" s="660"/>
      <c r="AI33" s="660"/>
      <c r="AJ33" s="660"/>
      <c r="AK33" s="660"/>
      <c r="AL33" s="624" t="s">
        <v>146</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99.6</v>
      </c>
      <c r="BS33" s="606"/>
      <c r="BT33" s="606"/>
      <c r="BU33" s="606"/>
      <c r="BV33" s="606"/>
      <c r="BW33" s="606"/>
      <c r="BX33" s="652">
        <v>98.6</v>
      </c>
      <c r="BY33" s="606"/>
      <c r="BZ33" s="606"/>
      <c r="CA33" s="606"/>
      <c r="CB33" s="669"/>
      <c r="CD33" s="618" t="s">
        <v>321</v>
      </c>
      <c r="CE33" s="619"/>
      <c r="CF33" s="619"/>
      <c r="CG33" s="619"/>
      <c r="CH33" s="619"/>
      <c r="CI33" s="619"/>
      <c r="CJ33" s="619"/>
      <c r="CK33" s="619"/>
      <c r="CL33" s="619"/>
      <c r="CM33" s="619"/>
      <c r="CN33" s="619"/>
      <c r="CO33" s="619"/>
      <c r="CP33" s="619"/>
      <c r="CQ33" s="620"/>
      <c r="CR33" s="621">
        <v>7795920</v>
      </c>
      <c r="CS33" s="634"/>
      <c r="CT33" s="634"/>
      <c r="CU33" s="634"/>
      <c r="CV33" s="634"/>
      <c r="CW33" s="634"/>
      <c r="CX33" s="634"/>
      <c r="CY33" s="635"/>
      <c r="CZ33" s="624">
        <v>47.1</v>
      </c>
      <c r="DA33" s="636"/>
      <c r="DB33" s="636"/>
      <c r="DC33" s="637"/>
      <c r="DD33" s="627">
        <v>5741817</v>
      </c>
      <c r="DE33" s="634"/>
      <c r="DF33" s="634"/>
      <c r="DG33" s="634"/>
      <c r="DH33" s="634"/>
      <c r="DI33" s="634"/>
      <c r="DJ33" s="634"/>
      <c r="DK33" s="635"/>
      <c r="DL33" s="627">
        <v>4535151</v>
      </c>
      <c r="DM33" s="634"/>
      <c r="DN33" s="634"/>
      <c r="DO33" s="634"/>
      <c r="DP33" s="634"/>
      <c r="DQ33" s="634"/>
      <c r="DR33" s="634"/>
      <c r="DS33" s="634"/>
      <c r="DT33" s="634"/>
      <c r="DU33" s="634"/>
      <c r="DV33" s="635"/>
      <c r="DW33" s="624">
        <v>44.8</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223619</v>
      </c>
      <c r="S34" s="622"/>
      <c r="T34" s="622"/>
      <c r="U34" s="622"/>
      <c r="V34" s="622"/>
      <c r="W34" s="622"/>
      <c r="X34" s="622"/>
      <c r="Y34" s="623"/>
      <c r="Z34" s="659">
        <v>1.2</v>
      </c>
      <c r="AA34" s="659"/>
      <c r="AB34" s="659"/>
      <c r="AC34" s="659"/>
      <c r="AD34" s="660" t="s">
        <v>129</v>
      </c>
      <c r="AE34" s="660"/>
      <c r="AF34" s="660"/>
      <c r="AG34" s="660"/>
      <c r="AH34" s="660"/>
      <c r="AI34" s="660"/>
      <c r="AJ34" s="660"/>
      <c r="AK34" s="660"/>
      <c r="AL34" s="624" t="s">
        <v>230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3297906</v>
      </c>
      <c r="CS34" s="622"/>
      <c r="CT34" s="622"/>
      <c r="CU34" s="622"/>
      <c r="CV34" s="622"/>
      <c r="CW34" s="622"/>
      <c r="CX34" s="622"/>
      <c r="CY34" s="623"/>
      <c r="CZ34" s="624">
        <v>19.899999999999999</v>
      </c>
      <c r="DA34" s="636"/>
      <c r="DB34" s="636"/>
      <c r="DC34" s="637"/>
      <c r="DD34" s="627">
        <v>2076152</v>
      </c>
      <c r="DE34" s="622"/>
      <c r="DF34" s="622"/>
      <c r="DG34" s="622"/>
      <c r="DH34" s="622"/>
      <c r="DI34" s="622"/>
      <c r="DJ34" s="622"/>
      <c r="DK34" s="623"/>
      <c r="DL34" s="627">
        <v>1864859</v>
      </c>
      <c r="DM34" s="622"/>
      <c r="DN34" s="622"/>
      <c r="DO34" s="622"/>
      <c r="DP34" s="622"/>
      <c r="DQ34" s="622"/>
      <c r="DR34" s="622"/>
      <c r="DS34" s="622"/>
      <c r="DT34" s="622"/>
      <c r="DU34" s="622"/>
      <c r="DV34" s="623"/>
      <c r="DW34" s="624">
        <v>18.399999999999999</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566572</v>
      </c>
      <c r="S35" s="622"/>
      <c r="T35" s="622"/>
      <c r="U35" s="622"/>
      <c r="V35" s="622"/>
      <c r="W35" s="622"/>
      <c r="X35" s="622"/>
      <c r="Y35" s="623"/>
      <c r="Z35" s="659">
        <v>3.1</v>
      </c>
      <c r="AA35" s="659"/>
      <c r="AB35" s="659"/>
      <c r="AC35" s="659"/>
      <c r="AD35" s="660" t="s">
        <v>129</v>
      </c>
      <c r="AE35" s="660"/>
      <c r="AF35" s="660"/>
      <c r="AG35" s="660"/>
      <c r="AH35" s="660"/>
      <c r="AI35" s="660"/>
      <c r="AJ35" s="660"/>
      <c r="AK35" s="660"/>
      <c r="AL35" s="624" t="s">
        <v>129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885566</v>
      </c>
      <c r="CS35" s="634"/>
      <c r="CT35" s="634"/>
      <c r="CU35" s="634"/>
      <c r="CV35" s="634"/>
      <c r="CW35" s="634"/>
      <c r="CX35" s="634"/>
      <c r="CY35" s="635"/>
      <c r="CZ35" s="624">
        <v>5.4</v>
      </c>
      <c r="DA35" s="636"/>
      <c r="DB35" s="636"/>
      <c r="DC35" s="637"/>
      <c r="DD35" s="627">
        <v>782038</v>
      </c>
      <c r="DE35" s="634"/>
      <c r="DF35" s="634"/>
      <c r="DG35" s="634"/>
      <c r="DH35" s="634"/>
      <c r="DI35" s="634"/>
      <c r="DJ35" s="634"/>
      <c r="DK35" s="635"/>
      <c r="DL35" s="627">
        <v>781972</v>
      </c>
      <c r="DM35" s="634"/>
      <c r="DN35" s="634"/>
      <c r="DO35" s="634"/>
      <c r="DP35" s="634"/>
      <c r="DQ35" s="634"/>
      <c r="DR35" s="634"/>
      <c r="DS35" s="634"/>
      <c r="DT35" s="634"/>
      <c r="DU35" s="634"/>
      <c r="DV35" s="635"/>
      <c r="DW35" s="624">
        <v>7.7</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1354414</v>
      </c>
      <c r="S36" s="622"/>
      <c r="T36" s="622"/>
      <c r="U36" s="622"/>
      <c r="V36" s="622"/>
      <c r="W36" s="622"/>
      <c r="X36" s="622"/>
      <c r="Y36" s="623"/>
      <c r="Z36" s="659">
        <v>7.3</v>
      </c>
      <c r="AA36" s="659"/>
      <c r="AB36" s="659"/>
      <c r="AC36" s="659"/>
      <c r="AD36" s="660" t="s">
        <v>129</v>
      </c>
      <c r="AE36" s="660"/>
      <c r="AF36" s="660"/>
      <c r="AG36" s="660"/>
      <c r="AH36" s="660"/>
      <c r="AI36" s="660"/>
      <c r="AJ36" s="660"/>
      <c r="AK36" s="660"/>
      <c r="AL36" s="624" t="s">
        <v>146</v>
      </c>
      <c r="AM36" s="625"/>
      <c r="AN36" s="625"/>
      <c r="AO36" s="661"/>
      <c r="AP36" s="222"/>
      <c r="AQ36" s="670" t="s">
        <v>329</v>
      </c>
      <c r="AR36" s="671"/>
      <c r="AS36" s="671"/>
      <c r="AT36" s="671"/>
      <c r="AU36" s="671"/>
      <c r="AV36" s="671"/>
      <c r="AW36" s="671"/>
      <c r="AX36" s="671"/>
      <c r="AY36" s="672"/>
      <c r="AZ36" s="676">
        <v>1223432</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37352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1824979</v>
      </c>
      <c r="CS36" s="622"/>
      <c r="CT36" s="622"/>
      <c r="CU36" s="622"/>
      <c r="CV36" s="622"/>
      <c r="CW36" s="622"/>
      <c r="CX36" s="622"/>
      <c r="CY36" s="623"/>
      <c r="CZ36" s="624">
        <v>11</v>
      </c>
      <c r="DA36" s="636"/>
      <c r="DB36" s="636"/>
      <c r="DC36" s="637"/>
      <c r="DD36" s="627">
        <v>1392622</v>
      </c>
      <c r="DE36" s="622"/>
      <c r="DF36" s="622"/>
      <c r="DG36" s="622"/>
      <c r="DH36" s="622"/>
      <c r="DI36" s="622"/>
      <c r="DJ36" s="622"/>
      <c r="DK36" s="623"/>
      <c r="DL36" s="627">
        <v>1056903</v>
      </c>
      <c r="DM36" s="622"/>
      <c r="DN36" s="622"/>
      <c r="DO36" s="622"/>
      <c r="DP36" s="622"/>
      <c r="DQ36" s="622"/>
      <c r="DR36" s="622"/>
      <c r="DS36" s="622"/>
      <c r="DT36" s="622"/>
      <c r="DU36" s="622"/>
      <c r="DV36" s="623"/>
      <c r="DW36" s="624">
        <v>10.4</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534761</v>
      </c>
      <c r="S37" s="622"/>
      <c r="T37" s="622"/>
      <c r="U37" s="622"/>
      <c r="V37" s="622"/>
      <c r="W37" s="622"/>
      <c r="X37" s="622"/>
      <c r="Y37" s="623"/>
      <c r="Z37" s="659">
        <v>2.9</v>
      </c>
      <c r="AA37" s="659"/>
      <c r="AB37" s="659"/>
      <c r="AC37" s="659"/>
      <c r="AD37" s="660">
        <v>31</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49402</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20526</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700911</v>
      </c>
      <c r="CS37" s="634"/>
      <c r="CT37" s="634"/>
      <c r="CU37" s="634"/>
      <c r="CV37" s="634"/>
      <c r="CW37" s="634"/>
      <c r="CX37" s="634"/>
      <c r="CY37" s="635"/>
      <c r="CZ37" s="624">
        <v>4.2</v>
      </c>
      <c r="DA37" s="636"/>
      <c r="DB37" s="636"/>
      <c r="DC37" s="637"/>
      <c r="DD37" s="627">
        <v>700911</v>
      </c>
      <c r="DE37" s="634"/>
      <c r="DF37" s="634"/>
      <c r="DG37" s="634"/>
      <c r="DH37" s="634"/>
      <c r="DI37" s="634"/>
      <c r="DJ37" s="634"/>
      <c r="DK37" s="635"/>
      <c r="DL37" s="627">
        <v>698276</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596500</v>
      </c>
      <c r="S38" s="622"/>
      <c r="T38" s="622"/>
      <c r="U38" s="622"/>
      <c r="V38" s="622"/>
      <c r="W38" s="622"/>
      <c r="X38" s="622"/>
      <c r="Y38" s="623"/>
      <c r="Z38" s="659">
        <v>3.2</v>
      </c>
      <c r="AA38" s="659"/>
      <c r="AB38" s="659"/>
      <c r="AC38" s="659"/>
      <c r="AD38" s="660" t="s">
        <v>129</v>
      </c>
      <c r="AE38" s="660"/>
      <c r="AF38" s="660"/>
      <c r="AG38" s="660"/>
      <c r="AH38" s="660"/>
      <c r="AI38" s="660"/>
      <c r="AJ38" s="660"/>
      <c r="AK38" s="660"/>
      <c r="AL38" s="624" t="s">
        <v>129</v>
      </c>
      <c r="AM38" s="625"/>
      <c r="AN38" s="625"/>
      <c r="AO38" s="661"/>
      <c r="AQ38" s="654" t="s">
        <v>337</v>
      </c>
      <c r="AR38" s="655"/>
      <c r="AS38" s="655"/>
      <c r="AT38" s="655"/>
      <c r="AU38" s="655"/>
      <c r="AV38" s="655"/>
      <c r="AW38" s="655"/>
      <c r="AX38" s="655"/>
      <c r="AY38" s="656"/>
      <c r="AZ38" s="621">
        <v>25851</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4911</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1145407</v>
      </c>
      <c r="CS38" s="622"/>
      <c r="CT38" s="622"/>
      <c r="CU38" s="622"/>
      <c r="CV38" s="622"/>
      <c r="CW38" s="622"/>
      <c r="CX38" s="622"/>
      <c r="CY38" s="623"/>
      <c r="CZ38" s="624">
        <v>6.9</v>
      </c>
      <c r="DA38" s="636"/>
      <c r="DB38" s="636"/>
      <c r="DC38" s="637"/>
      <c r="DD38" s="627">
        <v>923093</v>
      </c>
      <c r="DE38" s="622"/>
      <c r="DF38" s="622"/>
      <c r="DG38" s="622"/>
      <c r="DH38" s="622"/>
      <c r="DI38" s="622"/>
      <c r="DJ38" s="622"/>
      <c r="DK38" s="623"/>
      <c r="DL38" s="627">
        <v>831417</v>
      </c>
      <c r="DM38" s="622"/>
      <c r="DN38" s="622"/>
      <c r="DO38" s="622"/>
      <c r="DP38" s="622"/>
      <c r="DQ38" s="622"/>
      <c r="DR38" s="622"/>
      <c r="DS38" s="622"/>
      <c r="DT38" s="622"/>
      <c r="DU38" s="622"/>
      <c r="DV38" s="623"/>
      <c r="DW38" s="624">
        <v>8.1999999999999993</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146</v>
      </c>
      <c r="AE39" s="660"/>
      <c r="AF39" s="660"/>
      <c r="AG39" s="660"/>
      <c r="AH39" s="660"/>
      <c r="AI39" s="660"/>
      <c r="AJ39" s="660"/>
      <c r="AK39" s="660"/>
      <c r="AL39" s="624" t="s">
        <v>129</v>
      </c>
      <c r="AM39" s="625"/>
      <c r="AN39" s="625"/>
      <c r="AO39" s="661"/>
      <c r="AQ39" s="654" t="s">
        <v>341</v>
      </c>
      <c r="AR39" s="655"/>
      <c r="AS39" s="655"/>
      <c r="AT39" s="655"/>
      <c r="AU39" s="655"/>
      <c r="AV39" s="655"/>
      <c r="AW39" s="655"/>
      <c r="AX39" s="655"/>
      <c r="AY39" s="656"/>
      <c r="AZ39" s="621">
        <v>2772</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7714</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562870</v>
      </c>
      <c r="CS39" s="634"/>
      <c r="CT39" s="634"/>
      <c r="CU39" s="634"/>
      <c r="CV39" s="634"/>
      <c r="CW39" s="634"/>
      <c r="CX39" s="634"/>
      <c r="CY39" s="635"/>
      <c r="CZ39" s="624">
        <v>3.4</v>
      </c>
      <c r="DA39" s="636"/>
      <c r="DB39" s="636"/>
      <c r="DC39" s="637"/>
      <c r="DD39" s="627">
        <v>535120</v>
      </c>
      <c r="DE39" s="634"/>
      <c r="DF39" s="634"/>
      <c r="DG39" s="634"/>
      <c r="DH39" s="634"/>
      <c r="DI39" s="634"/>
      <c r="DJ39" s="634"/>
      <c r="DK39" s="635"/>
      <c r="DL39" s="627" t="s">
        <v>129</v>
      </c>
      <c r="DM39" s="634"/>
      <c r="DN39" s="634"/>
      <c r="DO39" s="634"/>
      <c r="DP39" s="634"/>
      <c r="DQ39" s="634"/>
      <c r="DR39" s="634"/>
      <c r="DS39" s="634"/>
      <c r="DT39" s="634"/>
      <c r="DU39" s="634"/>
      <c r="DV39" s="635"/>
      <c r="DW39" s="624" t="s">
        <v>230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70000</v>
      </c>
      <c r="S40" s="622"/>
      <c r="T40" s="622"/>
      <c r="U40" s="622"/>
      <c r="V40" s="622"/>
      <c r="W40" s="622"/>
      <c r="X40" s="622"/>
      <c r="Y40" s="623"/>
      <c r="Z40" s="659">
        <v>0.4</v>
      </c>
      <c r="AA40" s="659"/>
      <c r="AB40" s="659"/>
      <c r="AC40" s="659"/>
      <c r="AD40" s="660" t="s">
        <v>146</v>
      </c>
      <c r="AE40" s="660"/>
      <c r="AF40" s="660"/>
      <c r="AG40" s="660"/>
      <c r="AH40" s="660"/>
      <c r="AI40" s="660"/>
      <c r="AJ40" s="660"/>
      <c r="AK40" s="660"/>
      <c r="AL40" s="624" t="s">
        <v>129</v>
      </c>
      <c r="AM40" s="625"/>
      <c r="AN40" s="625"/>
      <c r="AO40" s="661"/>
      <c r="AQ40" s="654" t="s">
        <v>345</v>
      </c>
      <c r="AR40" s="655"/>
      <c r="AS40" s="655"/>
      <c r="AT40" s="655"/>
      <c r="AU40" s="655"/>
      <c r="AV40" s="655"/>
      <c r="AW40" s="655"/>
      <c r="AX40" s="655"/>
      <c r="AY40" s="656"/>
      <c r="AZ40" s="621" t="s">
        <v>129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86</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79192</v>
      </c>
      <c r="CS40" s="622"/>
      <c r="CT40" s="622"/>
      <c r="CU40" s="622"/>
      <c r="CV40" s="622"/>
      <c r="CW40" s="622"/>
      <c r="CX40" s="622"/>
      <c r="CY40" s="623"/>
      <c r="CZ40" s="624">
        <v>0.5</v>
      </c>
      <c r="DA40" s="636"/>
      <c r="DB40" s="636"/>
      <c r="DC40" s="637"/>
      <c r="DD40" s="627">
        <v>32792</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18572840</v>
      </c>
      <c r="S41" s="646"/>
      <c r="T41" s="646"/>
      <c r="U41" s="646"/>
      <c r="V41" s="646"/>
      <c r="W41" s="646"/>
      <c r="X41" s="646"/>
      <c r="Y41" s="649"/>
      <c r="Z41" s="650">
        <v>100</v>
      </c>
      <c r="AA41" s="650"/>
      <c r="AB41" s="650"/>
      <c r="AC41" s="650"/>
      <c r="AD41" s="651">
        <v>10048545</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259946</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129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146</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885461</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362</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1447772</v>
      </c>
      <c r="CS42" s="634"/>
      <c r="CT42" s="634"/>
      <c r="CU42" s="634"/>
      <c r="CV42" s="634"/>
      <c r="CW42" s="634"/>
      <c r="CX42" s="634"/>
      <c r="CY42" s="635"/>
      <c r="CZ42" s="624">
        <v>8.8000000000000007</v>
      </c>
      <c r="DA42" s="636"/>
      <c r="DB42" s="636"/>
      <c r="DC42" s="637"/>
      <c r="DD42" s="627">
        <v>496383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57767</v>
      </c>
      <c r="CS43" s="634"/>
      <c r="CT43" s="634"/>
      <c r="CU43" s="634"/>
      <c r="CV43" s="634"/>
      <c r="CW43" s="634"/>
      <c r="CX43" s="634"/>
      <c r="CY43" s="635"/>
      <c r="CZ43" s="624">
        <v>0.3</v>
      </c>
      <c r="DA43" s="636"/>
      <c r="DB43" s="636"/>
      <c r="DC43" s="637"/>
      <c r="DD43" s="627">
        <v>57767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1180967</v>
      </c>
      <c r="CS44" s="622"/>
      <c r="CT44" s="622"/>
      <c r="CU44" s="622"/>
      <c r="CV44" s="622"/>
      <c r="CW44" s="622"/>
      <c r="CX44" s="622"/>
      <c r="CY44" s="623"/>
      <c r="CZ44" s="624">
        <v>7.1</v>
      </c>
      <c r="DA44" s="625"/>
      <c r="DB44" s="625"/>
      <c r="DC44" s="626"/>
      <c r="DD44" s="627">
        <v>394919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274697</v>
      </c>
      <c r="CS45" s="634"/>
      <c r="CT45" s="634"/>
      <c r="CU45" s="634"/>
      <c r="CV45" s="634"/>
      <c r="CW45" s="634"/>
      <c r="CX45" s="634"/>
      <c r="CY45" s="635"/>
      <c r="CZ45" s="624">
        <v>1.7</v>
      </c>
      <c r="DA45" s="636"/>
      <c r="DB45" s="636"/>
      <c r="DC45" s="637"/>
      <c r="DD45" s="627">
        <v>26125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906270</v>
      </c>
      <c r="CS46" s="622"/>
      <c r="CT46" s="622"/>
      <c r="CU46" s="622"/>
      <c r="CV46" s="622"/>
      <c r="CW46" s="622"/>
      <c r="CX46" s="622"/>
      <c r="CY46" s="623"/>
      <c r="CZ46" s="624">
        <v>5.5</v>
      </c>
      <c r="DA46" s="625"/>
      <c r="DB46" s="625"/>
      <c r="DC46" s="626"/>
      <c r="DD46" s="627">
        <v>368794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266805</v>
      </c>
      <c r="CS47" s="634"/>
      <c r="CT47" s="634"/>
      <c r="CU47" s="634"/>
      <c r="CV47" s="634"/>
      <c r="CW47" s="634"/>
      <c r="CX47" s="634"/>
      <c r="CY47" s="635"/>
      <c r="CZ47" s="624">
        <v>1.6</v>
      </c>
      <c r="DA47" s="636"/>
      <c r="DB47" s="636"/>
      <c r="DC47" s="637"/>
      <c r="DD47" s="627">
        <v>101464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230</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16542574</v>
      </c>
      <c r="CS49" s="606"/>
      <c r="CT49" s="606"/>
      <c r="CU49" s="606"/>
      <c r="CV49" s="606"/>
      <c r="CW49" s="606"/>
      <c r="CX49" s="606"/>
      <c r="CY49" s="607"/>
      <c r="CZ49" s="608">
        <v>100</v>
      </c>
      <c r="DA49" s="609"/>
      <c r="DB49" s="609"/>
      <c r="DC49" s="610"/>
      <c r="DD49" s="611">
        <v>10543279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wOl9E6BQk0U/bZgacbu7noDIBjMC8wn6+VjZDKC6hk2+CUf3z8a0acuEKBsQc8ydVSmiEDsPF6H6wjrrxurtg==" saltValue="Wnft5t4rMFtDPYwz9fWS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18385</v>
      </c>
      <c r="R7" s="1103"/>
      <c r="S7" s="1103"/>
      <c r="T7" s="1103"/>
      <c r="U7" s="1103"/>
      <c r="V7" s="1103">
        <v>16355</v>
      </c>
      <c r="W7" s="1103"/>
      <c r="X7" s="1103"/>
      <c r="Y7" s="1103"/>
      <c r="Z7" s="1103"/>
      <c r="AA7" s="1103">
        <v>2030</v>
      </c>
      <c r="AB7" s="1103"/>
      <c r="AC7" s="1103"/>
      <c r="AD7" s="1103"/>
      <c r="AE7" s="1104"/>
      <c r="AF7" s="1105">
        <v>1539</v>
      </c>
      <c r="AG7" s="1106"/>
      <c r="AH7" s="1106"/>
      <c r="AI7" s="1106"/>
      <c r="AJ7" s="1107"/>
      <c r="AK7" s="1108">
        <v>567</v>
      </c>
      <c r="AL7" s="1109"/>
      <c r="AM7" s="1109"/>
      <c r="AN7" s="1109"/>
      <c r="AO7" s="1109"/>
      <c r="AP7" s="1109">
        <v>5968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v>1038</v>
      </c>
      <c r="BT7" s="1100"/>
      <c r="BU7" s="1100"/>
      <c r="BV7" s="1100"/>
      <c r="BW7" s="1100"/>
      <c r="BX7" s="1100"/>
      <c r="BY7" s="1100"/>
      <c r="BZ7" s="1100"/>
      <c r="CA7" s="1100"/>
      <c r="CB7" s="1100"/>
      <c r="CC7" s="1100"/>
      <c r="CD7" s="1100"/>
      <c r="CE7" s="1100"/>
      <c r="CF7" s="1100"/>
      <c r="CG7" s="1112"/>
      <c r="CH7" s="1096">
        <v>7</v>
      </c>
      <c r="CI7" s="1097"/>
      <c r="CJ7" s="1097"/>
      <c r="CK7" s="1097"/>
      <c r="CL7" s="1098"/>
      <c r="CM7" s="1096">
        <v>12</v>
      </c>
      <c r="CN7" s="1097"/>
      <c r="CO7" s="1097"/>
      <c r="CP7" s="1097"/>
      <c r="CQ7" s="1098"/>
      <c r="CR7" s="1096">
        <v>1</v>
      </c>
      <c r="CS7" s="1097"/>
      <c r="CT7" s="1097"/>
      <c r="CU7" s="1097"/>
      <c r="CV7" s="1098"/>
      <c r="CW7" s="1096">
        <v>12</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188</v>
      </c>
      <c r="R8" s="1039"/>
      <c r="S8" s="1039"/>
      <c r="T8" s="1039"/>
      <c r="U8" s="1039"/>
      <c r="V8" s="1039">
        <v>188</v>
      </c>
      <c r="W8" s="1039"/>
      <c r="X8" s="1039"/>
      <c r="Y8" s="1039"/>
      <c r="Z8" s="1039"/>
      <c r="AA8" s="1039" t="s">
        <v>574</v>
      </c>
      <c r="AB8" s="1039"/>
      <c r="AC8" s="1039"/>
      <c r="AD8" s="1039"/>
      <c r="AE8" s="1040"/>
      <c r="AF8" s="1035" t="s">
        <v>129</v>
      </c>
      <c r="AG8" s="1036"/>
      <c r="AH8" s="1036"/>
      <c r="AI8" s="1036"/>
      <c r="AJ8" s="1037"/>
      <c r="AK8" s="1080">
        <v>0</v>
      </c>
      <c r="AL8" s="1081"/>
      <c r="AM8" s="1081"/>
      <c r="AN8" s="1081"/>
      <c r="AO8" s="1081"/>
      <c r="AP8" s="1081">
        <v>242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18573</v>
      </c>
      <c r="R23" s="1061"/>
      <c r="S23" s="1061"/>
      <c r="T23" s="1061"/>
      <c r="U23" s="1061"/>
      <c r="V23" s="1061">
        <v>16543</v>
      </c>
      <c r="W23" s="1061"/>
      <c r="X23" s="1061"/>
      <c r="Y23" s="1061"/>
      <c r="Z23" s="1061"/>
      <c r="AA23" s="1061">
        <v>2030</v>
      </c>
      <c r="AB23" s="1061"/>
      <c r="AC23" s="1061"/>
      <c r="AD23" s="1061"/>
      <c r="AE23" s="1068"/>
      <c r="AF23" s="1069">
        <v>1539</v>
      </c>
      <c r="AG23" s="1061"/>
      <c r="AH23" s="1061"/>
      <c r="AI23" s="1061"/>
      <c r="AJ23" s="1070"/>
      <c r="AK23" s="1071"/>
      <c r="AL23" s="1072"/>
      <c r="AM23" s="1072"/>
      <c r="AN23" s="1072"/>
      <c r="AO23" s="1072"/>
      <c r="AP23" s="1061">
        <v>6211</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4083</v>
      </c>
      <c r="R28" s="1051"/>
      <c r="S28" s="1051"/>
      <c r="T28" s="1051"/>
      <c r="U28" s="1051"/>
      <c r="V28" s="1051">
        <v>4043</v>
      </c>
      <c r="W28" s="1051"/>
      <c r="X28" s="1051"/>
      <c r="Y28" s="1051"/>
      <c r="Z28" s="1051"/>
      <c r="AA28" s="1051">
        <v>40</v>
      </c>
      <c r="AB28" s="1051"/>
      <c r="AC28" s="1051"/>
      <c r="AD28" s="1051"/>
      <c r="AE28" s="1052"/>
      <c r="AF28" s="1053">
        <v>37</v>
      </c>
      <c r="AG28" s="1051"/>
      <c r="AH28" s="1051"/>
      <c r="AI28" s="1051"/>
      <c r="AJ28" s="1054"/>
      <c r="AK28" s="1042">
        <v>414</v>
      </c>
      <c r="AL28" s="1043"/>
      <c r="AM28" s="1043"/>
      <c r="AN28" s="1043"/>
      <c r="AO28" s="1043"/>
      <c r="AP28" s="1043" t="s">
        <v>574</v>
      </c>
      <c r="AQ28" s="1043"/>
      <c r="AR28" s="1043"/>
      <c r="AS28" s="1043"/>
      <c r="AT28" s="1043"/>
      <c r="AU28" s="1043" t="s">
        <v>574</v>
      </c>
      <c r="AV28" s="1043"/>
      <c r="AW28" s="1043"/>
      <c r="AX28" s="1043"/>
      <c r="AY28" s="1043"/>
      <c r="AZ28" s="1044" t="s">
        <v>574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3065</v>
      </c>
      <c r="R29" s="1039"/>
      <c r="S29" s="1039"/>
      <c r="T29" s="1039"/>
      <c r="U29" s="1039"/>
      <c r="V29" s="1039">
        <v>2880</v>
      </c>
      <c r="W29" s="1039"/>
      <c r="X29" s="1039"/>
      <c r="Y29" s="1039"/>
      <c r="Z29" s="1039"/>
      <c r="AA29" s="1039">
        <v>185</v>
      </c>
      <c r="AB29" s="1039"/>
      <c r="AC29" s="1039"/>
      <c r="AD29" s="1039"/>
      <c r="AE29" s="1040"/>
      <c r="AF29" s="1035">
        <v>185</v>
      </c>
      <c r="AG29" s="1036"/>
      <c r="AH29" s="1036"/>
      <c r="AI29" s="1036"/>
      <c r="AJ29" s="1037"/>
      <c r="AK29" s="980">
        <v>463</v>
      </c>
      <c r="AL29" s="971"/>
      <c r="AM29" s="971"/>
      <c r="AN29" s="971"/>
      <c r="AO29" s="971"/>
      <c r="AP29" s="971" t="s">
        <v>574</v>
      </c>
      <c r="AQ29" s="971"/>
      <c r="AR29" s="971"/>
      <c r="AS29" s="971"/>
      <c r="AT29" s="971"/>
      <c r="AU29" s="971" t="s">
        <v>574</v>
      </c>
      <c r="AV29" s="971"/>
      <c r="AW29" s="971"/>
      <c r="AX29" s="971"/>
      <c r="AY29" s="971"/>
      <c r="AZ29" s="1041" t="s">
        <v>574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462</v>
      </c>
      <c r="R30" s="1039"/>
      <c r="S30" s="1039"/>
      <c r="T30" s="1039"/>
      <c r="U30" s="1039"/>
      <c r="V30" s="1039">
        <v>452</v>
      </c>
      <c r="W30" s="1039"/>
      <c r="X30" s="1039"/>
      <c r="Y30" s="1039"/>
      <c r="Z30" s="1039"/>
      <c r="AA30" s="1039">
        <v>11</v>
      </c>
      <c r="AB30" s="1039"/>
      <c r="AC30" s="1039"/>
      <c r="AD30" s="1039"/>
      <c r="AE30" s="1040"/>
      <c r="AF30" s="1035">
        <v>11</v>
      </c>
      <c r="AG30" s="1036"/>
      <c r="AH30" s="1036"/>
      <c r="AI30" s="1036"/>
      <c r="AJ30" s="1037"/>
      <c r="AK30" s="980">
        <v>101</v>
      </c>
      <c r="AL30" s="971"/>
      <c r="AM30" s="971"/>
      <c r="AN30" s="971"/>
      <c r="AO30" s="971"/>
      <c r="AP30" s="971" t="s">
        <v>574</v>
      </c>
      <c r="AQ30" s="971"/>
      <c r="AR30" s="971"/>
      <c r="AS30" s="971"/>
      <c r="AT30" s="971"/>
      <c r="AU30" s="971" t="s">
        <v>574</v>
      </c>
      <c r="AV30" s="971"/>
      <c r="AW30" s="971"/>
      <c r="AX30" s="971"/>
      <c r="AY30" s="971"/>
      <c r="AZ30" s="1041" t="s">
        <v>574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1084</v>
      </c>
      <c r="R31" s="1039"/>
      <c r="S31" s="1039"/>
      <c r="T31" s="1039"/>
      <c r="U31" s="1039"/>
      <c r="V31" s="1039">
        <v>1044</v>
      </c>
      <c r="W31" s="1039"/>
      <c r="X31" s="1039"/>
      <c r="Y31" s="1039"/>
      <c r="Z31" s="1039"/>
      <c r="AA31" s="1039">
        <v>40</v>
      </c>
      <c r="AB31" s="1039"/>
      <c r="AC31" s="1039"/>
      <c r="AD31" s="1039"/>
      <c r="AE31" s="1040"/>
      <c r="AF31" s="1035">
        <v>113</v>
      </c>
      <c r="AG31" s="1036"/>
      <c r="AH31" s="1036"/>
      <c r="AI31" s="1036"/>
      <c r="AJ31" s="1037"/>
      <c r="AK31" s="980">
        <v>26</v>
      </c>
      <c r="AL31" s="971"/>
      <c r="AM31" s="971"/>
      <c r="AN31" s="971"/>
      <c r="AO31" s="971"/>
      <c r="AP31" s="971">
        <v>990</v>
      </c>
      <c r="AQ31" s="971"/>
      <c r="AR31" s="971"/>
      <c r="AS31" s="971"/>
      <c r="AT31" s="971"/>
      <c r="AU31" s="971">
        <v>239</v>
      </c>
      <c r="AV31" s="971"/>
      <c r="AW31" s="971"/>
      <c r="AX31" s="971"/>
      <c r="AY31" s="971"/>
      <c r="AZ31" s="1041" t="s">
        <v>574</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1051</v>
      </c>
      <c r="R32" s="1039"/>
      <c r="S32" s="1039"/>
      <c r="T32" s="1039"/>
      <c r="U32" s="1039"/>
      <c r="V32" s="1039">
        <v>839</v>
      </c>
      <c r="W32" s="1039"/>
      <c r="X32" s="1039"/>
      <c r="Y32" s="1039"/>
      <c r="Z32" s="1039"/>
      <c r="AA32" s="1039">
        <v>212</v>
      </c>
      <c r="AB32" s="1039"/>
      <c r="AC32" s="1039"/>
      <c r="AD32" s="1039"/>
      <c r="AE32" s="1040"/>
      <c r="AF32" s="1035">
        <v>2042</v>
      </c>
      <c r="AG32" s="1036"/>
      <c r="AH32" s="1036"/>
      <c r="AI32" s="1036"/>
      <c r="AJ32" s="1037"/>
      <c r="AK32" s="980">
        <v>3</v>
      </c>
      <c r="AL32" s="971"/>
      <c r="AM32" s="971"/>
      <c r="AN32" s="971"/>
      <c r="AO32" s="971"/>
      <c r="AP32" s="971">
        <v>789</v>
      </c>
      <c r="AQ32" s="971"/>
      <c r="AR32" s="971"/>
      <c r="AS32" s="971"/>
      <c r="AT32" s="971"/>
      <c r="AU32" s="971" t="s">
        <v>574</v>
      </c>
      <c r="AV32" s="971"/>
      <c r="AW32" s="971"/>
      <c r="AX32" s="971"/>
      <c r="AY32" s="971"/>
      <c r="AZ32" s="1041" t="s">
        <v>574</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2388</v>
      </c>
      <c r="AG63" s="959"/>
      <c r="AH63" s="959"/>
      <c r="AI63" s="959"/>
      <c r="AJ63" s="1022"/>
      <c r="AK63" s="1023"/>
      <c r="AL63" s="963"/>
      <c r="AM63" s="963"/>
      <c r="AN63" s="963"/>
      <c r="AO63" s="963"/>
      <c r="AP63" s="959">
        <v>1779</v>
      </c>
      <c r="AQ63" s="959"/>
      <c r="AR63" s="959"/>
      <c r="AS63" s="959"/>
      <c r="AT63" s="959"/>
      <c r="AU63" s="959">
        <v>239</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400</v>
      </c>
      <c r="AQ66" s="1002"/>
      <c r="AR66" s="1002"/>
      <c r="AS66" s="1002"/>
      <c r="AT66" s="1003"/>
      <c r="AU66" s="1001" t="s">
        <v>420</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2831</v>
      </c>
      <c r="R68" s="982"/>
      <c r="S68" s="982"/>
      <c r="T68" s="982"/>
      <c r="U68" s="982"/>
      <c r="V68" s="982">
        <v>2666</v>
      </c>
      <c r="W68" s="982"/>
      <c r="X68" s="982"/>
      <c r="Y68" s="982"/>
      <c r="Z68" s="982"/>
      <c r="AA68" s="982">
        <v>165</v>
      </c>
      <c r="AB68" s="982"/>
      <c r="AC68" s="982"/>
      <c r="AD68" s="982"/>
      <c r="AE68" s="982"/>
      <c r="AF68" s="982">
        <v>103</v>
      </c>
      <c r="AG68" s="982"/>
      <c r="AH68" s="982"/>
      <c r="AI68" s="982"/>
      <c r="AJ68" s="982"/>
      <c r="AK68" s="982">
        <v>62</v>
      </c>
      <c r="AL68" s="982"/>
      <c r="AM68" s="982"/>
      <c r="AN68" s="982"/>
      <c r="AO68" s="982"/>
      <c r="AP68" s="982">
        <v>1218</v>
      </c>
      <c r="AQ68" s="982"/>
      <c r="AR68" s="982"/>
      <c r="AS68" s="982"/>
      <c r="AT68" s="982"/>
      <c r="AU68" s="982">
        <v>258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206</v>
      </c>
      <c r="R69" s="971"/>
      <c r="S69" s="971"/>
      <c r="T69" s="971"/>
      <c r="U69" s="971"/>
      <c r="V69" s="971">
        <v>390</v>
      </c>
      <c r="W69" s="971"/>
      <c r="X69" s="971"/>
      <c r="Y69" s="971"/>
      <c r="Z69" s="971"/>
      <c r="AA69" s="971">
        <v>-184</v>
      </c>
      <c r="AB69" s="971"/>
      <c r="AC69" s="971"/>
      <c r="AD69" s="971"/>
      <c r="AE69" s="971"/>
      <c r="AF69" s="971" t="s">
        <v>574</v>
      </c>
      <c r="AG69" s="971"/>
      <c r="AH69" s="971"/>
      <c r="AI69" s="971"/>
      <c r="AJ69" s="971"/>
      <c r="AK69" s="971">
        <v>475</v>
      </c>
      <c r="AL69" s="971"/>
      <c r="AM69" s="971"/>
      <c r="AN69" s="971"/>
      <c r="AO69" s="971"/>
      <c r="AP69" s="971">
        <v>1281</v>
      </c>
      <c r="AQ69" s="971"/>
      <c r="AR69" s="971"/>
      <c r="AS69" s="971"/>
      <c r="AT69" s="971"/>
      <c r="AU69" s="971">
        <v>133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0</v>
      </c>
      <c r="R70" s="971"/>
      <c r="S70" s="971"/>
      <c r="T70" s="971"/>
      <c r="U70" s="971"/>
      <c r="V70" s="971">
        <v>0</v>
      </c>
      <c r="W70" s="971"/>
      <c r="X70" s="971"/>
      <c r="Y70" s="971"/>
      <c r="Z70" s="971"/>
      <c r="AA70" s="971">
        <v>0</v>
      </c>
      <c r="AB70" s="971"/>
      <c r="AC70" s="971"/>
      <c r="AD70" s="971"/>
      <c r="AE70" s="971"/>
      <c r="AF70" s="971">
        <v>9</v>
      </c>
      <c r="AG70" s="971"/>
      <c r="AH70" s="971"/>
      <c r="AI70" s="971"/>
      <c r="AJ70" s="971"/>
      <c r="AK70" s="971" t="s">
        <v>574</v>
      </c>
      <c r="AL70" s="971"/>
      <c r="AM70" s="971"/>
      <c r="AN70" s="971"/>
      <c r="AO70" s="971"/>
      <c r="AP70" s="971" t="s">
        <v>574</v>
      </c>
      <c r="AQ70" s="971"/>
      <c r="AR70" s="971"/>
      <c r="AS70" s="971"/>
      <c r="AT70" s="971"/>
      <c r="AU70" s="971" t="s">
        <v>574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577</v>
      </c>
      <c r="C71" s="975"/>
      <c r="D71" s="975"/>
      <c r="E71" s="975"/>
      <c r="F71" s="975"/>
      <c r="G71" s="975"/>
      <c r="H71" s="975"/>
      <c r="I71" s="975"/>
      <c r="J71" s="975"/>
      <c r="K71" s="975"/>
      <c r="L71" s="975"/>
      <c r="M71" s="975"/>
      <c r="N71" s="975"/>
      <c r="O71" s="975"/>
      <c r="P71" s="976"/>
      <c r="Q71" s="977">
        <v>12629</v>
      </c>
      <c r="R71" s="971"/>
      <c r="S71" s="971"/>
      <c r="T71" s="971"/>
      <c r="U71" s="971"/>
      <c r="V71" s="971">
        <v>12063</v>
      </c>
      <c r="W71" s="971"/>
      <c r="X71" s="971"/>
      <c r="Y71" s="971"/>
      <c r="Z71" s="971"/>
      <c r="AA71" s="971">
        <v>566</v>
      </c>
      <c r="AB71" s="971"/>
      <c r="AC71" s="971"/>
      <c r="AD71" s="971"/>
      <c r="AE71" s="971"/>
      <c r="AF71" s="971">
        <v>566</v>
      </c>
      <c r="AG71" s="971"/>
      <c r="AH71" s="971"/>
      <c r="AI71" s="971"/>
      <c r="AJ71" s="971"/>
      <c r="AK71" s="971">
        <v>2179</v>
      </c>
      <c r="AL71" s="971"/>
      <c r="AM71" s="971"/>
      <c r="AN71" s="971"/>
      <c r="AO71" s="971"/>
      <c r="AP71" s="971" t="s">
        <v>574</v>
      </c>
      <c r="AQ71" s="971"/>
      <c r="AR71" s="971"/>
      <c r="AS71" s="971"/>
      <c r="AT71" s="971"/>
      <c r="AU71" s="971" t="s">
        <v>574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579</v>
      </c>
      <c r="C72" s="975"/>
      <c r="D72" s="975"/>
      <c r="E72" s="975"/>
      <c r="F72" s="975"/>
      <c r="G72" s="975"/>
      <c r="H72" s="975"/>
      <c r="I72" s="975"/>
      <c r="J72" s="975"/>
      <c r="K72" s="975"/>
      <c r="L72" s="975"/>
      <c r="M72" s="975"/>
      <c r="N72" s="975"/>
      <c r="O72" s="975"/>
      <c r="P72" s="976"/>
      <c r="Q72" s="977">
        <v>865</v>
      </c>
      <c r="R72" s="971"/>
      <c r="S72" s="971"/>
      <c r="T72" s="971"/>
      <c r="U72" s="971"/>
      <c r="V72" s="971">
        <v>863</v>
      </c>
      <c r="W72" s="971"/>
      <c r="X72" s="971"/>
      <c r="Y72" s="971"/>
      <c r="Z72" s="971"/>
      <c r="AA72" s="971">
        <v>2</v>
      </c>
      <c r="AB72" s="971"/>
      <c r="AC72" s="971"/>
      <c r="AD72" s="971"/>
      <c r="AE72" s="971"/>
      <c r="AF72" s="971">
        <v>2</v>
      </c>
      <c r="AG72" s="971"/>
      <c r="AH72" s="971"/>
      <c r="AI72" s="971"/>
      <c r="AJ72" s="971"/>
      <c r="AK72" s="971">
        <v>2</v>
      </c>
      <c r="AL72" s="971"/>
      <c r="AM72" s="971"/>
      <c r="AN72" s="971"/>
      <c r="AO72" s="971"/>
      <c r="AP72" s="971" t="s">
        <v>574</v>
      </c>
      <c r="AQ72" s="971"/>
      <c r="AR72" s="971"/>
      <c r="AS72" s="971"/>
      <c r="AT72" s="971"/>
      <c r="AU72" s="971" t="s">
        <v>574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580</v>
      </c>
      <c r="C73" s="975"/>
      <c r="D73" s="975"/>
      <c r="E73" s="975"/>
      <c r="F73" s="975"/>
      <c r="G73" s="975"/>
      <c r="H73" s="975"/>
      <c r="I73" s="975"/>
      <c r="J73" s="975"/>
      <c r="K73" s="975"/>
      <c r="L73" s="975"/>
      <c r="M73" s="975"/>
      <c r="N73" s="975"/>
      <c r="O73" s="975"/>
      <c r="P73" s="976"/>
      <c r="Q73" s="977">
        <v>174</v>
      </c>
      <c r="R73" s="971"/>
      <c r="S73" s="971"/>
      <c r="T73" s="971"/>
      <c r="U73" s="971"/>
      <c r="V73" s="971">
        <v>171</v>
      </c>
      <c r="W73" s="971"/>
      <c r="X73" s="971"/>
      <c r="Y73" s="971"/>
      <c r="Z73" s="971"/>
      <c r="AA73" s="971">
        <v>3</v>
      </c>
      <c r="AB73" s="971"/>
      <c r="AC73" s="971"/>
      <c r="AD73" s="971"/>
      <c r="AE73" s="971"/>
      <c r="AF73" s="971">
        <v>3</v>
      </c>
      <c r="AG73" s="971"/>
      <c r="AH73" s="971"/>
      <c r="AI73" s="971"/>
      <c r="AJ73" s="971"/>
      <c r="AK73" s="971">
        <v>5</v>
      </c>
      <c r="AL73" s="971"/>
      <c r="AM73" s="971"/>
      <c r="AN73" s="971"/>
      <c r="AO73" s="971"/>
      <c r="AP73" s="971" t="s">
        <v>574</v>
      </c>
      <c r="AQ73" s="971"/>
      <c r="AR73" s="971"/>
      <c r="AS73" s="971"/>
      <c r="AT73" s="971"/>
      <c r="AU73" s="971" t="s">
        <v>574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581</v>
      </c>
      <c r="C74" s="975"/>
      <c r="D74" s="975"/>
      <c r="E74" s="975"/>
      <c r="F74" s="975"/>
      <c r="G74" s="975"/>
      <c r="H74" s="975"/>
      <c r="I74" s="975"/>
      <c r="J74" s="975"/>
      <c r="K74" s="975"/>
      <c r="L74" s="975"/>
      <c r="M74" s="975"/>
      <c r="N74" s="975"/>
      <c r="O74" s="975"/>
      <c r="P74" s="976"/>
      <c r="Q74" s="977">
        <v>2</v>
      </c>
      <c r="R74" s="971"/>
      <c r="S74" s="971"/>
      <c r="T74" s="971"/>
      <c r="U74" s="971"/>
      <c r="V74" s="971">
        <v>1</v>
      </c>
      <c r="W74" s="971"/>
      <c r="X74" s="971"/>
      <c r="Y74" s="971"/>
      <c r="Z74" s="971"/>
      <c r="AA74" s="971">
        <v>0</v>
      </c>
      <c r="AB74" s="971"/>
      <c r="AC74" s="971"/>
      <c r="AD74" s="971"/>
      <c r="AE74" s="971"/>
      <c r="AF74" s="971">
        <v>0</v>
      </c>
      <c r="AG74" s="971"/>
      <c r="AH74" s="971"/>
      <c r="AI74" s="971"/>
      <c r="AJ74" s="971"/>
      <c r="AK74" s="971" t="s">
        <v>574</v>
      </c>
      <c r="AL74" s="971"/>
      <c r="AM74" s="971"/>
      <c r="AN74" s="971"/>
      <c r="AO74" s="971"/>
      <c r="AP74" s="971" t="s">
        <v>574</v>
      </c>
      <c r="AQ74" s="971"/>
      <c r="AR74" s="971"/>
      <c r="AS74" s="971"/>
      <c r="AT74" s="971"/>
      <c r="AU74" s="971" t="s">
        <v>574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578</v>
      </c>
      <c r="C75" s="975"/>
      <c r="D75" s="975"/>
      <c r="E75" s="975"/>
      <c r="F75" s="975"/>
      <c r="G75" s="975"/>
      <c r="H75" s="975"/>
      <c r="I75" s="975"/>
      <c r="J75" s="975"/>
      <c r="K75" s="975"/>
      <c r="L75" s="975"/>
      <c r="M75" s="975"/>
      <c r="N75" s="975"/>
      <c r="O75" s="975"/>
      <c r="P75" s="976"/>
      <c r="Q75" s="978">
        <v>245</v>
      </c>
      <c r="R75" s="979"/>
      <c r="S75" s="979"/>
      <c r="T75" s="979"/>
      <c r="U75" s="980"/>
      <c r="V75" s="981">
        <v>185</v>
      </c>
      <c r="W75" s="979"/>
      <c r="X75" s="979"/>
      <c r="Y75" s="979"/>
      <c r="Z75" s="980"/>
      <c r="AA75" s="981">
        <v>61</v>
      </c>
      <c r="AB75" s="979"/>
      <c r="AC75" s="979"/>
      <c r="AD75" s="979"/>
      <c r="AE75" s="980"/>
      <c r="AF75" s="981">
        <v>61</v>
      </c>
      <c r="AG75" s="979"/>
      <c r="AH75" s="979"/>
      <c r="AI75" s="979"/>
      <c r="AJ75" s="980"/>
      <c r="AK75" s="981">
        <v>35</v>
      </c>
      <c r="AL75" s="979"/>
      <c r="AM75" s="979"/>
      <c r="AN75" s="979"/>
      <c r="AO75" s="980"/>
      <c r="AP75" s="981" t="s">
        <v>574</v>
      </c>
      <c r="AQ75" s="979"/>
      <c r="AR75" s="979"/>
      <c r="AS75" s="979"/>
      <c r="AT75" s="980"/>
      <c r="AU75" s="981" t="s">
        <v>574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582</v>
      </c>
      <c r="C76" s="975"/>
      <c r="D76" s="975"/>
      <c r="E76" s="975"/>
      <c r="F76" s="975"/>
      <c r="G76" s="975"/>
      <c r="H76" s="975"/>
      <c r="I76" s="975"/>
      <c r="J76" s="975"/>
      <c r="K76" s="975"/>
      <c r="L76" s="975"/>
      <c r="M76" s="975"/>
      <c r="N76" s="975"/>
      <c r="O76" s="975"/>
      <c r="P76" s="976"/>
      <c r="Q76" s="978">
        <v>272540</v>
      </c>
      <c r="R76" s="979"/>
      <c r="S76" s="979"/>
      <c r="T76" s="979"/>
      <c r="U76" s="980"/>
      <c r="V76" s="981">
        <v>265731</v>
      </c>
      <c r="W76" s="979"/>
      <c r="X76" s="979"/>
      <c r="Y76" s="979"/>
      <c r="Z76" s="980"/>
      <c r="AA76" s="981">
        <v>6809</v>
      </c>
      <c r="AB76" s="979"/>
      <c r="AC76" s="979"/>
      <c r="AD76" s="979"/>
      <c r="AE76" s="980"/>
      <c r="AF76" s="981">
        <v>6809</v>
      </c>
      <c r="AG76" s="979"/>
      <c r="AH76" s="979"/>
      <c r="AI76" s="979"/>
      <c r="AJ76" s="980"/>
      <c r="AK76" s="981">
        <v>8222</v>
      </c>
      <c r="AL76" s="979"/>
      <c r="AM76" s="979"/>
      <c r="AN76" s="979"/>
      <c r="AO76" s="980"/>
      <c r="AP76" s="981" t="s">
        <v>574</v>
      </c>
      <c r="AQ76" s="979"/>
      <c r="AR76" s="979"/>
      <c r="AS76" s="979"/>
      <c r="AT76" s="980"/>
      <c r="AU76" s="981" t="s">
        <v>574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7553</v>
      </c>
      <c r="AG88" s="959"/>
      <c r="AH88" s="959"/>
      <c r="AI88" s="959"/>
      <c r="AJ88" s="959"/>
      <c r="AK88" s="963"/>
      <c r="AL88" s="963"/>
      <c r="AM88" s="963"/>
      <c r="AN88" s="963"/>
      <c r="AO88" s="963"/>
      <c r="AP88" s="959">
        <v>2499</v>
      </c>
      <c r="AQ88" s="959"/>
      <c r="AR88" s="959"/>
      <c r="AS88" s="959"/>
      <c r="AT88" s="959"/>
      <c r="AU88" s="959">
        <v>391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v>12</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468629</v>
      </c>
      <c r="AB110" s="889"/>
      <c r="AC110" s="889"/>
      <c r="AD110" s="889"/>
      <c r="AE110" s="890"/>
      <c r="AF110" s="891">
        <v>500757</v>
      </c>
      <c r="AG110" s="889"/>
      <c r="AH110" s="889"/>
      <c r="AI110" s="889"/>
      <c r="AJ110" s="890"/>
      <c r="AK110" s="891">
        <v>567228</v>
      </c>
      <c r="AL110" s="889"/>
      <c r="AM110" s="889"/>
      <c r="AN110" s="889"/>
      <c r="AO110" s="890"/>
      <c r="AP110" s="892">
        <v>6.1</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6217517</v>
      </c>
      <c r="BR110" s="842"/>
      <c r="BS110" s="842"/>
      <c r="BT110" s="842"/>
      <c r="BU110" s="842"/>
      <c r="BV110" s="842">
        <v>6209399</v>
      </c>
      <c r="BW110" s="842"/>
      <c r="BX110" s="842"/>
      <c r="BY110" s="842"/>
      <c r="BZ110" s="842"/>
      <c r="CA110" s="842">
        <v>6210615</v>
      </c>
      <c r="CB110" s="842"/>
      <c r="CC110" s="842"/>
      <c r="CD110" s="842"/>
      <c r="CE110" s="842"/>
      <c r="CF110" s="866">
        <v>66.7</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412</v>
      </c>
      <c r="DH110" s="842"/>
      <c r="DI110" s="842"/>
      <c r="DJ110" s="842"/>
      <c r="DK110" s="842"/>
      <c r="DL110" s="842" t="s">
        <v>438</v>
      </c>
      <c r="DM110" s="842"/>
      <c r="DN110" s="842"/>
      <c r="DO110" s="842"/>
      <c r="DP110" s="842"/>
      <c r="DQ110" s="842" t="s">
        <v>412</v>
      </c>
      <c r="DR110" s="842"/>
      <c r="DS110" s="842"/>
      <c r="DT110" s="842"/>
      <c r="DU110" s="842"/>
      <c r="DV110" s="843" t="s">
        <v>412</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412</v>
      </c>
      <c r="AB111" s="919"/>
      <c r="AC111" s="919"/>
      <c r="AD111" s="919"/>
      <c r="AE111" s="920"/>
      <c r="AF111" s="921" t="s">
        <v>438</v>
      </c>
      <c r="AG111" s="919"/>
      <c r="AH111" s="919"/>
      <c r="AI111" s="919"/>
      <c r="AJ111" s="920"/>
      <c r="AK111" s="921" t="s">
        <v>438</v>
      </c>
      <c r="AL111" s="919"/>
      <c r="AM111" s="919"/>
      <c r="AN111" s="919"/>
      <c r="AO111" s="920"/>
      <c r="AP111" s="922" t="s">
        <v>412</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412</v>
      </c>
      <c r="BR111" s="817"/>
      <c r="BS111" s="817"/>
      <c r="BT111" s="817"/>
      <c r="BU111" s="817"/>
      <c r="BV111" s="817" t="s">
        <v>412</v>
      </c>
      <c r="BW111" s="817"/>
      <c r="BX111" s="817"/>
      <c r="BY111" s="817"/>
      <c r="BZ111" s="817"/>
      <c r="CA111" s="817" t="s">
        <v>412</v>
      </c>
      <c r="CB111" s="817"/>
      <c r="CC111" s="817"/>
      <c r="CD111" s="817"/>
      <c r="CE111" s="817"/>
      <c r="CF111" s="875" t="s">
        <v>412</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412</v>
      </c>
      <c r="DH111" s="817"/>
      <c r="DI111" s="817"/>
      <c r="DJ111" s="817"/>
      <c r="DK111" s="817"/>
      <c r="DL111" s="817" t="s">
        <v>412</v>
      </c>
      <c r="DM111" s="817"/>
      <c r="DN111" s="817"/>
      <c r="DO111" s="817"/>
      <c r="DP111" s="817"/>
      <c r="DQ111" s="817" t="s">
        <v>412</v>
      </c>
      <c r="DR111" s="817"/>
      <c r="DS111" s="817"/>
      <c r="DT111" s="817"/>
      <c r="DU111" s="817"/>
      <c r="DV111" s="794" t="s">
        <v>412</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380860</v>
      </c>
      <c r="BR112" s="817"/>
      <c r="BS112" s="817"/>
      <c r="BT112" s="817"/>
      <c r="BU112" s="817"/>
      <c r="BV112" s="817">
        <v>295521</v>
      </c>
      <c r="BW112" s="817"/>
      <c r="BX112" s="817"/>
      <c r="BY112" s="817"/>
      <c r="BZ112" s="817"/>
      <c r="CA112" s="817">
        <v>238530</v>
      </c>
      <c r="CB112" s="817"/>
      <c r="CC112" s="817"/>
      <c r="CD112" s="817"/>
      <c r="CE112" s="817"/>
      <c r="CF112" s="875">
        <v>2.6</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446</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69771</v>
      </c>
      <c r="AB113" s="919"/>
      <c r="AC113" s="919"/>
      <c r="AD113" s="919"/>
      <c r="AE113" s="920"/>
      <c r="AF113" s="921">
        <v>56891</v>
      </c>
      <c r="AG113" s="919"/>
      <c r="AH113" s="919"/>
      <c r="AI113" s="919"/>
      <c r="AJ113" s="920"/>
      <c r="AK113" s="921">
        <v>25851</v>
      </c>
      <c r="AL113" s="919"/>
      <c r="AM113" s="919"/>
      <c r="AN113" s="919"/>
      <c r="AO113" s="920"/>
      <c r="AP113" s="922">
        <v>0.3</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247070</v>
      </c>
      <c r="BR113" s="817"/>
      <c r="BS113" s="817"/>
      <c r="BT113" s="817"/>
      <c r="BU113" s="817"/>
      <c r="BV113" s="817">
        <v>241909</v>
      </c>
      <c r="BW113" s="817"/>
      <c r="BX113" s="817"/>
      <c r="BY113" s="817"/>
      <c r="BZ113" s="817"/>
      <c r="CA113" s="817">
        <v>391095</v>
      </c>
      <c r="CB113" s="817"/>
      <c r="CC113" s="817"/>
      <c r="CD113" s="817"/>
      <c r="CE113" s="817"/>
      <c r="CF113" s="875">
        <v>4.2</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446</v>
      </c>
      <c r="DR113" s="780"/>
      <c r="DS113" s="780"/>
      <c r="DT113" s="780"/>
      <c r="DU113" s="781"/>
      <c r="DV113" s="824" t="s">
        <v>129</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51485</v>
      </c>
      <c r="AB114" s="780"/>
      <c r="AC114" s="780"/>
      <c r="AD114" s="780"/>
      <c r="AE114" s="781"/>
      <c r="AF114" s="782">
        <v>46282</v>
      </c>
      <c r="AG114" s="780"/>
      <c r="AH114" s="780"/>
      <c r="AI114" s="780"/>
      <c r="AJ114" s="781"/>
      <c r="AK114" s="782">
        <v>45333</v>
      </c>
      <c r="AL114" s="780"/>
      <c r="AM114" s="780"/>
      <c r="AN114" s="780"/>
      <c r="AO114" s="781"/>
      <c r="AP114" s="824">
        <v>0.5</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170990</v>
      </c>
      <c r="BR114" s="817"/>
      <c r="BS114" s="817"/>
      <c r="BT114" s="817"/>
      <c r="BU114" s="817"/>
      <c r="BV114" s="817">
        <v>294121</v>
      </c>
      <c r="BW114" s="817"/>
      <c r="BX114" s="817"/>
      <c r="BY114" s="817"/>
      <c r="BZ114" s="817"/>
      <c r="CA114" s="817">
        <v>416529</v>
      </c>
      <c r="CB114" s="817"/>
      <c r="CC114" s="817"/>
      <c r="CD114" s="817"/>
      <c r="CE114" s="817"/>
      <c r="CF114" s="875">
        <v>4.5</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3870</v>
      </c>
      <c r="AB115" s="919"/>
      <c r="AC115" s="919"/>
      <c r="AD115" s="919"/>
      <c r="AE115" s="920"/>
      <c r="AF115" s="921">
        <v>2384</v>
      </c>
      <c r="AG115" s="919"/>
      <c r="AH115" s="919"/>
      <c r="AI115" s="919"/>
      <c r="AJ115" s="920"/>
      <c r="AK115" s="921">
        <v>10410</v>
      </c>
      <c r="AL115" s="919"/>
      <c r="AM115" s="919"/>
      <c r="AN115" s="919"/>
      <c r="AO115" s="920"/>
      <c r="AP115" s="922">
        <v>0.1</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446</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129</v>
      </c>
      <c r="AG116" s="780"/>
      <c r="AH116" s="780"/>
      <c r="AI116" s="780"/>
      <c r="AJ116" s="781"/>
      <c r="AK116" s="782" t="s">
        <v>129</v>
      </c>
      <c r="AL116" s="780"/>
      <c r="AM116" s="780"/>
      <c r="AN116" s="780"/>
      <c r="AO116" s="781"/>
      <c r="AP116" s="824" t="s">
        <v>129</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593755</v>
      </c>
      <c r="AB117" s="903"/>
      <c r="AC117" s="903"/>
      <c r="AD117" s="903"/>
      <c r="AE117" s="904"/>
      <c r="AF117" s="905">
        <v>606314</v>
      </c>
      <c r="AG117" s="903"/>
      <c r="AH117" s="903"/>
      <c r="AI117" s="903"/>
      <c r="AJ117" s="904"/>
      <c r="AK117" s="905">
        <v>648822</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464</v>
      </c>
      <c r="BP119" s="878"/>
      <c r="BQ119" s="879">
        <v>7016437</v>
      </c>
      <c r="BR119" s="845"/>
      <c r="BS119" s="845"/>
      <c r="BT119" s="845"/>
      <c r="BU119" s="845"/>
      <c r="BV119" s="845">
        <v>7040950</v>
      </c>
      <c r="BW119" s="845"/>
      <c r="BX119" s="845"/>
      <c r="BY119" s="845"/>
      <c r="BZ119" s="845"/>
      <c r="CA119" s="845">
        <v>7256769</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9486722</v>
      </c>
      <c r="BR120" s="842"/>
      <c r="BS120" s="842"/>
      <c r="BT120" s="842"/>
      <c r="BU120" s="842"/>
      <c r="BV120" s="842">
        <v>9868606</v>
      </c>
      <c r="BW120" s="842"/>
      <c r="BX120" s="842"/>
      <c r="BY120" s="842"/>
      <c r="BZ120" s="842"/>
      <c r="CA120" s="842">
        <v>9912966</v>
      </c>
      <c r="CB120" s="842"/>
      <c r="CC120" s="842"/>
      <c r="CD120" s="842"/>
      <c r="CE120" s="842"/>
      <c r="CF120" s="866">
        <v>106.4</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v>380011</v>
      </c>
      <c r="DH120" s="842"/>
      <c r="DI120" s="842"/>
      <c r="DJ120" s="842"/>
      <c r="DK120" s="842"/>
      <c r="DL120" s="842">
        <v>295521</v>
      </c>
      <c r="DM120" s="842"/>
      <c r="DN120" s="842"/>
      <c r="DO120" s="842"/>
      <c r="DP120" s="842"/>
      <c r="DQ120" s="842">
        <v>238530</v>
      </c>
      <c r="DR120" s="842"/>
      <c r="DS120" s="842"/>
      <c r="DT120" s="842"/>
      <c r="DU120" s="842"/>
      <c r="DV120" s="843">
        <v>2.6</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113402</v>
      </c>
      <c r="BR121" s="817"/>
      <c r="BS121" s="817"/>
      <c r="BT121" s="817"/>
      <c r="BU121" s="817"/>
      <c r="BV121" s="817">
        <v>98634</v>
      </c>
      <c r="BW121" s="817"/>
      <c r="BX121" s="817"/>
      <c r="BY121" s="817"/>
      <c r="BZ121" s="817"/>
      <c r="CA121" s="817">
        <v>83868</v>
      </c>
      <c r="CB121" s="817"/>
      <c r="CC121" s="817"/>
      <c r="CD121" s="817"/>
      <c r="CE121" s="817"/>
      <c r="CF121" s="875">
        <v>0.9</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t="s">
        <v>129</v>
      </c>
      <c r="DH121" s="817"/>
      <c r="DI121" s="817"/>
      <c r="DJ121" s="817"/>
      <c r="DK121" s="817"/>
      <c r="DL121" s="817" t="s">
        <v>129</v>
      </c>
      <c r="DM121" s="817"/>
      <c r="DN121" s="817"/>
      <c r="DO121" s="817"/>
      <c r="DP121" s="817"/>
      <c r="DQ121" s="817" t="s">
        <v>129</v>
      </c>
      <c r="DR121" s="817"/>
      <c r="DS121" s="817"/>
      <c r="DT121" s="817"/>
      <c r="DU121" s="817"/>
      <c r="DV121" s="794" t="s">
        <v>129</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9585385</v>
      </c>
      <c r="BR122" s="845"/>
      <c r="BS122" s="845"/>
      <c r="BT122" s="845"/>
      <c r="BU122" s="845"/>
      <c r="BV122" s="845">
        <v>9810037</v>
      </c>
      <c r="BW122" s="845"/>
      <c r="BX122" s="845"/>
      <c r="BY122" s="845"/>
      <c r="BZ122" s="845"/>
      <c r="CA122" s="845">
        <v>9522484</v>
      </c>
      <c r="CB122" s="845"/>
      <c r="CC122" s="845"/>
      <c r="CD122" s="845"/>
      <c r="CE122" s="845"/>
      <c r="CF122" s="846">
        <v>102.2</v>
      </c>
      <c r="CG122" s="847"/>
      <c r="CH122" s="847"/>
      <c r="CI122" s="847"/>
      <c r="CJ122" s="847"/>
      <c r="CK122" s="869"/>
      <c r="CL122" s="855"/>
      <c r="CM122" s="855"/>
      <c r="CN122" s="855"/>
      <c r="CO122" s="856"/>
      <c r="CP122" s="835" t="s">
        <v>405</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474</v>
      </c>
      <c r="BP123" s="878"/>
      <c r="BQ123" s="832">
        <v>19185509</v>
      </c>
      <c r="BR123" s="833"/>
      <c r="BS123" s="833"/>
      <c r="BT123" s="833"/>
      <c r="BU123" s="833"/>
      <c r="BV123" s="833">
        <v>19777277</v>
      </c>
      <c r="BW123" s="833"/>
      <c r="BX123" s="833"/>
      <c r="BY123" s="833"/>
      <c r="BZ123" s="833"/>
      <c r="CA123" s="833">
        <v>19519318</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v>849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446</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3870</v>
      </c>
      <c r="AB127" s="780"/>
      <c r="AC127" s="780"/>
      <c r="AD127" s="780"/>
      <c r="AE127" s="781"/>
      <c r="AF127" s="782">
        <v>2384</v>
      </c>
      <c r="AG127" s="780"/>
      <c r="AH127" s="780"/>
      <c r="AI127" s="780"/>
      <c r="AJ127" s="781"/>
      <c r="AK127" s="782">
        <v>10410</v>
      </c>
      <c r="AL127" s="780"/>
      <c r="AM127" s="780"/>
      <c r="AN127" s="780"/>
      <c r="AO127" s="781"/>
      <c r="AP127" s="824">
        <v>0.1</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10630</v>
      </c>
      <c r="AB128" s="801"/>
      <c r="AC128" s="801"/>
      <c r="AD128" s="801"/>
      <c r="AE128" s="802"/>
      <c r="AF128" s="803">
        <v>12049</v>
      </c>
      <c r="AG128" s="801"/>
      <c r="AH128" s="801"/>
      <c r="AI128" s="801"/>
      <c r="AJ128" s="802"/>
      <c r="AK128" s="803">
        <v>13694</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129</v>
      </c>
      <c r="BG128" s="787"/>
      <c r="BH128" s="787"/>
      <c r="BI128" s="787"/>
      <c r="BJ128" s="787"/>
      <c r="BK128" s="787"/>
      <c r="BL128" s="810"/>
      <c r="BM128" s="786">
        <v>13.31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9656809</v>
      </c>
      <c r="AB129" s="780"/>
      <c r="AC129" s="780"/>
      <c r="AD129" s="780"/>
      <c r="AE129" s="781"/>
      <c r="AF129" s="782">
        <v>10334534</v>
      </c>
      <c r="AG129" s="780"/>
      <c r="AH129" s="780"/>
      <c r="AI129" s="780"/>
      <c r="AJ129" s="781"/>
      <c r="AK129" s="782">
        <v>10151686</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129</v>
      </c>
      <c r="BG129" s="771"/>
      <c r="BH129" s="771"/>
      <c r="BI129" s="771"/>
      <c r="BJ129" s="771"/>
      <c r="BK129" s="771"/>
      <c r="BL129" s="772"/>
      <c r="BM129" s="770">
        <v>18.309999999999999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816448</v>
      </c>
      <c r="AB130" s="780"/>
      <c r="AC130" s="780"/>
      <c r="AD130" s="780"/>
      <c r="AE130" s="781"/>
      <c r="AF130" s="782">
        <v>820431</v>
      </c>
      <c r="AG130" s="780"/>
      <c r="AH130" s="780"/>
      <c r="AI130" s="780"/>
      <c r="AJ130" s="781"/>
      <c r="AK130" s="782">
        <v>834041</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-2.2999999999999998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8840361</v>
      </c>
      <c r="AB131" s="764"/>
      <c r="AC131" s="764"/>
      <c r="AD131" s="764"/>
      <c r="AE131" s="765"/>
      <c r="AF131" s="766">
        <v>9514103</v>
      </c>
      <c r="AG131" s="764"/>
      <c r="AH131" s="764"/>
      <c r="AI131" s="764"/>
      <c r="AJ131" s="765"/>
      <c r="AK131" s="766">
        <v>9317645</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446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-2.6392926700000001</v>
      </c>
      <c r="AB132" s="745"/>
      <c r="AC132" s="745"/>
      <c r="AD132" s="745"/>
      <c r="AE132" s="746"/>
      <c r="AF132" s="747">
        <v>-2.37716577</v>
      </c>
      <c r="AG132" s="745"/>
      <c r="AH132" s="745"/>
      <c r="AI132" s="745"/>
      <c r="AJ132" s="746"/>
      <c r="AK132" s="747">
        <v>-2.1347990800000001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-2.2000000000000002</v>
      </c>
      <c r="AB133" s="724"/>
      <c r="AC133" s="724"/>
      <c r="AD133" s="724"/>
      <c r="AE133" s="725"/>
      <c r="AF133" s="723">
        <v>-2.2999999999999998</v>
      </c>
      <c r="AG133" s="724"/>
      <c r="AH133" s="724"/>
      <c r="AI133" s="724"/>
      <c r="AJ133" s="725"/>
      <c r="AK133" s="723">
        <v>-2.2999999999999998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KcfNCDGjIxLiXcGU2baXcl776UoAPR+vpJOEOlPrcddERPDbW3UjIAuO31YcaWysHYHRRA+EtoqosbTOmQ3hg==" saltValue="4fe6fkvPySSRFolfRqTO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EuCpp3vdACKBYfnEtAzxJxQbtLbSOXbMGaOj6wnmqlUzMd6eVOWdm7zarruy3TAG5xAe6zgH/0o1NkJD0I0FQ==" saltValue="6pRCo0D8pxPQSUZUYhJMd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zr/wqN0MpcO8nuYpts1v8ZZSWwPViBEQqAHFxBszcfs3WQ9VL66wTwNRv2dP3Npgs9evB6N3f+9D3gydEqoCw==" saltValue="vuXrHEt422r7KOiHoCCcV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2582852</v>
      </c>
      <c r="AP9" s="281">
        <v>49292</v>
      </c>
      <c r="AQ9" s="282">
        <v>65316</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383422</v>
      </c>
      <c r="AP10" s="284">
        <v>7317</v>
      </c>
      <c r="AQ10" s="285">
        <v>6075</v>
      </c>
      <c r="AR10" s="286">
        <v>20.399999999999999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v>973</v>
      </c>
      <c r="AP11" s="284">
        <v>19</v>
      </c>
      <c r="AQ11" s="285">
        <v>1232</v>
      </c>
      <c r="AR11" s="286">
        <v>-98.5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513</v>
      </c>
      <c r="AP12" s="284" t="s">
        <v>513</v>
      </c>
      <c r="AQ12" s="285">
        <v>18</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51842</v>
      </c>
      <c r="AP13" s="284">
        <v>989</v>
      </c>
      <c r="AQ13" s="285">
        <v>2791</v>
      </c>
      <c r="AR13" s="286">
        <v>-64.599999999999994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57767</v>
      </c>
      <c r="AP14" s="284">
        <v>1102</v>
      </c>
      <c r="AQ14" s="285">
        <v>1364</v>
      </c>
      <c r="AR14" s="286">
        <v>-19.2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-30791</v>
      </c>
      <c r="AP15" s="284">
        <v>-588</v>
      </c>
      <c r="AQ15" s="285">
        <v>-4006</v>
      </c>
      <c r="AR15" s="286">
        <v>-85.3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3046065</v>
      </c>
      <c r="AP16" s="284">
        <v>58132</v>
      </c>
      <c r="AQ16" s="285">
        <v>72790</v>
      </c>
      <c r="AR16" s="286">
        <v>-20.100000000000001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6.22</v>
      </c>
      <c r="AP21" s="298">
        <v>6.54</v>
      </c>
      <c r="AQ21" s="299">
        <v>-0.32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93</v>
      </c>
      <c r="AP22" s="303">
        <v>98.3</v>
      </c>
      <c r="AQ22" s="304">
        <v>-5.3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567228</v>
      </c>
      <c r="AP32" s="312">
        <v>10825</v>
      </c>
      <c r="AQ32" s="313">
        <v>35011</v>
      </c>
      <c r="AR32" s="314">
        <v>-69.099999999999994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25851</v>
      </c>
      <c r="AP35" s="312">
        <v>493</v>
      </c>
      <c r="AQ35" s="313">
        <v>8351</v>
      </c>
      <c r="AR35" s="314">
        <v>-94.1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45333</v>
      </c>
      <c r="AP36" s="312">
        <v>865</v>
      </c>
      <c r="AQ36" s="313">
        <v>1645</v>
      </c>
      <c r="AR36" s="314">
        <v>-47.4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v>10410</v>
      </c>
      <c r="AP37" s="312">
        <v>199</v>
      </c>
      <c r="AQ37" s="313">
        <v>1050</v>
      </c>
      <c r="AR37" s="314">
        <v>-81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-13694</v>
      </c>
      <c r="AP39" s="312">
        <v>-261</v>
      </c>
      <c r="AQ39" s="313">
        <v>-5851</v>
      </c>
      <c r="AR39" s="314">
        <v>-95.5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-834041</v>
      </c>
      <c r="AP40" s="312">
        <v>-15917</v>
      </c>
      <c r="AQ40" s="313">
        <v>-27858</v>
      </c>
      <c r="AR40" s="314">
        <v>-42.9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-198913</v>
      </c>
      <c r="AP41" s="312">
        <v>-3796</v>
      </c>
      <c r="AQ41" s="313">
        <v>12351</v>
      </c>
      <c r="AR41" s="314">
        <v>-130.69999999999999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769693</v>
      </c>
      <c r="AN51" s="334">
        <v>14642</v>
      </c>
      <c r="AO51" s="335">
        <v>-46.8</v>
      </c>
      <c r="AP51" s="336">
        <v>41934</v>
      </c>
      <c r="AQ51" s="337">
        <v>-12.3</v>
      </c>
      <c r="AR51" s="338">
        <v>-34.5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445963</v>
      </c>
      <c r="AN52" s="342">
        <v>8483</v>
      </c>
      <c r="AO52" s="343">
        <v>-29</v>
      </c>
      <c r="AP52" s="344">
        <v>23352</v>
      </c>
      <c r="AQ52" s="345">
        <v>-9.6999999999999993</v>
      </c>
      <c r="AR52" s="346">
        <v>-19.3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1256907</v>
      </c>
      <c r="AN53" s="334">
        <v>23911</v>
      </c>
      <c r="AO53" s="335">
        <v>63.3</v>
      </c>
      <c r="AP53" s="336">
        <v>45588</v>
      </c>
      <c r="AQ53" s="337">
        <v>8.6999999999999993</v>
      </c>
      <c r="AR53" s="338">
        <v>54.6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474395</v>
      </c>
      <c r="AN54" s="342">
        <v>9025</v>
      </c>
      <c r="AO54" s="343">
        <v>6.4</v>
      </c>
      <c r="AP54" s="344">
        <v>24150</v>
      </c>
      <c r="AQ54" s="345">
        <v>3.4</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996919</v>
      </c>
      <c r="AN55" s="334">
        <v>19014</v>
      </c>
      <c r="AO55" s="335">
        <v>-20.5</v>
      </c>
      <c r="AP55" s="336">
        <v>45483</v>
      </c>
      <c r="AQ55" s="337">
        <v>-0.2</v>
      </c>
      <c r="AR55" s="338">
        <v>-20.3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450501</v>
      </c>
      <c r="AN56" s="342">
        <v>8592</v>
      </c>
      <c r="AO56" s="343">
        <v>-4.8</v>
      </c>
      <c r="AP56" s="344">
        <v>24241</v>
      </c>
      <c r="AQ56" s="345">
        <v>0.4</v>
      </c>
      <c r="AR56" s="346">
        <v>-5.2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1915483</v>
      </c>
      <c r="AN57" s="334">
        <v>36490</v>
      </c>
      <c r="AO57" s="335">
        <v>91.9</v>
      </c>
      <c r="AP57" s="336">
        <v>45945</v>
      </c>
      <c r="AQ57" s="337">
        <v>1</v>
      </c>
      <c r="AR57" s="338">
        <v>90.9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677504</v>
      </c>
      <c r="AN58" s="342">
        <v>12906</v>
      </c>
      <c r="AO58" s="343">
        <v>50.2</v>
      </c>
      <c r="AP58" s="344">
        <v>25180</v>
      </c>
      <c r="AQ58" s="345">
        <v>3.9</v>
      </c>
      <c r="AR58" s="346">
        <v>46.3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1180967</v>
      </c>
      <c r="AN59" s="334">
        <v>22538</v>
      </c>
      <c r="AO59" s="335">
        <v>-38.200000000000003</v>
      </c>
      <c r="AP59" s="336">
        <v>44475</v>
      </c>
      <c r="AQ59" s="337">
        <v>-3.2</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906270</v>
      </c>
      <c r="AN60" s="342">
        <v>17296</v>
      </c>
      <c r="AO60" s="343">
        <v>34</v>
      </c>
      <c r="AP60" s="344">
        <v>24780</v>
      </c>
      <c r="AQ60" s="345">
        <v>-1.6</v>
      </c>
      <c r="AR60" s="346">
        <v>35.6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1223994</v>
      </c>
      <c r="AN61" s="349">
        <v>23319</v>
      </c>
      <c r="AO61" s="350">
        <v>9.9</v>
      </c>
      <c r="AP61" s="351">
        <v>44685</v>
      </c>
      <c r="AQ61" s="352">
        <v>-1.2</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590927</v>
      </c>
      <c r="AN62" s="342">
        <v>11260</v>
      </c>
      <c r="AO62" s="343">
        <v>11.4</v>
      </c>
      <c r="AP62" s="344">
        <v>24341</v>
      </c>
      <c r="AQ62" s="345">
        <v>-0.7</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Hejx1UIaFwsHWxitfANBU+mUJowtri0bbn3E5kHFqicXEl0Jk4ZHnlqPaXxEKxEkmzsyIsDl1NJ3TUQGwr+2A==" saltValue="rT5UI+8xPHZkUamXa9ZG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E98MuNkX6aedGPVU3xukr6ixhl2INonoPYz1PDYiK2Ux/+4M0tVOSOrcsOrkasEHFc7QUvah8HNgDrKw7SMc1g==" saltValue="Gwg7zJb5G0Ct55VK1ScZ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kT5A6KLmuV5q73+ljJZPvJUV+K4J/DwRIFnz1x3b0l6UImFlQdGmybgFpHnxMy5+A1lDvurIzvS59CXVgg5iIQ==" saltValue="KHr0DAYjWbF77rX4DkCi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43.52</v>
      </c>
      <c r="G47" s="12">
        <v>49.32</v>
      </c>
      <c r="H47" s="12">
        <v>47.89</v>
      </c>
      <c r="I47" s="12">
        <v>47.94</v>
      </c>
      <c r="J47" s="13">
        <v>49.65</v>
      </c>
    </row>
    <row r="48" spans="2:10" ht="57.75" customHeight="1" x14ac:dyDescent="0.15">
      <c r="B48" s="14"/>
      <c r="C48" s="1141" t="s">
        <v>4</v>
      </c>
      <c r="D48" s="1141"/>
      <c r="E48" s="1142"/>
      <c r="F48" s="15">
        <v>9.58</v>
      </c>
      <c r="G48" s="16">
        <v>7.72</v>
      </c>
      <c r="H48" s="16">
        <v>10.029999999999999</v>
      </c>
      <c r="I48" s="16">
        <v>10.17</v>
      </c>
      <c r="J48" s="17">
        <v>15.16</v>
      </c>
    </row>
    <row r="49" spans="2:10" ht="57.75" customHeight="1" thickBot="1" x14ac:dyDescent="0.2">
      <c r="B49" s="18"/>
      <c r="C49" s="1143" t="s">
        <v>5</v>
      </c>
      <c r="D49" s="1143"/>
      <c r="E49" s="1144"/>
      <c r="F49" s="19">
        <v>3.79</v>
      </c>
      <c r="G49" s="20">
        <v>7.14</v>
      </c>
      <c r="H49" s="20">
        <v>3.13</v>
      </c>
      <c r="I49" s="20">
        <v>3.99</v>
      </c>
      <c r="J49" s="21">
        <v>5.67</v>
      </c>
    </row>
    <row r="50" spans="2:10" x14ac:dyDescent="0.15"/>
  </sheetData>
  <sheetProtection algorithmName="SHA-512" hashValue="5GWbzX/QKFMZhk/K4x30A5Yc4rf/cHMbY5/zII49k8lgYq/X+j38voeLUxJtV//WuJpQ+xRtRcsufUaq3GmN3w==" saltValue="zftQLwMK+37ikIyvqbTD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559</v>
      </c>
      <c r="D34" s="1151"/>
      <c r="E34" s="1152"/>
      <c r="F34" s="32">
        <v>17.41</v>
      </c>
      <c r="G34" s="33">
        <v>17.149999999999999</v>
      </c>
      <c r="H34" s="33">
        <v>18.22</v>
      </c>
      <c r="I34" s="33">
        <v>17.809999999999999</v>
      </c>
      <c r="J34" s="34">
        <v>20.100000000000001</v>
      </c>
      <c r="K34" s="22"/>
      <c r="L34" s="22"/>
      <c r="M34" s="22"/>
      <c r="N34" s="22"/>
      <c r="O34" s="22"/>
      <c r="P34" s="22"/>
    </row>
    <row r="35" spans="1:16" ht="39" customHeight="1" x14ac:dyDescent="0.15">
      <c r="A35" s="22"/>
      <c r="B35" s="35"/>
      <c r="C35" s="1145" t="s">
        <v>560</v>
      </c>
      <c r="D35" s="1146"/>
      <c r="E35" s="1147"/>
      <c r="F35" s="36">
        <v>9.58</v>
      </c>
      <c r="G35" s="37">
        <v>7.71</v>
      </c>
      <c r="H35" s="37">
        <v>10.02</v>
      </c>
      <c r="I35" s="37">
        <v>10.16</v>
      </c>
      <c r="J35" s="38">
        <v>15.16</v>
      </c>
      <c r="K35" s="22"/>
      <c r="L35" s="22"/>
      <c r="M35" s="22"/>
      <c r="N35" s="22"/>
      <c r="O35" s="22"/>
      <c r="P35" s="22"/>
    </row>
    <row r="36" spans="1:16" ht="39" customHeight="1" x14ac:dyDescent="0.15">
      <c r="A36" s="22"/>
      <c r="B36" s="35"/>
      <c r="C36" s="1145" t="s">
        <v>561</v>
      </c>
      <c r="D36" s="1146"/>
      <c r="E36" s="1147"/>
      <c r="F36" s="36">
        <v>0.43</v>
      </c>
      <c r="G36" s="37">
        <v>0.6</v>
      </c>
      <c r="H36" s="37">
        <v>1.57</v>
      </c>
      <c r="I36" s="37">
        <v>1.34</v>
      </c>
      <c r="J36" s="38">
        <v>1.82</v>
      </c>
      <c r="K36" s="22"/>
      <c r="L36" s="22"/>
      <c r="M36" s="22"/>
      <c r="N36" s="22"/>
      <c r="O36" s="22"/>
      <c r="P36" s="22"/>
    </row>
    <row r="37" spans="1:16" ht="39" customHeight="1" x14ac:dyDescent="0.15">
      <c r="A37" s="22"/>
      <c r="B37" s="35"/>
      <c r="C37" s="1145" t="s">
        <v>562</v>
      </c>
      <c r="D37" s="1146"/>
      <c r="E37" s="1147"/>
      <c r="F37" s="36" t="s">
        <v>513</v>
      </c>
      <c r="G37" s="37" t="s">
        <v>513</v>
      </c>
      <c r="H37" s="37">
        <v>0.55000000000000004</v>
      </c>
      <c r="I37" s="37">
        <v>0.65</v>
      </c>
      <c r="J37" s="38">
        <v>1.1100000000000001</v>
      </c>
      <c r="K37" s="22"/>
      <c r="L37" s="22"/>
      <c r="M37" s="22"/>
      <c r="N37" s="22"/>
      <c r="O37" s="22"/>
      <c r="P37" s="22"/>
    </row>
    <row r="38" spans="1:16" ht="39" customHeight="1" x14ac:dyDescent="0.15">
      <c r="A38" s="22"/>
      <c r="B38" s="35"/>
      <c r="C38" s="1145" t="s">
        <v>563</v>
      </c>
      <c r="D38" s="1146"/>
      <c r="E38" s="1147"/>
      <c r="F38" s="36">
        <v>0.37</v>
      </c>
      <c r="G38" s="37">
        <v>0.36</v>
      </c>
      <c r="H38" s="37">
        <v>0.27</v>
      </c>
      <c r="I38" s="37">
        <v>0.56000000000000005</v>
      </c>
      <c r="J38" s="38">
        <v>0.36</v>
      </c>
      <c r="K38" s="22"/>
      <c r="L38" s="22"/>
      <c r="M38" s="22"/>
      <c r="N38" s="22"/>
      <c r="O38" s="22"/>
      <c r="P38" s="22"/>
    </row>
    <row r="39" spans="1:16" ht="39" customHeight="1" x14ac:dyDescent="0.15">
      <c r="A39" s="22"/>
      <c r="B39" s="35"/>
      <c r="C39" s="1145" t="s">
        <v>564</v>
      </c>
      <c r="D39" s="1146"/>
      <c r="E39" s="1147"/>
      <c r="F39" s="36">
        <v>0.11</v>
      </c>
      <c r="G39" s="37">
        <v>0.09</v>
      </c>
      <c r="H39" s="37">
        <v>0.09</v>
      </c>
      <c r="I39" s="37">
        <v>0.08</v>
      </c>
      <c r="J39" s="38">
        <v>0.1</v>
      </c>
      <c r="K39" s="22"/>
      <c r="L39" s="22"/>
      <c r="M39" s="22"/>
      <c r="N39" s="22"/>
      <c r="O39" s="22"/>
      <c r="P39" s="22"/>
    </row>
    <row r="40" spans="1:16" ht="39" customHeight="1" x14ac:dyDescent="0.15">
      <c r="A40" s="22"/>
      <c r="B40" s="35"/>
      <c r="C40" s="1145" t="s">
        <v>565</v>
      </c>
      <c r="D40" s="1146"/>
      <c r="E40" s="1147"/>
      <c r="F40" s="36" t="s">
        <v>513</v>
      </c>
      <c r="G40" s="37" t="s">
        <v>513</v>
      </c>
      <c r="H40" s="37" t="s">
        <v>513</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566</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567</v>
      </c>
      <c r="D43" s="1149"/>
      <c r="E43" s="1150"/>
      <c r="F43" s="41">
        <v>0.24</v>
      </c>
      <c r="G43" s="42">
        <v>0.26</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6P7cL3I1g5wxrq5tVbbFXlbQ32fPtpQHkdmETEs0F4MkL4K+mwFX1UrzUCgAVWRVuob9nfAWhSUPCSYalNcUA==" saltValue="CoBKphQ8in5HIt7ezl06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519</v>
      </c>
      <c r="L45" s="60">
        <v>504</v>
      </c>
      <c r="M45" s="60">
        <v>469</v>
      </c>
      <c r="N45" s="60">
        <v>501</v>
      </c>
      <c r="O45" s="61">
        <v>567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120</v>
      </c>
      <c r="L48" s="64">
        <v>103</v>
      </c>
      <c r="M48" s="64">
        <v>70</v>
      </c>
      <c r="N48" s="64">
        <v>57</v>
      </c>
      <c r="O48" s="65">
        <v>26</v>
      </c>
      <c r="P48" s="48"/>
      <c r="Q48" s="48"/>
      <c r="R48" s="48"/>
      <c r="S48" s="48"/>
      <c r="T48" s="48"/>
      <c r="U48" s="48"/>
    </row>
    <row r="49" spans="1:21" ht="30.75" customHeight="1" x14ac:dyDescent="0.15">
      <c r="A49" s="48"/>
      <c r="B49" s="1178"/>
      <c r="C49" s="1179"/>
      <c r="D49" s="62"/>
      <c r="E49" s="1155" t="s">
        <v>16</v>
      </c>
      <c r="F49" s="1155"/>
      <c r="G49" s="1155"/>
      <c r="H49" s="1155"/>
      <c r="I49" s="1155"/>
      <c r="J49" s="1156"/>
      <c r="K49" s="63">
        <v>50</v>
      </c>
      <c r="L49" s="64">
        <v>57</v>
      </c>
      <c r="M49" s="64">
        <v>51</v>
      </c>
      <c r="N49" s="64">
        <v>46</v>
      </c>
      <c r="O49" s="65">
        <v>45</v>
      </c>
      <c r="P49" s="48"/>
      <c r="Q49" s="48"/>
      <c r="R49" s="48"/>
      <c r="S49" s="48"/>
      <c r="T49" s="48"/>
      <c r="U49" s="48"/>
    </row>
    <row r="50" spans="1:21" ht="30.75" customHeight="1" x14ac:dyDescent="0.15">
      <c r="A50" s="48"/>
      <c r="B50" s="1178"/>
      <c r="C50" s="1179"/>
      <c r="D50" s="62"/>
      <c r="E50" s="1155" t="s">
        <v>17</v>
      </c>
      <c r="F50" s="1155"/>
      <c r="G50" s="1155"/>
      <c r="H50" s="1155"/>
      <c r="I50" s="1155"/>
      <c r="J50" s="1156"/>
      <c r="K50" s="63">
        <v>6</v>
      </c>
      <c r="L50" s="64">
        <v>4</v>
      </c>
      <c r="M50" s="64">
        <v>4</v>
      </c>
      <c r="N50" s="64">
        <v>2</v>
      </c>
      <c r="O50" s="65">
        <v>10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853</v>
      </c>
      <c r="L52" s="64">
        <v>849</v>
      </c>
      <c r="M52" s="64">
        <v>828</v>
      </c>
      <c r="N52" s="64">
        <v>833</v>
      </c>
      <c r="O52" s="65">
        <v>849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-158</v>
      </c>
      <c r="L53" s="69">
        <v>-181</v>
      </c>
      <c r="M53" s="69">
        <v>-234</v>
      </c>
      <c r="N53" s="69">
        <v>-227</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SnWg3dopmT8oD8nECtZaAKICNUIlla9RUxH8S5DZGZTdwxA81+K+m2V32AsIExkD3spwAIhxnD0n17rxl0jfg==" saltValue="H9U3fMWLEMXUVCJPqlVS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96" t="s">
        <v>32</v>
      </c>
      <c r="C41" s="1197"/>
      <c r="D41" s="105"/>
      <c r="E41" s="1198" t="s">
        <v>33</v>
      </c>
      <c r="F41" s="1198"/>
      <c r="G41" s="1198"/>
      <c r="H41" s="1199"/>
      <c r="I41" s="355">
        <v>6571</v>
      </c>
      <c r="J41" s="356">
        <v>6090</v>
      </c>
      <c r="K41" s="356">
        <v>6218</v>
      </c>
      <c r="L41" s="356">
        <v>6209</v>
      </c>
      <c r="M41" s="357">
        <v>6211</v>
      </c>
    </row>
    <row r="42" spans="2:13" ht="27.75" customHeight="1" x14ac:dyDescent="0.15">
      <c r="B42" s="1186"/>
      <c r="C42" s="1187"/>
      <c r="D42" s="106"/>
      <c r="E42" s="1190" t="s">
        <v>34</v>
      </c>
      <c r="F42" s="1190"/>
      <c r="G42" s="1190"/>
      <c r="H42" s="1191"/>
      <c r="I42" s="358" t="s">
        <v>513</v>
      </c>
      <c r="J42" s="359" t="s">
        <v>513</v>
      </c>
      <c r="K42" s="359" t="s">
        <v>513</v>
      </c>
      <c r="L42" s="359" t="s">
        <v>513</v>
      </c>
      <c r="M42" s="360" t="s">
        <v>513</v>
      </c>
    </row>
    <row r="43" spans="2:13" ht="27.75" customHeight="1" x14ac:dyDescent="0.15">
      <c r="B43" s="1186"/>
      <c r="C43" s="1187"/>
      <c r="D43" s="106"/>
      <c r="E43" s="1190" t="s">
        <v>35</v>
      </c>
      <c r="F43" s="1190"/>
      <c r="G43" s="1190"/>
      <c r="H43" s="1191"/>
      <c r="I43" s="358">
        <v>530</v>
      </c>
      <c r="J43" s="359">
        <v>496</v>
      </c>
      <c r="K43" s="359">
        <v>381</v>
      </c>
      <c r="L43" s="359">
        <v>296</v>
      </c>
      <c r="M43" s="360">
        <v>239</v>
      </c>
    </row>
    <row r="44" spans="2:13" ht="27.75" customHeight="1" x14ac:dyDescent="0.15">
      <c r="B44" s="1186"/>
      <c r="C44" s="1187"/>
      <c r="D44" s="106"/>
      <c r="E44" s="1190" t="s">
        <v>36</v>
      </c>
      <c r="F44" s="1190"/>
      <c r="G44" s="1190"/>
      <c r="H44" s="1191"/>
      <c r="I44" s="358">
        <v>365</v>
      </c>
      <c r="J44" s="359">
        <v>293</v>
      </c>
      <c r="K44" s="359">
        <v>247</v>
      </c>
      <c r="L44" s="359">
        <v>242</v>
      </c>
      <c r="M44" s="360">
        <v>391</v>
      </c>
    </row>
    <row r="45" spans="2:13" ht="27.75" customHeight="1" x14ac:dyDescent="0.15">
      <c r="B45" s="1186"/>
      <c r="C45" s="1187"/>
      <c r="D45" s="106"/>
      <c r="E45" s="1190" t="s">
        <v>37</v>
      </c>
      <c r="F45" s="1190"/>
      <c r="G45" s="1190"/>
      <c r="H45" s="1191"/>
      <c r="I45" s="358" t="s">
        <v>513</v>
      </c>
      <c r="J45" s="359" t="s">
        <v>513</v>
      </c>
      <c r="K45" s="359">
        <v>171</v>
      </c>
      <c r="L45" s="359">
        <v>294</v>
      </c>
      <c r="M45" s="360">
        <v>417</v>
      </c>
    </row>
    <row r="46" spans="2:13" ht="27.75" customHeight="1" x14ac:dyDescent="0.15">
      <c r="B46" s="1186"/>
      <c r="C46" s="1187"/>
      <c r="D46" s="107"/>
      <c r="E46" s="1190" t="s">
        <v>38</v>
      </c>
      <c r="F46" s="1190"/>
      <c r="G46" s="1190"/>
      <c r="H46" s="1191"/>
      <c r="I46" s="358" t="s">
        <v>513</v>
      </c>
      <c r="J46" s="359">
        <v>0</v>
      </c>
      <c r="K46" s="359" t="s">
        <v>513</v>
      </c>
      <c r="L46" s="359" t="s">
        <v>513</v>
      </c>
      <c r="M46" s="360" t="s">
        <v>513</v>
      </c>
    </row>
    <row r="47" spans="2:13" ht="27.75" customHeight="1" x14ac:dyDescent="0.15">
      <c r="B47" s="1186"/>
      <c r="C47" s="1187"/>
      <c r="D47" s="108"/>
      <c r="E47" s="1200" t="s">
        <v>39</v>
      </c>
      <c r="F47" s="1201"/>
      <c r="G47" s="1201"/>
      <c r="H47" s="1202"/>
      <c r="I47" s="358" t="s">
        <v>513</v>
      </c>
      <c r="J47" s="359" t="s">
        <v>513</v>
      </c>
      <c r="K47" s="359" t="s">
        <v>513</v>
      </c>
      <c r="L47" s="359" t="s">
        <v>513</v>
      </c>
      <c r="M47" s="360" t="s">
        <v>513</v>
      </c>
    </row>
    <row r="48" spans="2:13" ht="27.75" customHeight="1" x14ac:dyDescent="0.15">
      <c r="B48" s="1186"/>
      <c r="C48" s="1187"/>
      <c r="D48" s="106"/>
      <c r="E48" s="1190" t="s">
        <v>40</v>
      </c>
      <c r="F48" s="1190"/>
      <c r="G48" s="1190"/>
      <c r="H48" s="1191"/>
      <c r="I48" s="358" t="s">
        <v>513</v>
      </c>
      <c r="J48" s="359" t="s">
        <v>513</v>
      </c>
      <c r="K48" s="359" t="s">
        <v>513</v>
      </c>
      <c r="L48" s="359" t="s">
        <v>513</v>
      </c>
      <c r="M48" s="360" t="s">
        <v>513</v>
      </c>
    </row>
    <row r="49" spans="2:13" ht="27.75" customHeight="1" x14ac:dyDescent="0.15">
      <c r="B49" s="1188"/>
      <c r="C49" s="1189"/>
      <c r="D49" s="106"/>
      <c r="E49" s="1190" t="s">
        <v>41</v>
      </c>
      <c r="F49" s="1190"/>
      <c r="G49" s="1190"/>
      <c r="H49" s="1191"/>
      <c r="I49" s="358" t="s">
        <v>513</v>
      </c>
      <c r="J49" s="359" t="s">
        <v>513</v>
      </c>
      <c r="K49" s="359" t="s">
        <v>513</v>
      </c>
      <c r="L49" s="359" t="s">
        <v>513</v>
      </c>
      <c r="M49" s="360" t="s">
        <v>513</v>
      </c>
    </row>
    <row r="50" spans="2:13" ht="27.75" customHeight="1" x14ac:dyDescent="0.15">
      <c r="B50" s="1184" t="s">
        <v>42</v>
      </c>
      <c r="C50" s="1185"/>
      <c r="D50" s="109"/>
      <c r="E50" s="1190" t="s">
        <v>43</v>
      </c>
      <c r="F50" s="1190"/>
      <c r="G50" s="1190"/>
      <c r="H50" s="1191"/>
      <c r="I50" s="358">
        <v>9131</v>
      </c>
      <c r="J50" s="359">
        <v>9437</v>
      </c>
      <c r="K50" s="359">
        <v>9487</v>
      </c>
      <c r="L50" s="359">
        <v>9869</v>
      </c>
      <c r="M50" s="360">
        <v>9913</v>
      </c>
    </row>
    <row r="51" spans="2:13" ht="27.75" customHeight="1" x14ac:dyDescent="0.15">
      <c r="B51" s="1186"/>
      <c r="C51" s="1187"/>
      <c r="D51" s="106"/>
      <c r="E51" s="1190" t="s">
        <v>44</v>
      </c>
      <c r="F51" s="1190"/>
      <c r="G51" s="1190"/>
      <c r="H51" s="1191"/>
      <c r="I51" s="358">
        <v>132</v>
      </c>
      <c r="J51" s="359">
        <v>122</v>
      </c>
      <c r="K51" s="359">
        <v>113</v>
      </c>
      <c r="L51" s="359">
        <v>99</v>
      </c>
      <c r="M51" s="360">
        <v>84</v>
      </c>
    </row>
    <row r="52" spans="2:13" ht="27.75" customHeight="1" x14ac:dyDescent="0.15">
      <c r="B52" s="1188"/>
      <c r="C52" s="1189"/>
      <c r="D52" s="106"/>
      <c r="E52" s="1190" t="s">
        <v>45</v>
      </c>
      <c r="F52" s="1190"/>
      <c r="G52" s="1190"/>
      <c r="H52" s="1191"/>
      <c r="I52" s="358">
        <v>9258</v>
      </c>
      <c r="J52" s="359">
        <v>9486</v>
      </c>
      <c r="K52" s="359">
        <v>9585</v>
      </c>
      <c r="L52" s="359">
        <v>9810</v>
      </c>
      <c r="M52" s="360">
        <v>9522</v>
      </c>
    </row>
    <row r="53" spans="2:13" ht="27.75" customHeight="1" thickBot="1" x14ac:dyDescent="0.2">
      <c r="B53" s="1192" t="s">
        <v>46</v>
      </c>
      <c r="C53" s="1193"/>
      <c r="D53" s="110"/>
      <c r="E53" s="1194" t="s">
        <v>47</v>
      </c>
      <c r="F53" s="1194"/>
      <c r="G53" s="1194"/>
      <c r="H53" s="1195"/>
      <c r="I53" s="361">
        <v>-11054</v>
      </c>
      <c r="J53" s="362">
        <v>-12166</v>
      </c>
      <c r="K53" s="362">
        <v>-12169</v>
      </c>
      <c r="L53" s="362">
        <v>-12736</v>
      </c>
      <c r="M53" s="363">
        <v>-12263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WKmxh6wAPaUjtunSgedlwSEqixqTg6gKSrBk6ugnOMhpralWef5lxL9NcPoMzD4GNL3kCVYNgHOS/wIwptIjA==" saltValue="k8XhGFKXjUM/dFXmC0J+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4624</v>
      </c>
      <c r="G55" s="122">
        <v>4954</v>
      </c>
      <c r="H55" s="123">
        <v>5041</v>
      </c>
    </row>
    <row r="56" spans="2:8" ht="52.5" customHeight="1" x14ac:dyDescent="0.15">
      <c r="B56" s="124"/>
      <c r="C56" s="1213" t="s">
        <v>51</v>
      </c>
      <c r="D56" s="1213"/>
      <c r="E56" s="1214"/>
      <c r="F56" s="125">
        <v>5</v>
      </c>
      <c r="G56" s="125">
        <v>1</v>
      </c>
      <c r="H56" s="126">
        <v>1</v>
      </c>
    </row>
    <row r="57" spans="2:8" ht="53.25" customHeight="1" x14ac:dyDescent="0.15">
      <c r="B57" s="124"/>
      <c r="C57" s="1215" t="s">
        <v>52</v>
      </c>
      <c r="D57" s="1215"/>
      <c r="E57" s="1216"/>
      <c r="F57" s="127">
        <v>2689</v>
      </c>
      <c r="G57" s="127">
        <v>2642</v>
      </c>
      <c r="H57" s="128">
        <v>2568</v>
      </c>
    </row>
    <row r="58" spans="2:8" ht="45.75" customHeight="1" x14ac:dyDescent="0.15">
      <c r="B58" s="129"/>
      <c r="C58" s="1203" t="s">
        <v>584</v>
      </c>
      <c r="D58" s="1204"/>
      <c r="E58" s="1205"/>
      <c r="F58" s="130">
        <v>1717</v>
      </c>
      <c r="G58" s="130">
        <v>1660</v>
      </c>
      <c r="H58" s="131">
        <v>1561</v>
      </c>
    </row>
    <row r="59" spans="2:8" ht="45.75" customHeight="1" x14ac:dyDescent="0.15">
      <c r="B59" s="129"/>
      <c r="C59" s="1203" t="s">
        <v>585</v>
      </c>
      <c r="D59" s="1204"/>
      <c r="E59" s="1205"/>
      <c r="F59" s="130">
        <v>446</v>
      </c>
      <c r="G59" s="130">
        <v>447</v>
      </c>
      <c r="H59" s="131">
        <v>447</v>
      </c>
    </row>
    <row r="60" spans="2:8" ht="45.75" customHeight="1" x14ac:dyDescent="0.15">
      <c r="B60" s="129"/>
      <c r="C60" s="1203" t="s">
        <v>586</v>
      </c>
      <c r="D60" s="1204"/>
      <c r="E60" s="1205"/>
      <c r="F60" s="130">
        <v>238</v>
      </c>
      <c r="G60" s="130">
        <v>238</v>
      </c>
      <c r="H60" s="131">
        <v>238</v>
      </c>
    </row>
    <row r="61" spans="2:8" ht="45.75" customHeight="1" x14ac:dyDescent="0.15">
      <c r="B61" s="129"/>
      <c r="C61" s="1203" t="s">
        <v>587</v>
      </c>
      <c r="D61" s="1204"/>
      <c r="E61" s="1205"/>
      <c r="F61" s="130">
        <v>234</v>
      </c>
      <c r="G61" s="130">
        <v>232</v>
      </c>
      <c r="H61" s="131">
        <v>230</v>
      </c>
    </row>
    <row r="62" spans="2:8" ht="45.75" customHeight="1" thickBot="1" x14ac:dyDescent="0.2">
      <c r="B62" s="132"/>
      <c r="C62" s="1206" t="s">
        <v>588</v>
      </c>
      <c r="D62" s="1207"/>
      <c r="E62" s="1208"/>
      <c r="F62" s="133">
        <v>20</v>
      </c>
      <c r="G62" s="133">
        <v>24</v>
      </c>
      <c r="H62" s="134">
        <v>32</v>
      </c>
    </row>
    <row r="63" spans="2:8" ht="52.5" customHeight="1" thickBot="1" x14ac:dyDescent="0.2">
      <c r="B63" s="135"/>
      <c r="C63" s="1209" t="s">
        <v>53</v>
      </c>
      <c r="D63" s="1209"/>
      <c r="E63" s="1210"/>
      <c r="F63" s="136">
        <v>7318</v>
      </c>
      <c r="G63" s="136">
        <v>7597</v>
      </c>
      <c r="H63" s="137">
        <v>7610</v>
      </c>
    </row>
    <row r="64" spans="2:8" x14ac:dyDescent="0.15"/>
  </sheetData>
  <sheetProtection algorithmName="SHA-512" hashValue="IF7puqxUBMU0dabFKByhSkpeI5FVt3CluYoMj+DFO25sP73S7tmk0njMrI5t41U87imbERM4p0SGvTM/dSe93w==" saltValue="ax6s7RLGms78YZ2z1yKf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599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554</v>
      </c>
      <c r="BQ50" s="1226"/>
      <c r="BR50" s="1226"/>
      <c r="BS50" s="1226"/>
      <c r="BT50" s="1226"/>
      <c r="BU50" s="1226"/>
      <c r="BV50" s="1226"/>
      <c r="BW50" s="1226"/>
      <c r="BX50" s="1226" t="s">
        <v>555</v>
      </c>
      <c r="BY50" s="1226"/>
      <c r="BZ50" s="1226"/>
      <c r="CA50" s="1226"/>
      <c r="CB50" s="1226"/>
      <c r="CC50" s="1226"/>
      <c r="CD50" s="1226"/>
      <c r="CE50" s="1226"/>
      <c r="CF50" s="1226" t="s">
        <v>556</v>
      </c>
      <c r="CG50" s="1226"/>
      <c r="CH50" s="1226"/>
      <c r="CI50" s="1226"/>
      <c r="CJ50" s="1226"/>
      <c r="CK50" s="1226"/>
      <c r="CL50" s="1226"/>
      <c r="CM50" s="1226"/>
      <c r="CN50" s="1226" t="s">
        <v>557</v>
      </c>
      <c r="CO50" s="1226"/>
      <c r="CP50" s="1226"/>
      <c r="CQ50" s="1226"/>
      <c r="CR50" s="1226"/>
      <c r="CS50" s="1226"/>
      <c r="CT50" s="1226"/>
      <c r="CU50" s="1226"/>
      <c r="CV50" s="1226" t="s">
        <v>558</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592</v>
      </c>
      <c r="AO51" s="1225"/>
      <c r="AP51" s="1225"/>
      <c r="AQ51" s="1225"/>
      <c r="AR51" s="1225"/>
      <c r="AS51" s="1225"/>
      <c r="AT51" s="1225"/>
      <c r="AU51" s="1225"/>
      <c r="AV51" s="1225"/>
      <c r="AW51" s="1225"/>
      <c r="AX51" s="1225"/>
      <c r="AY51" s="1225"/>
      <c r="AZ51" s="1225"/>
      <c r="BA51" s="1225"/>
      <c r="BB51" s="1225" t="s">
        <v>590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597</v>
      </c>
      <c r="BC53" s="1225"/>
      <c r="BD53" s="1225"/>
      <c r="BE53" s="1225"/>
      <c r="BF53" s="1225"/>
      <c r="BG53" s="1225"/>
      <c r="BH53" s="1225"/>
      <c r="BI53" s="1225"/>
      <c r="BJ53" s="1225"/>
      <c r="BK53" s="1225"/>
      <c r="BL53" s="1225"/>
      <c r="BM53" s="1225"/>
      <c r="BN53" s="1225"/>
      <c r="BO53" s="1225"/>
      <c r="BP53" s="1224">
        <v>54.6</v>
      </c>
      <c r="BQ53" s="1224"/>
      <c r="BR53" s="1224"/>
      <c r="BS53" s="1224"/>
      <c r="BT53" s="1224"/>
      <c r="BU53" s="1224"/>
      <c r="BV53" s="1224"/>
      <c r="BW53" s="1224"/>
      <c r="BX53" s="1224">
        <v>55.4</v>
      </c>
      <c r="BY53" s="1224"/>
      <c r="BZ53" s="1224"/>
      <c r="CA53" s="1224"/>
      <c r="CB53" s="1224"/>
      <c r="CC53" s="1224"/>
      <c r="CD53" s="1224"/>
      <c r="CE53" s="1224"/>
      <c r="CF53" s="1224">
        <v>57.6</v>
      </c>
      <c r="CG53" s="1224"/>
      <c r="CH53" s="1224"/>
      <c r="CI53" s="1224"/>
      <c r="CJ53" s="1224"/>
      <c r="CK53" s="1224"/>
      <c r="CL53" s="1224"/>
      <c r="CM53" s="1224"/>
      <c r="CN53" s="1224">
        <v>59.1</v>
      </c>
      <c r="CO53" s="1224"/>
      <c r="CP53" s="1224"/>
      <c r="CQ53" s="1224"/>
      <c r="CR53" s="1224"/>
      <c r="CS53" s="1224"/>
      <c r="CT53" s="1224"/>
      <c r="CU53" s="1224"/>
      <c r="CV53" s="1224">
        <v>60.8</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591</v>
      </c>
      <c r="AO55" s="1226"/>
      <c r="AP55" s="1226"/>
      <c r="AQ55" s="1226"/>
      <c r="AR55" s="1226"/>
      <c r="AS55" s="1226"/>
      <c r="AT55" s="1226"/>
      <c r="AU55" s="1226"/>
      <c r="AV55" s="1226"/>
      <c r="AW55" s="1226"/>
      <c r="AX55" s="1226"/>
      <c r="AY55" s="1226"/>
      <c r="AZ55" s="1226"/>
      <c r="BA55" s="1226"/>
      <c r="BB55" s="1225" t="s">
        <v>590</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597</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596</v>
      </c>
    </row>
    <row r="64" spans="1:109" ht="13.5" x14ac:dyDescent="0.15">
      <c r="B64" s="1218"/>
      <c r="G64" s="1254"/>
      <c r="I64" s="1256"/>
      <c r="J64" s="1256"/>
      <c r="K64" s="1256"/>
      <c r="L64" s="1256"/>
      <c r="M64" s="1256"/>
      <c r="N64" s="1255"/>
      <c r="AM64" s="1254"/>
      <c r="AN64" s="1254" t="s">
        <v>595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554</v>
      </c>
      <c r="BQ72" s="1226"/>
      <c r="BR72" s="1226"/>
      <c r="BS72" s="1226"/>
      <c r="BT72" s="1226"/>
      <c r="BU72" s="1226"/>
      <c r="BV72" s="1226"/>
      <c r="BW72" s="1226"/>
      <c r="BX72" s="1226" t="s">
        <v>555</v>
      </c>
      <c r="BY72" s="1226"/>
      <c r="BZ72" s="1226"/>
      <c r="CA72" s="1226"/>
      <c r="CB72" s="1226"/>
      <c r="CC72" s="1226"/>
      <c r="CD72" s="1226"/>
      <c r="CE72" s="1226"/>
      <c r="CF72" s="1226" t="s">
        <v>556</v>
      </c>
      <c r="CG72" s="1226"/>
      <c r="CH72" s="1226"/>
      <c r="CI72" s="1226"/>
      <c r="CJ72" s="1226"/>
      <c r="CK72" s="1226"/>
      <c r="CL72" s="1226"/>
      <c r="CM72" s="1226"/>
      <c r="CN72" s="1226" t="s">
        <v>557</v>
      </c>
      <c r="CO72" s="1226"/>
      <c r="CP72" s="1226"/>
      <c r="CQ72" s="1226"/>
      <c r="CR72" s="1226"/>
      <c r="CS72" s="1226"/>
      <c r="CT72" s="1226"/>
      <c r="CU72" s="1226"/>
      <c r="CV72" s="1226" t="s">
        <v>558</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592</v>
      </c>
      <c r="AO73" s="1225"/>
      <c r="AP73" s="1225"/>
      <c r="AQ73" s="1225"/>
      <c r="AR73" s="1225"/>
      <c r="AS73" s="1225"/>
      <c r="AT73" s="1225"/>
      <c r="AU73" s="1225"/>
      <c r="AV73" s="1225"/>
      <c r="AW73" s="1225"/>
      <c r="AX73" s="1225"/>
      <c r="AY73" s="1225"/>
      <c r="AZ73" s="1225"/>
      <c r="BA73" s="1225"/>
      <c r="BB73" s="1225" t="s">
        <v>590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589</v>
      </c>
      <c r="BC75" s="1225"/>
      <c r="BD75" s="1225"/>
      <c r="BE75" s="1225"/>
      <c r="BF75" s="1225"/>
      <c r="BG75" s="1225"/>
      <c r="BH75" s="1225"/>
      <c r="BI75" s="1225"/>
      <c r="BJ75" s="1225"/>
      <c r="BK75" s="1225"/>
      <c r="BL75" s="1225"/>
      <c r="BM75" s="1225"/>
      <c r="BN75" s="1225"/>
      <c r="BO75" s="1225"/>
      <c r="BP75" s="1224">
        <v>-2</v>
      </c>
      <c r="BQ75" s="1224"/>
      <c r="BR75" s="1224"/>
      <c r="BS75" s="1224"/>
      <c r="BT75" s="1224"/>
      <c r="BU75" s="1224"/>
      <c r="BV75" s="1224"/>
      <c r="BW75" s="1224"/>
      <c r="BX75" s="1224">
        <v>-2</v>
      </c>
      <c r="BY75" s="1224"/>
      <c r="BZ75" s="1224"/>
      <c r="CA75" s="1224"/>
      <c r="CB75" s="1224"/>
      <c r="CC75" s="1224"/>
      <c r="CD75" s="1224"/>
      <c r="CE75" s="1224"/>
      <c r="CF75" s="1224">
        <v>-2.2000000000000002</v>
      </c>
      <c r="CG75" s="1224"/>
      <c r="CH75" s="1224"/>
      <c r="CI75" s="1224"/>
      <c r="CJ75" s="1224"/>
      <c r="CK75" s="1224"/>
      <c r="CL75" s="1224"/>
      <c r="CM75" s="1224"/>
      <c r="CN75" s="1224">
        <v>-2.2999999999999998</v>
      </c>
      <c r="CO75" s="1224"/>
      <c r="CP75" s="1224"/>
      <c r="CQ75" s="1224"/>
      <c r="CR75" s="1224"/>
      <c r="CS75" s="1224"/>
      <c r="CT75" s="1224"/>
      <c r="CU75" s="1224"/>
      <c r="CV75" s="1224">
        <v>-2.2999999999999998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591</v>
      </c>
      <c r="AO77" s="1226"/>
      <c r="AP77" s="1226"/>
      <c r="AQ77" s="1226"/>
      <c r="AR77" s="1226"/>
      <c r="AS77" s="1226"/>
      <c r="AT77" s="1226"/>
      <c r="AU77" s="1226"/>
      <c r="AV77" s="1226"/>
      <c r="AW77" s="1226"/>
      <c r="AX77" s="1226"/>
      <c r="AY77" s="1226"/>
      <c r="AZ77" s="1226"/>
      <c r="BA77" s="1226"/>
      <c r="BB77" s="1225" t="s">
        <v>590</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589</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r3YZzEIodYRIaeAUlC9VbQyEcbJQLvKEod09T9trJYdPwCgYv5VjpQ5y9Da0HRZII4WgCYLYlyKSo9v7qHRzIA==" saltValue="B7M2Xj2en2l2sdi0uq/Uu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klAjAIXiqfTrv8OmmT2pdBaAiUy5hqERyHOwn8lKvTfebIJfs1+9yadFL5PB0c44fJgK++RhFkbhBpRZV9NBA==" saltValue="pnI/cSPU8kToJZC2QDb95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u8Mx7MDkSqmAaO+ZlWak540hiaCHCR2q3JV7/WQ/k+YY+YbEvi4L3s7HH33pJHf3arI94OMWDgDR+ZVgE8bBNw==" saltValue="qw67pgDJUT/0Br9zRgN9A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14642</v>
      </c>
      <c r="E3" s="156"/>
      <c r="F3" s="157">
        <v>41934</v>
      </c>
      <c r="G3" s="158"/>
      <c r="H3" s="159"/>
    </row>
    <row r="4" spans="1:8" x14ac:dyDescent="0.15">
      <c r="A4" s="160"/>
      <c r="B4" s="161"/>
      <c r="C4" s="162"/>
      <c r="D4" s="163">
        <v>8483</v>
      </c>
      <c r="E4" s="164"/>
      <c r="F4" s="165">
        <v>23352</v>
      </c>
      <c r="G4" s="166"/>
      <c r="H4" s="167"/>
    </row>
    <row r="5" spans="1:8" x14ac:dyDescent="0.15">
      <c r="A5" s="148" t="s">
        <v>546</v>
      </c>
      <c r="B5" s="153"/>
      <c r="C5" s="154"/>
      <c r="D5" s="155">
        <v>23911</v>
      </c>
      <c r="E5" s="156"/>
      <c r="F5" s="157">
        <v>45588</v>
      </c>
      <c r="G5" s="158"/>
      <c r="H5" s="159"/>
    </row>
    <row r="6" spans="1:8" x14ac:dyDescent="0.15">
      <c r="A6" s="160"/>
      <c r="B6" s="161"/>
      <c r="C6" s="162"/>
      <c r="D6" s="163">
        <v>9025</v>
      </c>
      <c r="E6" s="164"/>
      <c r="F6" s="165">
        <v>24150</v>
      </c>
      <c r="G6" s="166"/>
      <c r="H6" s="167"/>
    </row>
    <row r="7" spans="1:8" x14ac:dyDescent="0.15">
      <c r="A7" s="148" t="s">
        <v>547</v>
      </c>
      <c r="B7" s="153"/>
      <c r="C7" s="154"/>
      <c r="D7" s="155">
        <v>19014</v>
      </c>
      <c r="E7" s="156"/>
      <c r="F7" s="157">
        <v>45483</v>
      </c>
      <c r="G7" s="158"/>
      <c r="H7" s="159"/>
    </row>
    <row r="8" spans="1:8" x14ac:dyDescent="0.15">
      <c r="A8" s="160"/>
      <c r="B8" s="161"/>
      <c r="C8" s="162"/>
      <c r="D8" s="163">
        <v>8592</v>
      </c>
      <c r="E8" s="164"/>
      <c r="F8" s="165">
        <v>24241</v>
      </c>
      <c r="G8" s="166"/>
      <c r="H8" s="167"/>
    </row>
    <row r="9" spans="1:8" x14ac:dyDescent="0.15">
      <c r="A9" s="148" t="s">
        <v>548</v>
      </c>
      <c r="B9" s="153"/>
      <c r="C9" s="154"/>
      <c r="D9" s="155">
        <v>36490</v>
      </c>
      <c r="E9" s="156"/>
      <c r="F9" s="157">
        <v>45945</v>
      </c>
      <c r="G9" s="158"/>
      <c r="H9" s="159"/>
    </row>
    <row r="10" spans="1:8" x14ac:dyDescent="0.15">
      <c r="A10" s="160"/>
      <c r="B10" s="161"/>
      <c r="C10" s="162"/>
      <c r="D10" s="163">
        <v>12906</v>
      </c>
      <c r="E10" s="164"/>
      <c r="F10" s="165">
        <v>25180</v>
      </c>
      <c r="G10" s="166"/>
      <c r="H10" s="167"/>
    </row>
    <row r="11" spans="1:8" x14ac:dyDescent="0.15">
      <c r="A11" s="148" t="s">
        <v>549</v>
      </c>
      <c r="B11" s="153"/>
      <c r="C11" s="154"/>
      <c r="D11" s="155">
        <v>22538</v>
      </c>
      <c r="E11" s="156"/>
      <c r="F11" s="157">
        <v>44475</v>
      </c>
      <c r="G11" s="158"/>
      <c r="H11" s="159"/>
    </row>
    <row r="12" spans="1:8" x14ac:dyDescent="0.15">
      <c r="A12" s="160"/>
      <c r="B12" s="161"/>
      <c r="C12" s="168"/>
      <c r="D12" s="163">
        <v>17296</v>
      </c>
      <c r="E12" s="164"/>
      <c r="F12" s="165">
        <v>24780</v>
      </c>
      <c r="G12" s="166"/>
      <c r="H12" s="167"/>
    </row>
    <row r="13" spans="1:8" x14ac:dyDescent="0.15">
      <c r="A13" s="148"/>
      <c r="B13" s="153"/>
      <c r="C13" s="169"/>
      <c r="D13" s="170">
        <v>23319</v>
      </c>
      <c r="E13" s="171"/>
      <c r="F13" s="172">
        <v>44685</v>
      </c>
      <c r="G13" s="173"/>
      <c r="H13" s="159"/>
    </row>
    <row r="14" spans="1:8" x14ac:dyDescent="0.15">
      <c r="A14" s="160"/>
      <c r="B14" s="161"/>
      <c r="C14" s="162"/>
      <c r="D14" s="163">
        <v>11260</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9.58</v>
      </c>
      <c r="C19" s="174">
        <f>ROUND(VALUE(SUBSTITUTE(実質収支比率等に係る経年分析!G$48,"▲","-")),2)</f>
        <v>7.72</v>
      </c>
      <c r="D19" s="174">
        <f>ROUND(VALUE(SUBSTITUTE(実質収支比率等に係る経年分析!H$48,"▲","-")),2)</f>
        <v>10.029999999999999</v>
      </c>
      <c r="E19" s="174">
        <f>ROUND(VALUE(SUBSTITUTE(実質収支比率等に係る経年分析!I$48,"▲","-")),2)</f>
        <v>10.17</v>
      </c>
      <c r="F19" s="174">
        <f>ROUND(VALUE(SUBSTITUTE(実質収支比率等に係る経年分析!J$48,"▲","-")),2)</f>
        <v>15.16</v>
      </c>
    </row>
    <row r="20" spans="1:11" x14ac:dyDescent="0.15">
      <c r="A20" s="174" t="s">
        <v>57</v>
      </c>
      <c r="B20" s="174">
        <f>ROUND(VALUE(SUBSTITUTE(実質収支比率等に係る経年分析!F$47,"▲","-")),2)</f>
        <v>43.52</v>
      </c>
      <c r="C20" s="174">
        <f>ROUND(VALUE(SUBSTITUTE(実質収支比率等に係る経年分析!G$47,"▲","-")),2)</f>
        <v>49.32</v>
      </c>
      <c r="D20" s="174">
        <f>ROUND(VALUE(SUBSTITUTE(実質収支比率等に係る経年分析!H$47,"▲","-")),2)</f>
        <v>47.89</v>
      </c>
      <c r="E20" s="174">
        <f>ROUND(VALUE(SUBSTITUTE(実質収支比率等に係る経年分析!I$47,"▲","-")),2)</f>
        <v>47.94</v>
      </c>
      <c r="F20" s="174">
        <f>ROUND(VALUE(SUBSTITUTE(実質収支比率等に係る経年分析!J$47,"▲","-")),2)</f>
        <v>49.65</v>
      </c>
    </row>
    <row r="21" spans="1:11" x14ac:dyDescent="0.15">
      <c r="A21" s="174" t="s">
        <v>58</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7.14</v>
      </c>
      <c r="D21" s="174">
        <f>IF(ISNUMBER(VALUE(SUBSTITUTE(実質収支比率等に係る経年分析!H$49,"▲","-"))),ROUND(VALUE(SUBSTITUTE(実質収支比率等に係る経年分析!H$49,"▲","-")),2),NA())</f>
        <v>3.13</v>
      </c>
      <c r="E21" s="174">
        <f>IF(ISNUMBER(VALUE(SUBSTITUTE(実質収支比率等に係る経年分析!I$49,"▲","-"))),ROUND(VALUE(SUBSTITUTE(実質収支比率等に係る経年分析!I$49,"▲","-")),2),NA())</f>
        <v>3.99</v>
      </c>
      <c r="F21" s="174">
        <f>IF(ISNUMBER(VALUE(SUBSTITUTE(実質収支比率等に係る経年分析!J$49,"▲","-"))),ROUND(VALUE(SUBSTITUTE(実質収支比率等に係る経年分析!J$49,"▲","-")),2),NA())</f>
        <v>5.67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富谷市市営墓地特別会計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富谷市後期高齢者医療特別会計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富谷市国民健康保険特別会計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富谷市下水道事業会計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富谷市介護保険特別会計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15.16</v>
      </c>
    </row>
    <row r="36" spans="1:16" x14ac:dyDescent="0.15">
      <c r="A36" s="175" t="str">
        <f>IF(連結実質赤字比率に係る赤字・黒字の構成分析!C$34="",NA(),連結実質赤字比率に係る赤字・黒字の構成分析!C$34)</f>
        <v>富谷市水道事業会計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17.809999999999999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20.100000000000001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853</v>
      </c>
      <c r="E42" s="176"/>
      <c r="F42" s="176"/>
      <c r="G42" s="176">
        <f>'実質公債費比率（分子）の構造'!L$52</f>
        <v>849</v>
      </c>
      <c r="H42" s="176"/>
      <c r="I42" s="176"/>
      <c r="J42" s="176">
        <f>'実質公債費比率（分子）の構造'!M$52</f>
        <v>828</v>
      </c>
      <c r="K42" s="176"/>
      <c r="L42" s="176"/>
      <c r="M42" s="176">
        <f>'実質公債費比率（分子）の構造'!N$52</f>
        <v>833</v>
      </c>
      <c r="N42" s="176"/>
      <c r="O42" s="176"/>
      <c r="P42" s="176">
        <f>'実質公債費比率（分子）の構造'!O$52</f>
        <v>849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v>
      </c>
      <c r="C44" s="176"/>
      <c r="D44" s="176"/>
      <c r="E44" s="176">
        <f>'実質公債費比率（分子）の構造'!L$50</f>
        <v>4</v>
      </c>
      <c r="F44" s="176"/>
      <c r="G44" s="176"/>
      <c r="H44" s="176">
        <f>'実質公債費比率（分子）の構造'!M$50</f>
        <v>4</v>
      </c>
      <c r="I44" s="176"/>
      <c r="J44" s="176"/>
      <c r="K44" s="176">
        <f>'実質公債費比率（分子）の構造'!N$50</f>
        <v>2</v>
      </c>
      <c r="L44" s="176"/>
      <c r="M44" s="176"/>
      <c r="N44" s="176">
        <f>'実質公債費比率（分子）の構造'!O$50</f>
        <v>10</v>
      </c>
      <c r="O44" s="176"/>
      <c r="P44" s="176"/>
    </row>
    <row r="45" spans="1:16" x14ac:dyDescent="0.15">
      <c r="A45" s="176" t="s">
        <v>68</v>
      </c>
      <c r="B45" s="176">
        <f>'実質公債費比率（分子）の構造'!K$49</f>
        <v>50</v>
      </c>
      <c r="C45" s="176"/>
      <c r="D45" s="176"/>
      <c r="E45" s="176">
        <f>'実質公債費比率（分子）の構造'!L$49</f>
        <v>57</v>
      </c>
      <c r="F45" s="176"/>
      <c r="G45" s="176"/>
      <c r="H45" s="176">
        <f>'実質公債費比率（分子）の構造'!M$49</f>
        <v>51</v>
      </c>
      <c r="I45" s="176"/>
      <c r="J45" s="176"/>
      <c r="K45" s="176">
        <f>'実質公債費比率（分子）の構造'!N$49</f>
        <v>46</v>
      </c>
      <c r="L45" s="176"/>
      <c r="M45" s="176"/>
      <c r="N45" s="176">
        <f>'実質公債費比率（分子）の構造'!O$49</f>
        <v>45</v>
      </c>
      <c r="O45" s="176"/>
      <c r="P45" s="176"/>
    </row>
    <row r="46" spans="1:16" x14ac:dyDescent="0.15">
      <c r="A46" s="176" t="s">
        <v>69</v>
      </c>
      <c r="B46" s="176">
        <f>'実質公債費比率（分子）の構造'!K$48</f>
        <v>120</v>
      </c>
      <c r="C46" s="176"/>
      <c r="D46" s="176"/>
      <c r="E46" s="176">
        <f>'実質公債費比率（分子）の構造'!L$48</f>
        <v>103</v>
      </c>
      <c r="F46" s="176"/>
      <c r="G46" s="176"/>
      <c r="H46" s="176">
        <f>'実質公債費比率（分子）の構造'!M$48</f>
        <v>70</v>
      </c>
      <c r="I46" s="176"/>
      <c r="J46" s="176"/>
      <c r="K46" s="176">
        <f>'実質公債費比率（分子）の構造'!N$48</f>
        <v>57</v>
      </c>
      <c r="L46" s="176"/>
      <c r="M46" s="176"/>
      <c r="N46" s="176">
        <f>'実質公債費比率（分子）の構造'!O$48</f>
        <v>26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519</v>
      </c>
      <c r="C49" s="176"/>
      <c r="D49" s="176"/>
      <c r="E49" s="176">
        <f>'実質公債費比率（分子）の構造'!L$45</f>
        <v>504</v>
      </c>
      <c r="F49" s="176"/>
      <c r="G49" s="176"/>
      <c r="H49" s="176">
        <f>'実質公債費比率（分子）の構造'!M$45</f>
        <v>469</v>
      </c>
      <c r="I49" s="176"/>
      <c r="J49" s="176"/>
      <c r="K49" s="176">
        <f>'実質公債費比率（分子）の構造'!N$45</f>
        <v>501</v>
      </c>
      <c r="L49" s="176"/>
      <c r="M49" s="176"/>
      <c r="N49" s="176">
        <f>'実質公債費比率（分子）の構造'!O$45</f>
        <v>567</v>
      </c>
      <c r="O49" s="176"/>
      <c r="P49" s="176"/>
    </row>
    <row r="50" spans="1:16" x14ac:dyDescent="0.15">
      <c r="A50" s="176" t="s">
        <v>73</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-234</v>
      </c>
      <c r="J50" s="176" t="e">
        <f>NA()</f>
        <v>#N/A</v>
      </c>
      <c r="K50" s="176" t="e">
        <f>NA()</f>
        <v>#N/A</v>
      </c>
      <c r="L50" s="176">
        <f>IF(ISNUMBER('実質公債費比率（分子）の構造'!N$53),'実質公債費比率（分子）の構造'!N$53,NA())</f>
        <v>-227</v>
      </c>
      <c r="M50" s="176" t="e">
        <f>NA()</f>
        <v>#N/A</v>
      </c>
      <c r="N50" s="176" t="e">
        <f>NA()</f>
        <v>#N/A</v>
      </c>
      <c r="O50" s="176">
        <f>IF(ISNUMBER('実質公債費比率（分子）の構造'!O$53),'実質公債費比率（分子）の構造'!O$53,NA())</f>
        <v>-201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9258</v>
      </c>
      <c r="E56" s="175"/>
      <c r="F56" s="175"/>
      <c r="G56" s="175">
        <f>'将来負担比率（分子）の構造'!J$52</f>
        <v>9486</v>
      </c>
      <c r="H56" s="175"/>
      <c r="I56" s="175"/>
      <c r="J56" s="175">
        <f>'将来負担比率（分子）の構造'!K$52</f>
        <v>9585</v>
      </c>
      <c r="K56" s="175"/>
      <c r="L56" s="175"/>
      <c r="M56" s="175">
        <f>'将来負担比率（分子）の構造'!L$52</f>
        <v>9810</v>
      </c>
      <c r="N56" s="175"/>
      <c r="O56" s="175"/>
      <c r="P56" s="175">
        <f>'将来負担比率（分子）の構造'!M$52</f>
        <v>9522</v>
      </c>
    </row>
    <row r="57" spans="1:16" x14ac:dyDescent="0.15">
      <c r="A57" s="175" t="s">
        <v>44</v>
      </c>
      <c r="B57" s="175"/>
      <c r="C57" s="175"/>
      <c r="D57" s="175">
        <f>'将来負担比率（分子）の構造'!I$51</f>
        <v>132</v>
      </c>
      <c r="E57" s="175"/>
      <c r="F57" s="175"/>
      <c r="G57" s="175">
        <f>'将来負担比率（分子）の構造'!J$51</f>
        <v>122</v>
      </c>
      <c r="H57" s="175"/>
      <c r="I57" s="175"/>
      <c r="J57" s="175">
        <f>'将来負担比率（分子）の構造'!K$51</f>
        <v>113</v>
      </c>
      <c r="K57" s="175"/>
      <c r="L57" s="175"/>
      <c r="M57" s="175">
        <f>'将来負担比率（分子）の構造'!L$51</f>
        <v>99</v>
      </c>
      <c r="N57" s="175"/>
      <c r="O57" s="175"/>
      <c r="P57" s="175">
        <f>'将来負担比率（分子）の構造'!M$51</f>
        <v>84</v>
      </c>
    </row>
    <row r="58" spans="1:16" x14ac:dyDescent="0.15">
      <c r="A58" s="175" t="s">
        <v>43</v>
      </c>
      <c r="B58" s="175"/>
      <c r="C58" s="175"/>
      <c r="D58" s="175">
        <f>'将来負担比率（分子）の構造'!I$50</f>
        <v>9131</v>
      </c>
      <c r="E58" s="175"/>
      <c r="F58" s="175"/>
      <c r="G58" s="175">
        <f>'将来負担比率（分子）の構造'!J$50</f>
        <v>9437</v>
      </c>
      <c r="H58" s="175"/>
      <c r="I58" s="175"/>
      <c r="J58" s="175">
        <f>'将来負担比率（分子）の構造'!K$50</f>
        <v>9487</v>
      </c>
      <c r="K58" s="175"/>
      <c r="L58" s="175"/>
      <c r="M58" s="175">
        <f>'将来負担比率（分子）の構造'!L$50</f>
        <v>9869</v>
      </c>
      <c r="N58" s="175"/>
      <c r="O58" s="175"/>
      <c r="P58" s="175">
        <f>'将来負担比率（分子）の構造'!M$50</f>
        <v>9913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t="str">
        <f>'将来負担比率（分子）の構造'!J$45</f>
        <v>-</v>
      </c>
      <c r="F62" s="175"/>
      <c r="G62" s="175"/>
      <c r="H62" s="175">
        <f>'将来負担比率（分子）の構造'!K$45</f>
        <v>171</v>
      </c>
      <c r="I62" s="175"/>
      <c r="J62" s="175"/>
      <c r="K62" s="175">
        <f>'将来負担比率（分子）の構造'!L$45</f>
        <v>294</v>
      </c>
      <c r="L62" s="175"/>
      <c r="M62" s="175"/>
      <c r="N62" s="175">
        <f>'将来負担比率（分子）の構造'!M$45</f>
        <v>417</v>
      </c>
      <c r="O62" s="175"/>
      <c r="P62" s="175"/>
    </row>
    <row r="63" spans="1:16" x14ac:dyDescent="0.15">
      <c r="A63" s="175" t="s">
        <v>36</v>
      </c>
      <c r="B63" s="175">
        <f>'将来負担比率（分子）の構造'!I$44</f>
        <v>365</v>
      </c>
      <c r="C63" s="175"/>
      <c r="D63" s="175"/>
      <c r="E63" s="175">
        <f>'将来負担比率（分子）の構造'!J$44</f>
        <v>293</v>
      </c>
      <c r="F63" s="175"/>
      <c r="G63" s="175"/>
      <c r="H63" s="175">
        <f>'将来負担比率（分子）の構造'!K$44</f>
        <v>247</v>
      </c>
      <c r="I63" s="175"/>
      <c r="J63" s="175"/>
      <c r="K63" s="175">
        <f>'将来負担比率（分子）の構造'!L$44</f>
        <v>242</v>
      </c>
      <c r="L63" s="175"/>
      <c r="M63" s="175"/>
      <c r="N63" s="175">
        <f>'将来負担比率（分子）の構造'!M$44</f>
        <v>391</v>
      </c>
      <c r="O63" s="175"/>
      <c r="P63" s="175"/>
    </row>
    <row r="64" spans="1:16" x14ac:dyDescent="0.15">
      <c r="A64" s="175" t="s">
        <v>35</v>
      </c>
      <c r="B64" s="175">
        <f>'将来負担比率（分子）の構造'!I$43</f>
        <v>530</v>
      </c>
      <c r="C64" s="175"/>
      <c r="D64" s="175"/>
      <c r="E64" s="175">
        <f>'将来負担比率（分子）の構造'!J$43</f>
        <v>496</v>
      </c>
      <c r="F64" s="175"/>
      <c r="G64" s="175"/>
      <c r="H64" s="175">
        <f>'将来負担比率（分子）の構造'!K$43</f>
        <v>381</v>
      </c>
      <c r="I64" s="175"/>
      <c r="J64" s="175"/>
      <c r="K64" s="175">
        <f>'将来負担比率（分子）の構造'!L$43</f>
        <v>296</v>
      </c>
      <c r="L64" s="175"/>
      <c r="M64" s="175"/>
      <c r="N64" s="175">
        <f>'将来負担比率（分子）の構造'!M$43</f>
        <v>239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6571</v>
      </c>
      <c r="C66" s="175"/>
      <c r="D66" s="175"/>
      <c r="E66" s="175">
        <f>'将来負担比率（分子）の構造'!J$41</f>
        <v>6090</v>
      </c>
      <c r="F66" s="175"/>
      <c r="G66" s="175"/>
      <c r="H66" s="175">
        <f>'将来負担比率（分子）の構造'!K$41</f>
        <v>6218</v>
      </c>
      <c r="I66" s="175"/>
      <c r="J66" s="175"/>
      <c r="K66" s="175">
        <f>'将来負担比率（分子）の構造'!L$41</f>
        <v>6209</v>
      </c>
      <c r="L66" s="175"/>
      <c r="M66" s="175"/>
      <c r="N66" s="175">
        <f>'将来負担比率（分子）の構造'!M$41</f>
        <v>6211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4624</v>
      </c>
      <c r="C72" s="179">
        <f>基金残高に係る経年分析!G55</f>
        <v>4954</v>
      </c>
      <c r="D72" s="179">
        <f>基金残高に係る経年分析!H55</f>
        <v>5041</v>
      </c>
    </row>
    <row r="73" spans="1:16" x14ac:dyDescent="0.15">
      <c r="A73" s="178" t="s">
        <v>80</v>
      </c>
      <c r="B73" s="179">
        <f>基金残高に係る経年分析!F56</f>
        <v>5</v>
      </c>
      <c r="C73" s="179">
        <f>基金残高に係る経年分析!G56</f>
        <v>1</v>
      </c>
      <c r="D73" s="179">
        <f>基金残高に係る経年分析!H56</f>
        <v>1</v>
      </c>
    </row>
    <row r="74" spans="1:16" x14ac:dyDescent="0.15">
      <c r="A74" s="178" t="s">
        <v>81</v>
      </c>
      <c r="B74" s="179">
        <f>基金残高に係る経年分析!F57</f>
        <v>2689</v>
      </c>
      <c r="C74" s="179">
        <f>基金残高に係る経年分析!G57</f>
        <v>2642</v>
      </c>
      <c r="D74" s="179">
        <f>基金残高に係る経年分析!H57</f>
        <v>2568</v>
      </c>
    </row>
  </sheetData>
  <sheetProtection algorithmName="SHA-512" hashValue="4qFa8EEvezfLoY++b8sdBCSD+m4Q3b4ky1Hqf+B/junWAfdlsdmyAmBKRmM+L3ic0QqhfdVyH0xRmBKAe2z3ew==" saltValue="pqTZy/IuiWVFXOkAfKrM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2024-03-22T02:50:45Z</cp:lastPrinted>
  <dcterms:created xsi:type="dcterms:W3CDTF">2024-02-04T23:59:11Z</dcterms:created>
  <dcterms:modified xsi:type="dcterms:W3CDTF">2024-09-30T00:43:20Z</dcterms:modified>
  <cp:category/>
</cp:coreProperties>
</file>