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2_確定用\11栗原市〇\"/>
    </mc:Choice>
  </mc:AlternateContent>
  <xr:revisionPtr revIDLastSave="0" documentId="13_ncr:1_{630898FD-1921-4430-914C-EBE00055119E}" xr6:coauthVersionLast="47" xr6:coauthVersionMax="47" xr10:uidLastSave="{00000000-0000-0000-0000-000000000000}"/>
  <bookViews>
    <workbookView xWindow="-28920" yWindow="-1920" windowWidth="29040" windowHeight="15720" tabRatio="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C36" i="10"/>
  <c r="BE35" i="10"/>
  <c r="C35" i="10"/>
  <c r="BE34" i="10"/>
  <c r="C34" i="10"/>
  <c r="U34" i="10" l="1"/>
  <c r="U35" i="10"/>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alcChain>
</file>

<file path=xl/sharedStrings.xml><?xml version="1.0" encoding="utf-8"?>
<sst xmlns="http://schemas.openxmlformats.org/spreadsheetml/2006/main" count="1068" uniqueCount="565">
  <si>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</si>
  <si>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</si>
  <si>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</si>
  <si>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</si>
  <si>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</si>
  <si>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</si>
  <si>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</si>
  <si>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</si>
  <si>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</si>
  <si>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</si>
  <si>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</si>
  <si>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</si>
  <si>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</si>
  <si>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</si>
  <si>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</si>
  <si>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</si>
  <si>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</si>
  <si>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</si>
  <si>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</si>
  <si>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</si>
  <si>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</si>
  <si>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</si>
  <si>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</si>
  <si>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</si>
  <si>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</si>
  <si>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</si>
  <si>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</si>
  <si>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</si>
  <si>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</si>
  <si>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</si>
  <si>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</si>
  <si>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</si>
  <si>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</si>
  <si>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</si>
  <si>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</si>
  <si>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</si>
  <si>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</si>
  <si>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</si>
  <si>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</si>
  <si>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</si>
  <si>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</si>
  <si>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</si>
  <si>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</si>
  <si>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</si>
  <si>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</si>
  <si>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</si>
  <si>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</si>
  <si>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</si>
  <si>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</si>
  <si>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</si>
  <si>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</si>
  <si>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</si>
  <si>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</si>
  <si>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</si>
  <si>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</si>
  <si>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</si>
  <si>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</si>
  <si>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</si>
  <si>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</si>
  <si>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</si>
  <si>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</si>
  <si>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</si>
  <si>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</si>
  <si>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</si>
  <si>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</si>
  <si>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</si>
  <si>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</si>
  <si>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</si>
  <si>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</si>
  <si>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</si>
  <si>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</si>
  <si>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</si>
  <si>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</si>
  <si>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</si>
  <si>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</si>
  <si>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</si>
  <si>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</si>
  <si>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</si>
  <si>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</si>
  <si>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</si>
  <si>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</si>
  <si>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</si>
  <si>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</si>
  <si>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</si>
  <si>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</si>
  <si>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</si>
  <si>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</si>
  <si>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</si>
  <si>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</si>
  <si>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</si>
  <si>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</si>
  <si>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</si>
  <si>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</si>
  <si>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</si>
  <si>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栗原市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</si>
  <si>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</si>
  <si>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</si>
  <si>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</si>
  <si>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</si>
  <si>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</si>
  <si>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</si>
  <si>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</si>
  <si>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</si>
  <si>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</si>
  <si>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</si>
  <si>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</si>
  <si>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</si>
  <si>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</si>
  <si>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</si>
  <si>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</si>
  <si>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</si>
  <si>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</si>
  <si>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</si>
  <si>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</si>
  <si>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</si>
  <si>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</si>
  <si>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</si>
  <si>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</si>
  <si>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</si>
  <si>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</si>
  <si>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</si>
  <si>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</si>
  <si>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</si>
  <si>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</si>
  <si>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</si>
  <si>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</si>
  <si>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</si>
  <si>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</si>
  <si>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</si>
  <si>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</si>
  <si>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</si>
  <si>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</si>
  <si>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</si>
  <si>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</si>
  <si>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</si>
  <si>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</si>
  <si>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</si>
  <si>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</si>
  <si>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</si>
  <si>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</si>
  <si>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</si>
  <si>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</si>
  <si>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</si>
  <si>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</si>
  <si>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</si>
  <si>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</si>
  <si>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</si>
  <si>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</si>
  <si>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</si>
  <si>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</si>
  <si>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</si>
  <si>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</si>
  <si>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</si>
  <si>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</si>
  <si>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</si>
  <si>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</si>
  <si>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</si>
  <si>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</si>
  <si>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</si>
  <si>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</si>
  <si>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</si>
  <si>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</si>
  <si>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</si>
  <si>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</si>
  <si>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</si>
  <si>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</si>
  <si>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</si>
  <si>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</si>
  <si>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</si>
  <si>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</si>
  <si>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</si>
  <si>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</si>
  <si>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</si>
  <si>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</si>
  <si>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</si>
  <si>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</si>
  <si>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</si>
  <si>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</si>
  <si>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</si>
  <si>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</si>
  <si>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</si>
  <si>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</si>
  <si>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</si>
  <si>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</si>
  <si>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</si>
  <si>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</si>
  <si>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</si>
  <si>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</si>
  <si>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</si>
  <si>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</si>
  <si>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</si>
  <si>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</si>
  <si>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</si>
  <si>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</si>
  <si>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</si>
  <si>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</si>
  <si>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</si>
  <si>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</si>
  <si>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</si>
  <si>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</si>
  <si>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</si>
  <si>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</si>
  <si>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</si>
  <si>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宮城県栗原市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</si>
  <si>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</si>
  <si>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</si>
  <si>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</si>
  <si>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</si>
  <si>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</si>
  <si>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</si>
  <si>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</si>
  <si>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</si>
  <si>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</si>
  <si>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</si>
  <si>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</si>
  <si>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</si>
  <si>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</si>
  <si>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</si>
  <si>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</si>
  <si>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</si>
  <si>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</si>
  <si>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</si>
  <si>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</si>
  <si>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</si>
  <si>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</si>
  <si>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</si>
  <si>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</si>
  <si>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</si>
  <si>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</si>
  <si>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</si>
  <si>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</si>
  <si>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</si>
  <si>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</si>
  <si>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</si>
  <si>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</si>
  <si>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</si>
  <si>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</si>
  <si>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</si>
  <si>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</si>
  <si>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</si>
  <si>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</si>
  <si>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</si>
  <si>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</si>
  <si>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</si>
  <si>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</si>
  <si>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</si>
  <si>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</si>
  <si>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</si>
  <si>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</si>
  <si>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</si>
  <si>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</si>
  <si>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</si>
  <si>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</si>
  <si>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</si>
  <si>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</si>
  <si>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</si>
  <si>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</si>
  <si>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</si>
  <si>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</si>
  <si>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</si>
  <si>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</si>
  <si>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</si>
  <si>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</si>
  <si>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</si>
  <si>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</si>
  <si>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</si>
  <si>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</si>
  <si>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</si>
  <si>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</si>
  <si>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</si>
  <si>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</si>
  <si>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</si>
  <si>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</si>
  <si>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</si>
  <si>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</si>
  <si>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</si>
  <si>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</si>
  <si>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</si>
  <si>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</si>
  <si>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</si>
  <si>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</si>
  <si>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</si>
  <si>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</si>
  <si>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</si>
  <si>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</si>
  <si>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</si>
  <si>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</si>
  <si>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</si>
  <si>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</si>
  <si>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</si>
  <si>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</si>
  <si>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</si>
  <si>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</si>
  <si>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</si>
  <si>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</si>
  <si>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</si>
  <si>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</si>
  <si>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</si>
  <si>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</si>
  <si>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</si>
  <si>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</si>
  <si>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</si>
  <si>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</si>
  <si>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</si>
  <si>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</si>
  <si>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</si>
  <si>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</si>
  <si>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</si>
  <si>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</si>
  <si>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</si>
  <si>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</si>
  <si>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</si>
  <si>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</si>
  <si>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</si>
  <si>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</si>
  <si>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</si>
  <si>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</si>
  <si>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</si>
  <si>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</si>
  <si>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</si>
  <si>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</si>
  <si>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</si>
  <si>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</si>
  <si>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</si>
  <si>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</si>
  <si>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</si>
  <si>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</si>
  <si>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</si>
  <si>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</si>
  <si>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</si>
  <si>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</si>
  <si>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</si>
  <si>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</si>
  <si>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</si>
  <si>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</si>
  <si>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</si>
  <si>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</si>
  <si>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</si>
  <si>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</si>
  <si>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</si>
  <si>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</si>
  <si>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</si>
  <si>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</si>
  <si>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</si>
  <si>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</si>
  <si>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</si>
  <si>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</si>
  <si>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</si>
  <si>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</si>
  <si>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</si>
  <si>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</si>
  <si>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</si>
  <si>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</si>
  <si>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</si>
  <si>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宮城県栗原市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</si>
  <si>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</si>
  <si>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</si>
  <si>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</si>
  <si>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</si>
  <si>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</si>
  <si>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</si>
  <si>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</si>
  <si>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</si>
  <si>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</si>
  <si>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</si>
  <si>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</si>
  <si>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</si>
  <si>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</si>
  <si>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</si>
  <si>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</si>
  <si>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</si>
  <si>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</si>
  <si>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</si>
  <si>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</si>
  <si>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</si>
  <si>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</si>
  <si>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</si>
  <si>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</si>
  <si>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</si>
  <si>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</si>
  <si>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</si>
  <si>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</si>
  <si>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</si>
  <si>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</si>
  <si>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</si>
  <si>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</si>
  <si>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</si>
  <si>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</si>
  <si>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</si>
  <si>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t>
    <phoneticPr fontId="5"/>
  </si>
  <si>
    <t>後期高齢者医療特別会計</t>
    <phoneticPr fontId="5"/>
  </si>
  <si>
    <t>診療所特別会計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</si>
  <si>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</si>
  <si>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</si>
  <si>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</si>
  <si>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</si>
  <si>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</si>
  <si>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</si>
  <si>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</si>
  <si>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</si>
  <si>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</si>
  <si>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</si>
  <si>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</si>
  <si>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</si>
  <si>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</si>
  <si>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</si>
  <si>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</si>
  <si>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</si>
  <si>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</si>
  <si>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</si>
  <si>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</si>
  <si>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</si>
  <si>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</si>
  <si>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</si>
  <si>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</si>
  <si>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</si>
  <si>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</si>
  <si>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</si>
  <si>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</si>
  <si>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</si>
  <si>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</si>
  <si>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</si>
  <si>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</si>
  <si>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</si>
  <si>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</si>
  <si>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</si>
  <si>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</si>
  <si>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</si>
  <si>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</si>
  <si>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</si>
  <si>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</si>
  <si>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</si>
  <si>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</si>
  <si>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</si>
  <si>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</si>
  <si>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</si>
  <si>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</si>
  <si>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</si>
  <si>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</si>
  <si>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</si>
  <si>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</si>
  <si>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</si>
  <si>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</si>
  <si>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</si>
  <si>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</si>
  <si>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</si>
  <si>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</si>
  <si>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</si>
  <si>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</si>
  <si>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</si>
  <si>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</si>
  <si>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</si>
  <si>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</si>
  <si>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</si>
  <si>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</si>
  <si>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</si>
  <si>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</si>
  <si>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</si>
  <si>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</si>
  <si>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</si>
  <si>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</si>
  <si>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</si>
  <si>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</si>
  <si>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</si>
  <si>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</si>
  <si>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</si>
  <si>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</si>
  <si>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</si>
  <si>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</si>
  <si>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</si>
  <si>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</si>
  <si>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</si>
  <si>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</si>
  <si>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</si>
  <si>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</si>
  <si>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</si>
  <si>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</si>
  <si>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</si>
  <si>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</si>
  <si>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</si>
  <si>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</si>
  <si>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</si>
  <si>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</si>
  <si>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</si>
  <si>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</si>
  <si>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</si>
  <si>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</si>
  <si>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</si>
  <si>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</si>
  <si>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</si>
  <si>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</si>
  <si>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</si>
  <si>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</si>
  <si>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</si>
  <si>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</si>
  <si>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</si>
  <si>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</si>
  <si>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</si>
  <si>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</si>
  <si>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</si>
  <si>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</si>
  <si>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</si>
  <si>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</si>
  <si>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</si>
  <si>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</si>
  <si>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</si>
  <si>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</si>
  <si>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</si>
  <si>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</si>
  <si>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</si>
  <si>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</si>
  <si>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</si>
  <si>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</si>
  <si>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</si>
  <si>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</si>
  <si>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</si>
  <si>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</si>
  <si>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</si>
  <si>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</si>
  <si>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</si>
  <si>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</si>
  <si>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</si>
  <si>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</si>
  <si>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</si>
  <si>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</si>
  <si>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</si>
  <si>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</si>
  <si>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</si>
  <si>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</si>
  <si>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</si>
  <si>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</si>
  <si>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3.67</t>
  </si>
  <si>
    <t>▲ 2.52</t>
  </si>
  <si>
    <t>▲ 2.26</t>
  </si>
  <si>
    <t>▲ 3.05</t>
  </si>
  <si>
    <t>水道事業会計</t>
  </si>
  <si>
    <t>一般会計</t>
  </si>
  <si>
    <t>下水道事業会計</t>
  </si>
  <si>
    <t>介護保険特別会計</t>
  </si>
  <si>
    <t>国民健康保険特別会計（事業勘定）</t>
  </si>
  <si>
    <t>後期高齢者医療特別会計</t>
  </si>
  <si>
    <t>診療所特別会計</t>
  </si>
  <si>
    <t>病院事業会計</t>
  </si>
  <si>
    <t>その他会計（赤字）</t>
  </si>
  <si>
    <t>その他会計（黒字）</t>
  </si>
  <si>
    <t>R02</t>
    <phoneticPr fontId="5"/>
  </si>
  <si>
    <t>R03</t>
    <phoneticPr fontId="5"/>
  </si>
  <si>
    <t>R04</t>
    <phoneticPr fontId="5"/>
  </si>
  <si>
    <t>R05</t>
    <phoneticPr fontId="5"/>
  </si>
  <si>
    <t>R06</t>
    <phoneticPr fontId="5"/>
  </si>
  <si>
    <t>-</t>
    <phoneticPr fontId="2"/>
  </si>
  <si>
    <t>宮城県市町村職員退職手当組合</t>
  </si>
  <si>
    <t>宮城県市町村非常勤消防団員補償報償組合</t>
  </si>
  <si>
    <t>宮城県市町村自治振興センター</t>
  </si>
  <si>
    <t>宮城県後期高齢者医療広域連合</t>
  </si>
  <si>
    <t>宮城県後期高齢者医療事業会計</t>
  </si>
  <si>
    <t>花山地域開発</t>
    <rPh sb="0" eb="2">
      <t>ハナヤマ</t>
    </rPh>
    <rPh sb="2" eb="4">
      <t>チイキ</t>
    </rPh>
    <rPh sb="4" eb="6">
      <t>カイハツ</t>
    </rPh>
    <phoneticPr fontId="2"/>
  </si>
  <si>
    <t>ゆめぐり</t>
  </si>
  <si>
    <t>-</t>
    <phoneticPr fontId="2"/>
  </si>
  <si>
    <t>まちづくり基金</t>
    <rPh sb="5" eb="7">
      <t>キキン</t>
    </rPh>
    <phoneticPr fontId="5"/>
  </si>
  <si>
    <t>公共施設整備等基金</t>
    <rPh sb="0" eb="2">
      <t>コウキョウ</t>
    </rPh>
    <rPh sb="2" eb="4">
      <t>シセツ</t>
    </rPh>
    <rPh sb="4" eb="6">
      <t>セイビ</t>
    </rPh>
    <rPh sb="6" eb="7">
      <t>トウ</t>
    </rPh>
    <rPh sb="7" eb="9">
      <t>キキン</t>
    </rPh>
    <phoneticPr fontId="2"/>
  </si>
  <si>
    <t>くりはらっ子未来基金</t>
    <rPh sb="5" eb="6">
      <t>コ</t>
    </rPh>
    <rPh sb="6" eb="10">
      <t>ミライキキン</t>
    </rPh>
    <phoneticPr fontId="2"/>
  </si>
  <si>
    <t>ふるさと基金</t>
    <rPh sb="4" eb="6">
      <t>キキン</t>
    </rPh>
    <phoneticPr fontId="2"/>
  </si>
  <si>
    <t>長寿社会対策基金</t>
    <rPh sb="0" eb="2">
      <t>チョウジュ</t>
    </rPh>
    <rPh sb="2" eb="4">
      <t>シャカイ</t>
    </rPh>
    <rPh sb="4" eb="6">
      <t>タイサク</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</si>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</sst>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9CAF-4009-9125-0FD5086199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85608</c:v>
                </c:pt>
                <c:pt idx="1">
                  <c:v>89035</c:v>
                </c:pt>
                <c:pt idx="2">
                  <c:v>76677</c:v>
                </c:pt>
                <c:pt idx="3">
                  <c:v>77736</c:v>
                </c:pt>
                <c:pt idx="4">
                  <c:v>76550</c:v>
                </c:pt>
              </c:numCache>
            </c:numRef>
          </c:val>
          <c:smooth val="0"/>
          <c:extLst>
            <c:ext xmlns:c16="http://schemas.microsoft.com/office/drawing/2014/chart" uri="{C3380CC4-5D6E-409C-BE32-E72D297353CC}">
              <c16:uniqueId val="{00000001-9CAF-4009-9125-0FD5086199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3.77</c:v>
                </c:pt>
                <c:pt idx="1">
                  <c:v>4.6500000000000004</c:v>
                </c:pt>
                <c:pt idx="2">
                  <c:v>4.63</c:v>
                </c:pt>
                <c:pt idx="3">
                  <c:v>3.99</c:v>
                </c:pt>
                <c:pt idx="4">
                  <c:v>3.89</c:v>
                </c:pt>
              </c:numCache>
            </c:numRef>
          </c:val>
          <c:extLst>
            <c:ext xmlns:c16="http://schemas.microsoft.com/office/drawing/2014/chart" uri="{C3380CC4-5D6E-409C-BE32-E72D297353CC}">
              <c16:uniqueId val="{00000000-58F2-4F13-8018-E4C09A939E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27.01</c:v>
                </c:pt>
                <c:pt idx="1">
                  <c:v>29.16</c:v>
                </c:pt>
                <c:pt idx="2">
                  <c:v>27.58</c:v>
                </c:pt>
                <c:pt idx="3">
                  <c:v>26.12</c:v>
                </c:pt>
                <c:pt idx="4">
                  <c:v>23.1</c:v>
                </c:pt>
              </c:numCache>
            </c:numRef>
          </c:val>
          <c:extLst>
            <c:ext xmlns:c16="http://schemas.microsoft.com/office/drawing/2014/chart" uri="{C3380CC4-5D6E-409C-BE32-E72D297353CC}">
              <c16:uniqueId val="{00000001-58F2-4F13-8018-E4C09A939E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-3.67</c:v>
                </c:pt>
                <c:pt idx="1">
                  <c:v>3.5</c:v>
                </c:pt>
                <c:pt idx="2">
                  <c:v>-2.52</c:v>
                </c:pt>
                <c:pt idx="3">
                  <c:v>-2.2599999999999998</c:v>
                </c:pt>
                <c:pt idx="4">
                  <c:v>-3.05</c:v>
                </c:pt>
              </c:numCache>
            </c:numRef>
          </c:val>
          <c:smooth val="0"/>
          <c:extLst>
            <c:ext xmlns:c16="http://schemas.microsoft.com/office/drawing/2014/chart" uri="{C3380CC4-5D6E-409C-BE32-E72D297353CC}">
              <c16:uniqueId val="{00000002-58F2-4F13-8018-E4C09A939E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F4-4BBD-850F-C7F6BB3B85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F4-4BBD-850F-C7F6BB3B856D}"/>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5.1100000000000003</c:v>
                </c:pt>
                <c:pt idx="2">
                  <c:v>#N/A</c:v>
                </c:pt>
                <c:pt idx="3">
                  <c:v>1.69</c:v>
                </c:pt>
                <c:pt idx="4">
                  <c:v>#N/A</c:v>
                </c:pt>
                <c:pt idx="5">
                  <c:v>1.99</c:v>
                </c:pt>
                <c:pt idx="6">
                  <c:v>#N/A</c:v>
                </c:pt>
                <c:pt idx="7">
                  <c:v>3.95</c:v>
                </c:pt>
                <c:pt idx="8">
                  <c:v>#N/A</c:v>
                </c:pt>
                <c:pt idx="9">
                  <c:v>0</c:v>
                </c:pt>
              </c:numCache>
            </c:numRef>
          </c:val>
          <c:extLst>
            <c:ext xmlns:c16="http://schemas.microsoft.com/office/drawing/2014/chart" uri="{C3380CC4-5D6E-409C-BE32-E72D297353CC}">
              <c16:uniqueId val="{00000002-F1F4-4BBD-850F-C7F6BB3B856D}"/>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0.12</c:v>
                </c:pt>
                <c:pt idx="4">
                  <c:v>#N/A</c:v>
                </c:pt>
                <c:pt idx="5">
                  <c:v>0.11</c:v>
                </c:pt>
                <c:pt idx="6">
                  <c:v>#N/A</c:v>
                </c:pt>
                <c:pt idx="7">
                  <c:v>7.0000000000000007E-2</c:v>
                </c:pt>
                <c:pt idx="8">
                  <c:v>#N/A</c:v>
                </c:pt>
                <c:pt idx="9">
                  <c:v>0.05</c:v>
                </c:pt>
              </c:numCache>
            </c:numRef>
          </c:val>
          <c:extLst>
            <c:ext xmlns:c16="http://schemas.microsoft.com/office/drawing/2014/chart" uri="{C3380CC4-5D6E-409C-BE32-E72D297353CC}">
              <c16:uniqueId val="{00000003-F1F4-4BBD-850F-C7F6BB3B856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4-F1F4-4BBD-850F-C7F6BB3B856D}"/>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0.37</c:v>
                </c:pt>
                <c:pt idx="4">
                  <c:v>#N/A</c:v>
                </c:pt>
                <c:pt idx="5">
                  <c:v>0.2</c:v>
                </c:pt>
                <c:pt idx="6">
                  <c:v>#N/A</c:v>
                </c:pt>
                <c:pt idx="7">
                  <c:v>0.32</c:v>
                </c:pt>
                <c:pt idx="8">
                  <c:v>#N/A</c:v>
                </c:pt>
                <c:pt idx="9">
                  <c:v>0.31</c:v>
                </c:pt>
              </c:numCache>
            </c:numRef>
          </c:val>
          <c:extLst>
            <c:ext xmlns:c16="http://schemas.microsoft.com/office/drawing/2014/chart" uri="{C3380CC4-5D6E-409C-BE32-E72D297353CC}">
              <c16:uniqueId val="{00000005-F1F4-4BBD-850F-C7F6BB3B856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0.59</c:v>
                </c:pt>
                <c:pt idx="4">
                  <c:v>#N/A</c:v>
                </c:pt>
                <c:pt idx="5">
                  <c:v>1.06</c:v>
                </c:pt>
                <c:pt idx="6">
                  <c:v>#N/A</c:v>
                </c:pt>
                <c:pt idx="7">
                  <c:v>1.1200000000000001</c:v>
                </c:pt>
                <c:pt idx="8">
                  <c:v>#N/A</c:v>
                </c:pt>
                <c:pt idx="9">
                  <c:v>0.32</c:v>
                </c:pt>
              </c:numCache>
            </c:numRef>
          </c:val>
          <c:extLst>
            <c:ext xmlns:c16="http://schemas.microsoft.com/office/drawing/2014/chart" uri="{C3380CC4-5D6E-409C-BE32-E72D297353CC}">
              <c16:uniqueId val="{00000006-F1F4-4BBD-850F-C7F6BB3B856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1.02</c:v>
                </c:pt>
                <c:pt idx="2">
                  <c:v>#N/A</c:v>
                </c:pt>
                <c:pt idx="3">
                  <c:v>1.61</c:v>
                </c:pt>
                <c:pt idx="4">
                  <c:v>#N/A</c:v>
                </c:pt>
                <c:pt idx="5">
                  <c:v>1.69</c:v>
                </c:pt>
                <c:pt idx="6">
                  <c:v>#N/A</c:v>
                </c:pt>
                <c:pt idx="7">
                  <c:v>1.88</c:v>
                </c:pt>
                <c:pt idx="8">
                  <c:v>#N/A</c:v>
                </c:pt>
                <c:pt idx="9">
                  <c:v>1.75</c:v>
                </c:pt>
              </c:numCache>
            </c:numRef>
          </c:val>
          <c:extLst>
            <c:ext xmlns:c16="http://schemas.microsoft.com/office/drawing/2014/chart" uri="{C3380CC4-5D6E-409C-BE32-E72D297353CC}">
              <c16:uniqueId val="{00000007-F1F4-4BBD-850F-C7F6BB3B856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3.77</c:v>
                </c:pt>
                <c:pt idx="2">
                  <c:v>#N/A</c:v>
                </c:pt>
                <c:pt idx="3">
                  <c:v>4.6399999999999997</c:v>
                </c:pt>
                <c:pt idx="4">
                  <c:v>#N/A</c:v>
                </c:pt>
                <c:pt idx="5">
                  <c:v>4.63</c:v>
                </c:pt>
                <c:pt idx="6">
                  <c:v>#N/A</c:v>
                </c:pt>
                <c:pt idx="7">
                  <c:v>3.98</c:v>
                </c:pt>
                <c:pt idx="8">
                  <c:v>#N/A</c:v>
                </c:pt>
                <c:pt idx="9">
                  <c:v>3.89</c:v>
                </c:pt>
              </c:numCache>
            </c:numRef>
          </c:val>
          <c:extLst>
            <c:ext xmlns:c16="http://schemas.microsoft.com/office/drawing/2014/chart" uri="{C3380CC4-5D6E-409C-BE32-E72D297353CC}">
              <c16:uniqueId val="{00000008-F1F4-4BBD-850F-C7F6BB3B856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9.35</c:v>
                </c:pt>
                <c:pt idx="2">
                  <c:v>#N/A</c:v>
                </c:pt>
                <c:pt idx="3">
                  <c:v>9.35</c:v>
                </c:pt>
                <c:pt idx="4">
                  <c:v>#N/A</c:v>
                </c:pt>
                <c:pt idx="5">
                  <c:v>9.7100000000000009</c:v>
                </c:pt>
                <c:pt idx="6">
                  <c:v>#N/A</c:v>
                </c:pt>
                <c:pt idx="7">
                  <c:v>9.0500000000000007</c:v>
                </c:pt>
                <c:pt idx="8">
                  <c:v>#N/A</c:v>
                </c:pt>
                <c:pt idx="9">
                  <c:v>8.3000000000000007</c:v>
                </c:pt>
              </c:numCache>
            </c:numRef>
          </c:val>
          <c:extLst>
            <c:ext xmlns:c16="http://schemas.microsoft.com/office/drawing/2014/chart" uri="{C3380CC4-5D6E-409C-BE32-E72D297353CC}">
              <c16:uniqueId val="{00000009-F1F4-4BBD-850F-C7F6BB3B85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5537</c:v>
                </c:pt>
                <c:pt idx="5">
                  <c:v>5457</c:v>
                </c:pt>
                <c:pt idx="8">
                  <c:v>5473</c:v>
                </c:pt>
                <c:pt idx="11">
                  <c:v>5384</c:v>
                </c:pt>
                <c:pt idx="14">
                  <c:v>5000</c:v>
                </c:pt>
              </c:numCache>
            </c:numRef>
          </c:val>
          <c:extLst>
            <c:ext xmlns:c16="http://schemas.microsoft.com/office/drawing/2014/chart" uri="{C3380CC4-5D6E-409C-BE32-E72D297353CC}">
              <c16:uniqueId val="{00000000-7599-43F6-A1E7-56159051CC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99-43F6-A1E7-56159051CC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77</c:v>
                </c:pt>
                <c:pt idx="3">
                  <c:v>8</c:v>
                </c:pt>
                <c:pt idx="6">
                  <c:v>14</c:v>
                </c:pt>
                <c:pt idx="9">
                  <c:v>24</c:v>
                </c:pt>
                <c:pt idx="12">
                  <c:v>32</c:v>
                </c:pt>
              </c:numCache>
            </c:numRef>
          </c:val>
          <c:extLst>
            <c:ext xmlns:c16="http://schemas.microsoft.com/office/drawing/2014/chart" uri="{C3380CC4-5D6E-409C-BE32-E72D297353CC}">
              <c16:uniqueId val="{00000002-7599-43F6-A1E7-56159051CC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99-43F6-A1E7-56159051CC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1890</c:v>
                </c:pt>
                <c:pt idx="3">
                  <c:v>2001</c:v>
                </c:pt>
                <c:pt idx="6">
                  <c:v>1890</c:v>
                </c:pt>
                <c:pt idx="9">
                  <c:v>1815</c:v>
                </c:pt>
                <c:pt idx="12">
                  <c:v>1805</c:v>
                </c:pt>
              </c:numCache>
            </c:numRef>
          </c:val>
          <c:extLst>
            <c:ext xmlns:c16="http://schemas.microsoft.com/office/drawing/2014/chart" uri="{C3380CC4-5D6E-409C-BE32-E72D297353CC}">
              <c16:uniqueId val="{00000004-7599-43F6-A1E7-56159051CC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99-43F6-A1E7-56159051CC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99-43F6-A1E7-56159051CC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5187</c:v>
                </c:pt>
                <c:pt idx="3">
                  <c:v>5007</c:v>
                </c:pt>
                <c:pt idx="6">
                  <c:v>5227</c:v>
                </c:pt>
                <c:pt idx="9">
                  <c:v>5249</c:v>
                </c:pt>
                <c:pt idx="12">
                  <c:v>5084</c:v>
                </c:pt>
              </c:numCache>
            </c:numRef>
          </c:val>
          <c:extLst>
            <c:ext xmlns:c16="http://schemas.microsoft.com/office/drawing/2014/chart" uri="{C3380CC4-5D6E-409C-BE32-E72D297353CC}">
              <c16:uniqueId val="{00000007-7599-43F6-A1E7-56159051CC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1617</c:v>
                </c:pt>
                <c:pt idx="2">
                  <c:v>#N/A</c:v>
                </c:pt>
                <c:pt idx="3">
                  <c:v>#N/A</c:v>
                </c:pt>
                <c:pt idx="4">
                  <c:v>1559</c:v>
                </c:pt>
                <c:pt idx="5">
                  <c:v>#N/A</c:v>
                </c:pt>
                <c:pt idx="6">
                  <c:v>#N/A</c:v>
                </c:pt>
                <c:pt idx="7">
                  <c:v>1658</c:v>
                </c:pt>
                <c:pt idx="8">
                  <c:v>#N/A</c:v>
                </c:pt>
                <c:pt idx="9">
                  <c:v>#N/A</c:v>
                </c:pt>
                <c:pt idx="10">
                  <c:v>1704</c:v>
                </c:pt>
                <c:pt idx="11">
                  <c:v>#N/A</c:v>
                </c:pt>
                <c:pt idx="12">
                  <c:v>#N/A</c:v>
                </c:pt>
                <c:pt idx="13">
                  <c:v>1921</c:v>
                </c:pt>
                <c:pt idx="14">
                  <c:v>#N/A</c:v>
                </c:pt>
              </c:numCache>
            </c:numRef>
          </c:val>
          <c:smooth val="0"/>
          <c:extLst>
            <c:ext xmlns:c16="http://schemas.microsoft.com/office/drawing/2014/chart" uri="{C3380CC4-5D6E-409C-BE32-E72D297353CC}">
              <c16:uniqueId val="{00000008-7599-43F6-A1E7-56159051CC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51143</c:v>
                </c:pt>
                <c:pt idx="5">
                  <c:v>50386</c:v>
                </c:pt>
                <c:pt idx="8">
                  <c:v>47028</c:v>
                </c:pt>
                <c:pt idx="11">
                  <c:v>45045</c:v>
                </c:pt>
                <c:pt idx="14">
                  <c:v>42513</c:v>
                </c:pt>
              </c:numCache>
            </c:numRef>
          </c:val>
          <c:extLst>
            <c:ext xmlns:c16="http://schemas.microsoft.com/office/drawing/2014/chart" uri="{C3380CC4-5D6E-409C-BE32-E72D297353CC}">
              <c16:uniqueId val="{00000000-D0C0-45A1-8B67-6050B1769A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234</c:v>
                </c:pt>
                <c:pt idx="5">
                  <c:v>178</c:v>
                </c:pt>
                <c:pt idx="8">
                  <c:v>134</c:v>
                </c:pt>
                <c:pt idx="11">
                  <c:v>92</c:v>
                </c:pt>
                <c:pt idx="14">
                  <c:v>53</c:v>
                </c:pt>
              </c:numCache>
            </c:numRef>
          </c:val>
          <c:extLst>
            <c:ext xmlns:c16="http://schemas.microsoft.com/office/drawing/2014/chart" uri="{C3380CC4-5D6E-409C-BE32-E72D297353CC}">
              <c16:uniqueId val="{00000001-D0C0-45A1-8B67-6050B1769A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18625</c:v>
                </c:pt>
                <c:pt idx="5">
                  <c:v>19391</c:v>
                </c:pt>
                <c:pt idx="8">
                  <c:v>19166</c:v>
                </c:pt>
                <c:pt idx="11">
                  <c:v>16313</c:v>
                </c:pt>
                <c:pt idx="14">
                  <c:v>14482</c:v>
                </c:pt>
              </c:numCache>
            </c:numRef>
          </c:val>
          <c:extLst>
            <c:ext xmlns:c16="http://schemas.microsoft.com/office/drawing/2014/chart" uri="{C3380CC4-5D6E-409C-BE32-E72D297353CC}">
              <c16:uniqueId val="{00000002-D0C0-45A1-8B67-6050B1769A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C0-45A1-8B67-6050B1769A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C0-45A1-8B67-6050B1769A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c:v>
                </c:pt>
                <c:pt idx="3">
                  <c:v>4</c:v>
                </c:pt>
                <c:pt idx="6">
                  <c:v>0</c:v>
                </c:pt>
                <c:pt idx="9">
                  <c:v>70</c:v>
                </c:pt>
                <c:pt idx="12">
                  <c:v>0</c:v>
                </c:pt>
              </c:numCache>
            </c:numRef>
          </c:val>
          <c:extLst>
            <c:ext xmlns:c16="http://schemas.microsoft.com/office/drawing/2014/chart" uri="{C3380CC4-5D6E-409C-BE32-E72D297353CC}">
              <c16:uniqueId val="{00000005-D0C0-45A1-8B67-6050B1769A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8424</c:v>
                </c:pt>
                <c:pt idx="3">
                  <c:v>7713</c:v>
                </c:pt>
                <c:pt idx="6">
                  <c:v>7335</c:v>
                </c:pt>
                <c:pt idx="9">
                  <c:v>7283</c:v>
                </c:pt>
                <c:pt idx="12">
                  <c:v>7647</c:v>
                </c:pt>
              </c:numCache>
            </c:numRef>
          </c:val>
          <c:extLst>
            <c:ext xmlns:c16="http://schemas.microsoft.com/office/drawing/2014/chart" uri="{C3380CC4-5D6E-409C-BE32-E72D297353CC}">
              <c16:uniqueId val="{00000006-D0C0-45A1-8B67-6050B1769A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0C0-45A1-8B67-6050B1769A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25994</c:v>
                </c:pt>
                <c:pt idx="3">
                  <c:v>22128</c:v>
                </c:pt>
                <c:pt idx="6">
                  <c:v>18174</c:v>
                </c:pt>
                <c:pt idx="9">
                  <c:v>17024</c:v>
                </c:pt>
                <c:pt idx="12">
                  <c:v>17520</c:v>
                </c:pt>
              </c:numCache>
            </c:numRef>
          </c:val>
          <c:extLst>
            <c:ext xmlns:c16="http://schemas.microsoft.com/office/drawing/2014/chart" uri="{C3380CC4-5D6E-409C-BE32-E72D297353CC}">
              <c16:uniqueId val="{00000008-D0C0-45A1-8B67-6050B1769A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0</c:v>
                </c:pt>
                <c:pt idx="6">
                  <c:v>0</c:v>
                </c:pt>
                <c:pt idx="9">
                  <c:v>0</c:v>
                </c:pt>
                <c:pt idx="12">
                  <c:v>0</c:v>
                </c:pt>
              </c:numCache>
            </c:numRef>
          </c:val>
          <c:extLst>
            <c:ext xmlns:c16="http://schemas.microsoft.com/office/drawing/2014/chart" uri="{C3380CC4-5D6E-409C-BE32-E72D297353CC}">
              <c16:uniqueId val="{00000009-D0C0-45A1-8B67-6050B1769A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45353</c:v>
                </c:pt>
                <c:pt idx="3">
                  <c:v>45528</c:v>
                </c:pt>
                <c:pt idx="6">
                  <c:v>43255</c:v>
                </c:pt>
                <c:pt idx="9">
                  <c:v>40776</c:v>
                </c:pt>
                <c:pt idx="12">
                  <c:v>38461</c:v>
                </c:pt>
              </c:numCache>
            </c:numRef>
          </c:val>
          <c:extLst>
            <c:ext xmlns:c16="http://schemas.microsoft.com/office/drawing/2014/chart" uri="{C3380CC4-5D6E-409C-BE32-E72D297353CC}">
              <c16:uniqueId val="{0000000A-D0C0-45A1-8B67-6050B1769A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9820</c:v>
                </c:pt>
                <c:pt idx="2">
                  <c:v>#N/A</c:v>
                </c:pt>
                <c:pt idx="3">
                  <c:v>#N/A</c:v>
                </c:pt>
                <c:pt idx="4">
                  <c:v>5420</c:v>
                </c:pt>
                <c:pt idx="5">
                  <c:v>#N/A</c:v>
                </c:pt>
                <c:pt idx="6">
                  <c:v>#N/A</c:v>
                </c:pt>
                <c:pt idx="7">
                  <c:v>2436</c:v>
                </c:pt>
                <c:pt idx="8">
                  <c:v>#N/A</c:v>
                </c:pt>
                <c:pt idx="9">
                  <c:v>#N/A</c:v>
                </c:pt>
                <c:pt idx="10">
                  <c:v>3703</c:v>
                </c:pt>
                <c:pt idx="11">
                  <c:v>#N/A</c:v>
                </c:pt>
                <c:pt idx="12">
                  <c:v>#N/A</c:v>
                </c:pt>
                <c:pt idx="13">
                  <c:v>6580</c:v>
                </c:pt>
                <c:pt idx="14">
                  <c:v>#N/A</c:v>
                </c:pt>
              </c:numCache>
            </c:numRef>
          </c:val>
          <c:smooth val="0"/>
          <c:extLst>
            <c:ext xmlns:c16="http://schemas.microsoft.com/office/drawing/2014/chart" uri="{C3380CC4-5D6E-409C-BE32-E72D297353CC}">
              <c16:uniqueId val="{0000000B-D0C0-45A1-8B67-6050B1769A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7463</c:v>
                </c:pt>
                <c:pt idx="1">
                  <c:v>7033</c:v>
                </c:pt>
                <c:pt idx="2">
                  <c:v>6234</c:v>
                </c:pt>
              </c:numCache>
            </c:numRef>
          </c:val>
          <c:extLst>
            <c:ext xmlns:c16="http://schemas.microsoft.com/office/drawing/2014/chart" uri="{C3380CC4-5D6E-409C-BE32-E72D297353CC}">
              <c16:uniqueId val="{00000000-D46A-43DF-9C62-4E4F646F14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3657</c:v>
                </c:pt>
                <c:pt idx="1">
                  <c:v>3124</c:v>
                </c:pt>
                <c:pt idx="2">
                  <c:v>2557</c:v>
                </c:pt>
              </c:numCache>
            </c:numRef>
          </c:val>
          <c:extLst>
            <c:ext xmlns:c16="http://schemas.microsoft.com/office/drawing/2014/chart" uri="{C3380CC4-5D6E-409C-BE32-E72D297353CC}">
              <c16:uniqueId val="{00000001-D46A-43DF-9C62-4E4F646F14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10618</c:v>
                </c:pt>
                <c:pt idx="1">
                  <c:v>8743</c:v>
                </c:pt>
                <c:pt idx="2">
                  <c:v>8035</c:v>
                </c:pt>
              </c:numCache>
            </c:numRef>
          </c:val>
          <c:extLst>
            <c:ext xmlns:c16="http://schemas.microsoft.com/office/drawing/2014/chart" uri="{C3380CC4-5D6E-409C-BE32-E72D297353CC}">
              <c16:uniqueId val="{00000002-D46A-43DF-9C62-4E4F646F14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令和６年度については、算定基礎となる数値に若干の変動はあるものの概ね横ばいで推移している。</a:t>
          </a:r>
        </a:p>
        <a:p>
          <a:r>
            <a:rPr kumimoji="1" lang="ja-JP" altLang="en-US" sz="1400">
              <a:latin typeface="ＭＳ ゴシック" pitchFamily="49" charset="-128"/>
              <a:ea typeface="ＭＳ ゴシック" pitchFamily="49" charset="-128"/>
            </a:rPr>
            <a:t>　今後も一般会計及び公営企業会計ともに、市債発行額と償還額のバランスを図りながら、実質公債費比率の抑制に努める。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充当可能基金及び基準財政需要額算定見込額が減少したことにより将来負担比率が増加している。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今後も一般会計及び公営企業会計ともに、市債発行額と償還額のバランスを図りながら、将来負担額の抑制に努める。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宮城県栗原市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令和６年度末の基金残高は、普通会計で１６，８２５百万円となっており、前年度から２，０７５百万円減少している。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この主な要因は、人件費や物価高騰等に伴う業務委託料などの物件費の増加などへの充当による財政調整基金の減や公共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施設等管理計画に基づく施設維持補修への充当などによるその他特定目的基金の減であり、前年比で１，５０７百万円減少している。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普通交付税の合併算定替終了に伴い、これまで積み立てしてきた財政調整基金等の基金を計画的に活用しながら必要な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事業の取捨選択を進めていく。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　　　　：　自治会への交付金などの地域振興のために活用する基金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　公共施設の整備・修繕・解体事業の財源とする基金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○くりはらっ子未来基金　：　子ども施策・事業への安定的な財源とする基金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　　　　：　合併特例債を財源に平成２８年度から平成３１年度まで計画的に１，０００百万円ずつ積立を行い造成した。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自治会への一括交付金等へ充当したことから、前年比で２１４百万円減少している。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　公共施設等管理計画に基づく施設維持補修等に充当したことから、前年比で４３３百万円減少している。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○くりはらっ子未来基金　：　子ども施策に要する財源として令和４年度に基金造成した。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給食費無償化事業に充当したことから、前年比で９６百万円減少している。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　　　　：　市民の連携強化又は地域振興のために必要な事業に対して活用していく。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公共施設等管理計画に基づく公共施設の整備・修繕・解体事業に備えて積立を行い、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計画的な施設管理を行っていく。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○くりはらっ子未来基金　：　子ども施策・事業の充実のために必要な事業に対して活用していく。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市の歳入の４０％を占める普通交付税が、合併特例期間の終了、平成２８年度から段階的な縮減が開始されたことにより縮減前の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平成２７年度と比較して約２，１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そのため、財政調整基金を取り崩しながら財政運営を行っていることから、前年比で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７９９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普通交付税の合併算定替終了に伴い、これまで積み立てしてきた財政調整基金等の基金を計画的に活用しながら必要な</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事業の取捨選択を進めていく。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市債の償還のため、５６７百万円が減少している。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市債の償還に必要な財源を確保し、将来にわたり、財政の健全な運営を行うため、今後も継続的に積立を行う。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60,518
59,724
805.00
44,795,341
43,259,936
1,050,434
26,984,132
38,461,475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の低い９町１村が合併して誕生した市であることに加え、人口減少や高齢化などにより税収が伸びず、類似団体の平均を大きく下回っている。今後も企業誘致の促進や市税の収納率の向上による歳入確保に努めるとともに、事務事業評価を踏まえた取捨選択による歳出削減に取り組み、財政基盤の更なる強化を図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では、物価高騰等に伴うごみ収集業務委託料などの物件費の上昇により、前年度と比較して２．９ポイント上回った。今後も引き続き、第３次行政改革大綱等に基づき公共施設の統廃合の推進や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127318</xdr:rowOff>
    </xdr:from>
    <xdr:to>
      <xdr:col>23</xdr:col>
      <xdr:colOff>133350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71568"/>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42863</xdr:rowOff>
    </xdr:from>
    <xdr:to>
      <xdr:col>19</xdr:col>
      <xdr:colOff>133350</xdr:colOff>
      <xdr:row>65</xdr:row>
      <xdr:rowOff>127318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8711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144463</xdr:rowOff>
    </xdr:from>
    <xdr:to>
      <xdr:col>15</xdr:col>
      <xdr:colOff>82550</xdr:colOff>
      <xdr:row>65</xdr:row>
      <xdr:rowOff>42863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4581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144463</xdr:rowOff>
    </xdr:from>
    <xdr:to>
      <xdr:col>11</xdr:col>
      <xdr:colOff>31750</xdr:colOff>
      <xdr:row>64</xdr:row>
      <xdr:rowOff>75565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4581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147337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9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76518</xdr:rowOff>
    </xdr:from>
    <xdr:to>
      <xdr:col>19</xdr:col>
      <xdr:colOff>184150</xdr:colOff>
      <xdr:row>66</xdr:row>
      <xdr:rowOff>6668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162895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0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163513</xdr:rowOff>
    </xdr:from>
    <xdr:to>
      <xdr:col>15</xdr:col>
      <xdr:colOff>133350</xdr:colOff>
      <xdr:row>65</xdr:row>
      <xdr:rowOff>93663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78440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93663</xdr:rowOff>
    </xdr:from>
    <xdr:to>
      <xdr:col>11</xdr:col>
      <xdr:colOff>82550</xdr:colOff>
      <xdr:row>64</xdr:row>
      <xdr:rowOff>23813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９町１村及び一部事務組合も合併したことにより、消防・ごみ・し尿処理等の業務も市独自に行っている状況であることから、類似団体の平均を上回っている状況である。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令和５年度から実施している段階的な定年延長を見据えた定員適正化計画に基づき、職員の年齢構成も考慮しながら人件費の抑制に努める。</a:t>
          </a:r>
        </a:p>
        <a:p>
          <a:r>
            <a:rPr kumimoji="1" lang="ja-JP" altLang="en-US" sz="1300">
              <a:latin typeface="ＭＳ Ｐゴシック" panose="020B0600070205080204" pitchFamily="50" charset="-128"/>
              <a:ea typeface="ＭＳ Ｐゴシック" panose="020B0600070205080204" pitchFamily="50" charset="-128"/>
            </a:rPr>
            <a:t>　併せて、第３次行政改革大綱や公共施設等総合管理計画に基づき、施設の統廃合や評価を踏まえた事務事業の取捨選択による物件費の削減に努める。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15042</xdr:rowOff>
    </xdr:from>
    <xdr:to>
      <xdr:col>23</xdr:col>
      <xdr:colOff>133350</xdr:colOff>
      <xdr:row>86</xdr:row>
      <xdr:rowOff>122820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59742"/>
          <a:ext cx="838200" cy="1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170284</xdr:rowOff>
    </xdr:from>
    <xdr:to>
      <xdr:col>19</xdr:col>
      <xdr:colOff>133350</xdr:colOff>
      <xdr:row>86</xdr:row>
      <xdr:rowOff>15042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43534"/>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120707</xdr:rowOff>
    </xdr:from>
    <xdr:to>
      <xdr:col>15</xdr:col>
      <xdr:colOff>82550</xdr:colOff>
      <xdr:row>85</xdr:row>
      <xdr:rowOff>170284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93957"/>
          <a:ext cx="889000" cy="4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120707</xdr:rowOff>
    </xdr:from>
    <xdr:to>
      <xdr:col>11</xdr:col>
      <xdr:colOff>31750</xdr:colOff>
      <xdr:row>85</xdr:row>
      <xdr:rowOff>129656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693957"/>
          <a:ext cx="889000" cy="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72020</xdr:rowOff>
    </xdr:from>
    <xdr:to>
      <xdr:col>23</xdr:col>
      <xdr:colOff>184150</xdr:colOff>
      <xdr:row>87</xdr:row>
      <xdr:rowOff>2170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1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44097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8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135692</xdr:rowOff>
    </xdr:from>
    <xdr:to>
      <xdr:col>19</xdr:col>
      <xdr:colOff>184150</xdr:colOff>
      <xdr:row>86</xdr:row>
      <xdr:rowOff>65842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50619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95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119484</xdr:rowOff>
    </xdr:from>
    <xdr:to>
      <xdr:col>15</xdr:col>
      <xdr:colOff>133350</xdr:colOff>
      <xdr:row>86</xdr:row>
      <xdr:rowOff>49634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34411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7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69907</xdr:rowOff>
    </xdr:from>
    <xdr:to>
      <xdr:col>11</xdr:col>
      <xdr:colOff>82550</xdr:colOff>
      <xdr:row>86</xdr:row>
      <xdr:rowOff>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4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156284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2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78856</xdr:rowOff>
    </xdr:from>
    <xdr:to>
      <xdr:col>7</xdr:col>
      <xdr:colOff>31750</xdr:colOff>
      <xdr:row>86</xdr:row>
      <xdr:rowOff>9006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5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165233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3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本市のラスパイレス指数は９４．３％で類似団体の平均を３．３ポイント下回っている。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97971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396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80736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39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80736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166914</xdr:rowOff>
    </xdr:from>
    <xdr:to>
      <xdr:col>64</xdr:col>
      <xdr:colOff>152400</xdr:colOff>
      <xdr:row>82</xdr:row>
      <xdr:rowOff>97064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107241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数モデル」と比較すると、既に定員を下回る職員数となっているものの、定員モデルの類似団体のうち当市に人口・面積等の状況が近い団体との比較をしたところ職員数が多いことから平均を上回っている。</a:t>
          </a:r>
        </a:p>
        <a:p>
          <a:r>
            <a:rPr kumimoji="1" lang="ja-JP" altLang="en-US" sz="1300">
              <a:latin typeface="ＭＳ Ｐゴシック" panose="020B0600070205080204" pitchFamily="50" charset="-128"/>
              <a:ea typeface="ＭＳ Ｐゴシック" panose="020B0600070205080204" pitchFamily="50" charset="-128"/>
            </a:rPr>
            <a:t>　令和５年度からの定年延長を見据えた定員適正化計画に基づき、職員の年齢構成も考慮しながら計画的な職員数の適正化に努める。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110369</xdr:rowOff>
    </xdr:from>
    <xdr:to>
      <xdr:col>81</xdr:col>
      <xdr:colOff>44450</xdr:colOff>
      <xdr:row>65</xdr:row>
      <xdr:rowOff>134499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5461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90836</xdr:rowOff>
    </xdr:from>
    <xdr:to>
      <xdr:col>77</xdr:col>
      <xdr:colOff>44450</xdr:colOff>
      <xdr:row>65</xdr:row>
      <xdr:rowOff>110369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35086"/>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90836</xdr:rowOff>
    </xdr:from>
    <xdr:to>
      <xdr:col>72</xdr:col>
      <xdr:colOff>203200</xdr:colOff>
      <xdr:row>65</xdr:row>
      <xdr:rowOff>104624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23508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74749</xdr:rowOff>
    </xdr:from>
    <xdr:to>
      <xdr:col>68</xdr:col>
      <xdr:colOff>152400</xdr:colOff>
      <xdr:row>65</xdr:row>
      <xdr:rowOff>104624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18999"/>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83699</xdr:rowOff>
    </xdr:from>
    <xdr:to>
      <xdr:col>81</xdr:col>
      <xdr:colOff>95250</xdr:colOff>
      <xdr:row>66</xdr:row>
      <xdr:rowOff>13849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55776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0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59569</xdr:rowOff>
    </xdr:from>
    <xdr:to>
      <xdr:col>77</xdr:col>
      <xdr:colOff>95250</xdr:colOff>
      <xdr:row>65</xdr:row>
      <xdr:rowOff>161169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145946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9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40036</xdr:rowOff>
    </xdr:from>
    <xdr:to>
      <xdr:col>73</xdr:col>
      <xdr:colOff>44450</xdr:colOff>
      <xdr:row>65</xdr:row>
      <xdr:rowOff>141636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8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126413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7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53824</xdr:rowOff>
    </xdr:from>
    <xdr:to>
      <xdr:col>68</xdr:col>
      <xdr:colOff>203200</xdr:colOff>
      <xdr:row>65</xdr:row>
      <xdr:rowOff>155424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140201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23949</xdr:rowOff>
    </xdr:from>
    <xdr:to>
      <xdr:col>64</xdr:col>
      <xdr:colOff>152400</xdr:colOff>
      <xdr:row>65</xdr:row>
      <xdr:rowOff>125549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110326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財政力が低く起債依存型の９町１村が合併した市であるため、令和２年度までは、類似団体の平均を上回っている状況にあったが、地方債の償還が進んだことなどにより令和３年度以降は類似団体を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今後も将来負担を考慮して市債発行額と償還額のバランスを図り、公債費の抑制に努める。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164395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8391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39</xdr:row>
      <xdr:rowOff>97367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70555</xdr:rowOff>
    </xdr:from>
    <xdr:to>
      <xdr:col>72</xdr:col>
      <xdr:colOff>203200</xdr:colOff>
      <xdr:row>39</xdr:row>
      <xdr:rowOff>150989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571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150989</xdr:rowOff>
    </xdr:from>
    <xdr:to>
      <xdr:col>68</xdr:col>
      <xdr:colOff>152400</xdr:colOff>
      <xdr:row>40</xdr:row>
      <xdr:rowOff>73378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375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19755</xdr:rowOff>
    </xdr:from>
    <xdr:to>
      <xdr:col>73</xdr:col>
      <xdr:colOff>44450</xdr:colOff>
      <xdr:row>39</xdr:row>
      <xdr:rowOff>121355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131532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100189</xdr:rowOff>
    </xdr:from>
    <xdr:to>
      <xdr:col>68</xdr:col>
      <xdr:colOff>203200</xdr:colOff>
      <xdr:row>40</xdr:row>
      <xdr:rowOff>30339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40516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９町１村が合併した市であるが、旧町村のいずれも財政力が低く起債依存型であり、類似団体の平均を上回っている状況である。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今後とも公債費等義務的経費の削減や公営企業の経営健全化を図り繰出金の抑制を図る。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109401</xdr:rowOff>
    </xdr:from>
    <xdr:to>
      <xdr:col>81</xdr:col>
      <xdr:colOff>44450</xdr:colOff>
      <xdr:row>15</xdr:row>
      <xdr:rowOff>83881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509701"/>
          <a:ext cx="838200" cy="14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41608</xdr:rowOff>
    </xdr:from>
    <xdr:to>
      <xdr:col>77</xdr:col>
      <xdr:colOff>44450</xdr:colOff>
      <xdr:row>14</xdr:row>
      <xdr:rowOff>109401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441908"/>
          <a:ext cx="889000" cy="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41608</xdr:rowOff>
    </xdr:from>
    <xdr:to>
      <xdr:col>72</xdr:col>
      <xdr:colOff>203200</xdr:colOff>
      <xdr:row>15</xdr:row>
      <xdr:rowOff>18385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441908"/>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18385</xdr:rowOff>
    </xdr:from>
    <xdr:to>
      <xdr:col>68</xdr:col>
      <xdr:colOff>152400</xdr:colOff>
      <xdr:row>16</xdr:row>
      <xdr:rowOff>84788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590135"/>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33081</xdr:rowOff>
    </xdr:from>
    <xdr:to>
      <xdr:col>81</xdr:col>
      <xdr:colOff>95250</xdr:colOff>
      <xdr:row>15</xdr:row>
      <xdr:rowOff>134681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5158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7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58601</xdr:rowOff>
    </xdr:from>
    <xdr:to>
      <xdr:col>77</xdr:col>
      <xdr:colOff>95250</xdr:colOff>
      <xdr:row>14</xdr:row>
      <xdr:rowOff>160201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144978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4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139035</xdr:rowOff>
    </xdr:from>
    <xdr:to>
      <xdr:col>68</xdr:col>
      <xdr:colOff>203200</xdr:colOff>
      <xdr:row>15</xdr:row>
      <xdr:rowOff>69185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53962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62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33988</xdr:rowOff>
    </xdr:from>
    <xdr:to>
      <xdr:col>64</xdr:col>
      <xdr:colOff>152400</xdr:colOff>
      <xdr:row>16</xdr:row>
      <xdr:rowOff>135588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120365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60,518
59,724
805.00
44,795,341
43,259,936
1,050,434
26,984,132
38,461,475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１村及び一部事務組合が合併し、消防、ごみ・し尿処理等の業務も市が独自で行っている状況にあること等から、職員数が類似団体と比較して多い現状にあり、類似団体平均値を４．５ポイント上回っている。</a:t>
          </a:r>
        </a:p>
        <a:p>
          <a:r>
            <a:rPr kumimoji="1" lang="ja-JP" altLang="en-US" sz="1300">
              <a:latin typeface="ＭＳ Ｐゴシック" panose="020B0600070205080204" pitchFamily="50" charset="-128"/>
              <a:ea typeface="ＭＳ Ｐゴシック" panose="020B0600070205080204" pitchFamily="50" charset="-128"/>
            </a:rPr>
            <a:t>　令和５年度から実施している定年延長を見据えた定員適正化計画に基づき、職員の年齢構成も考慮しながら計画的な人件費の抑制に努める。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96520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39</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45720</xdr:rowOff>
    </xdr:from>
    <xdr:to>
      <xdr:col>11</xdr:col>
      <xdr:colOff>60325</xdr:colOff>
      <xdr:row>38</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第３次行政改革大綱等に基づく物件費の削減を行っているものの、経常収支比率は年々上昇傾向であり、類似団体平均値を４．４ポイント上回っている。</a:t>
          </a:r>
        </a:p>
        <a:p>
          <a:r>
            <a:rPr kumimoji="1" lang="ja-JP" altLang="en-US" sz="1300">
              <a:latin typeface="ＭＳ Ｐゴシック" panose="020B0600070205080204" pitchFamily="50" charset="-128"/>
              <a:ea typeface="ＭＳ Ｐゴシック" panose="020B0600070205080204" pitchFamily="50" charset="-128"/>
            </a:rPr>
            <a:t>　令和６年度は光熱水費の上昇や物価上昇の影響を大きく受けたが、今後も引き続き、第３次行政改革大綱や公共施設等総合管理計画等に基づき物件費の削減に努める。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101600</xdr:rowOff>
    </xdr:from>
    <xdr:to>
      <xdr:col>82</xdr:col>
      <xdr:colOff>107950</xdr:colOff>
      <xdr:row>20</xdr:row>
      <xdr:rowOff>114300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530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0</xdr:rowOff>
    </xdr:from>
    <xdr:to>
      <xdr:col>78</xdr:col>
      <xdr:colOff>69850</xdr:colOff>
      <xdr:row>20</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29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139700</xdr:rowOff>
    </xdr:from>
    <xdr:to>
      <xdr:col>73</xdr:col>
      <xdr:colOff>180975</xdr:colOff>
      <xdr:row>20</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25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139700</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2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63500</xdr:rowOff>
    </xdr:from>
    <xdr:to>
      <xdr:col>82</xdr:col>
      <xdr:colOff>158750</xdr:colOff>
      <xdr:row>20</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50800</xdr:rowOff>
    </xdr:from>
    <xdr:to>
      <xdr:col>78</xdr:col>
      <xdr:colOff>120650</xdr:colOff>
      <xdr:row>20</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6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120650</xdr:rowOff>
    </xdr:from>
    <xdr:to>
      <xdr:col>74</xdr:col>
      <xdr:colOff>31750</xdr:colOff>
      <xdr:row>20</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88900</xdr:rowOff>
    </xdr:from>
    <xdr:to>
      <xdr:col>69</xdr:col>
      <xdr:colOff>142875</xdr:colOff>
      <xdr:row>19</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私立幼稚園が類似団体と比較して小規模であり、施設型給付費が少ないこと等から、経常収支比率は類似団体平均値を４．１ポイント下回っている。　しかし、一方で１８歳までの子どもを対象として行っている医療費助成に要する経費など独自の子ども施策を実施している。</a:t>
          </a:r>
        </a:p>
        <a:p>
          <a:r>
            <a:rPr kumimoji="1" lang="ja-JP" altLang="en-US" sz="1300">
              <a:latin typeface="ＭＳ Ｐゴシック" panose="020B0600070205080204" pitchFamily="50" charset="-128"/>
              <a:ea typeface="ＭＳ Ｐゴシック" panose="020B0600070205080204" pitchFamily="50" charset="-128"/>
            </a:rPr>
            <a:t>　限られた財源を効果的に使うという観点からも、他の政策の選択肢との十分な比較検討を行ったうえで、政策効果の検証も進めていかなければならない。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97282</xdr:rowOff>
    </xdr:from>
    <xdr:to>
      <xdr:col>24</xdr:col>
      <xdr:colOff>25400</xdr:colOff>
      <xdr:row>53</xdr:row>
      <xdr:rowOff>143002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841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88138</xdr:rowOff>
    </xdr:from>
    <xdr:to>
      <xdr:col>19</xdr:col>
      <xdr:colOff>187325</xdr:colOff>
      <xdr:row>53</xdr:row>
      <xdr:rowOff>97282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74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88138</xdr:rowOff>
    </xdr:from>
    <xdr:to>
      <xdr:col>15</xdr:col>
      <xdr:colOff>98425</xdr:colOff>
      <xdr:row>53</xdr:row>
      <xdr:rowOff>88138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4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60706</xdr:rowOff>
    </xdr:from>
    <xdr:to>
      <xdr:col>11</xdr:col>
      <xdr:colOff>9525</xdr:colOff>
      <xdr:row>53</xdr:row>
      <xdr:rowOff>88138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47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92202</xdr:rowOff>
    </xdr:from>
    <xdr:to>
      <xdr:col>24</xdr:col>
      <xdr:colOff>76200</xdr:colOff>
      <xdr:row>54</xdr:row>
      <xdr:rowOff>22352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779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46482</xdr:rowOff>
    </xdr:from>
    <xdr:to>
      <xdr:col>20</xdr:col>
      <xdr:colOff>38100</xdr:colOff>
      <xdr:row>53</xdr:row>
      <xdr:rowOff>148082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158259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0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37338</xdr:rowOff>
    </xdr:from>
    <xdr:to>
      <xdr:col>15</xdr:col>
      <xdr:colOff>149225</xdr:colOff>
      <xdr:row>53</xdr:row>
      <xdr:rowOff>138938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149115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37338</xdr:rowOff>
    </xdr:from>
    <xdr:to>
      <xdr:col>11</xdr:col>
      <xdr:colOff>60325</xdr:colOff>
      <xdr:row>53</xdr:row>
      <xdr:rowOff>138938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149115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9906</xdr:rowOff>
    </xdr:from>
    <xdr:to>
      <xdr:col>6</xdr:col>
      <xdr:colOff>171450</xdr:colOff>
      <xdr:row>53</xdr:row>
      <xdr:rowOff>111506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121683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6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ポイント上回っている主な要因は、介護保険特別会計などへの繰出金で、公債費とともに財政負担となっている。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後も独立採算の原則に基づき、一般会計からの繰出金に依存することのないよう、経営の合理化を進めていく。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50800</xdr:rowOff>
    </xdr:from>
    <xdr:to>
      <xdr:col>82</xdr:col>
      <xdr:colOff>107950</xdr:colOff>
      <xdr:row>59</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66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71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58</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0</xdr:rowOff>
    </xdr:from>
    <xdr:to>
      <xdr:col>78</xdr:col>
      <xdr:colOff>120650</xdr:colOff>
      <xdr:row>59</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９町１村及び一部事務組合により合併し、消防、ごみ・し尿処理等の業務も市独自で行っているため、一部事務組合負担金が類似団体と比較し少なくなっていることから類似団体平均を下回っている。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水道事業などの企業会計においては、独立採算の原則に基づき、一般会計からの補助金に依存することのないよう、経営の合理化を進めていく。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109855</xdr:rowOff>
    </xdr:from>
    <xdr:to>
      <xdr:col>82</xdr:col>
      <xdr:colOff>107950</xdr:colOff>
      <xdr:row>37</xdr:row>
      <xdr:rowOff>144145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535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109855</xdr:rowOff>
    </xdr:from>
    <xdr:to>
      <xdr:col>78</xdr:col>
      <xdr:colOff>69850</xdr:colOff>
      <xdr:row>37</xdr:row>
      <xdr:rowOff>109855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53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75565</xdr:rowOff>
    </xdr:from>
    <xdr:to>
      <xdr:col>73</xdr:col>
      <xdr:colOff>180975</xdr:colOff>
      <xdr:row>37</xdr:row>
      <xdr:rowOff>109855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192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41275</xdr:rowOff>
    </xdr:from>
    <xdr:to>
      <xdr:col>69</xdr:col>
      <xdr:colOff>92075</xdr:colOff>
      <xdr:row>37</xdr:row>
      <xdr:rowOff>75565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849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93345</xdr:rowOff>
    </xdr:from>
    <xdr:to>
      <xdr:col>82</xdr:col>
      <xdr:colOff>158750</xdr:colOff>
      <xdr:row>38</xdr:row>
      <xdr:rowOff>23495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109872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8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59055</xdr:rowOff>
    </xdr:from>
    <xdr:to>
      <xdr:col>78</xdr:col>
      <xdr:colOff>120650</xdr:colOff>
      <xdr:row>37</xdr:row>
      <xdr:rowOff>160655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170832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7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59055</xdr:rowOff>
    </xdr:from>
    <xdr:to>
      <xdr:col>74</xdr:col>
      <xdr:colOff>31750</xdr:colOff>
      <xdr:row>37</xdr:row>
      <xdr:rowOff>160655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170832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24765</xdr:rowOff>
    </xdr:from>
    <xdr:to>
      <xdr:col>69</xdr:col>
      <xdr:colOff>142875</xdr:colOff>
      <xdr:row>37</xdr:row>
      <xdr:rowOff>126365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161925</xdr:rowOff>
    </xdr:from>
    <xdr:to>
      <xdr:col>65</xdr:col>
      <xdr:colOff>53975</xdr:colOff>
      <xdr:row>37</xdr:row>
      <xdr:rowOff>92075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102252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借入臨時財政対策債等の償還完了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今後、市民ニーズを的確に把握したうえで、事業の整理・縮小を図りつつ、起債依存型の事業実施の見直しを検討していく。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起債を財源として事業実施する場合には、合併特例債をはじめとする、充当率、普通交付税の基準財政需要額への算入率の高い地方債を活用していく。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117475</xdr:rowOff>
    </xdr:from>
    <xdr:to>
      <xdr:col>24</xdr:col>
      <xdr:colOff>25400</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191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165100</xdr:rowOff>
    </xdr:from>
    <xdr:to>
      <xdr:col>19</xdr:col>
      <xdr:colOff>187325</xdr:colOff>
      <xdr:row>78</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6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41275</xdr:rowOff>
    </xdr:from>
    <xdr:to>
      <xdr:col>15</xdr:col>
      <xdr:colOff>98425</xdr:colOff>
      <xdr:row>77</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429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41275</xdr:rowOff>
    </xdr:from>
    <xdr:to>
      <xdr:col>11</xdr:col>
      <xdr:colOff>9525</xdr:colOff>
      <xdr:row>77</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29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66675</xdr:rowOff>
    </xdr:from>
    <xdr:to>
      <xdr:col>24</xdr:col>
      <xdr:colOff>76200</xdr:colOff>
      <xdr:row>77</xdr:row>
      <xdr:rowOff>168275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38752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4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114300</xdr:rowOff>
    </xdr:from>
    <xdr:to>
      <xdr:col>15</xdr:col>
      <xdr:colOff>149225</xdr:colOff>
      <xdr:row>78</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161925</xdr:rowOff>
    </xdr:from>
    <xdr:to>
      <xdr:col>11</xdr:col>
      <xdr:colOff>60325</xdr:colOff>
      <xdr:row>77</xdr:row>
      <xdr:rowOff>92075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102252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今後、より一層の経常経費の削減に努める。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78</xdr:row>
      <xdr:rowOff>73661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72439"/>
          <a:ext cx="8382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76</xdr:row>
      <xdr:rowOff>142239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810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76</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752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xdr:rowOff>
    </xdr:from>
    <xdr:to>
      <xdr:col>69</xdr:col>
      <xdr:colOff>92075</xdr:colOff>
      <xdr:row>75</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75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166388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0</xdr:rowOff>
    </xdr:from>
    <xdr:to>
      <xdr:col>74</xdr:col>
      <xdr:colOff>31750</xdr:colOff>
      <xdr:row>76</xdr:row>
      <xdr:rowOff>101600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137160</xdr:rowOff>
    </xdr:from>
    <xdr:to>
      <xdr:col>69</xdr:col>
      <xdr:colOff>142875</xdr:colOff>
      <xdr:row>75</xdr:row>
      <xdr:rowOff>67310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52087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135699</xdr:rowOff>
    </xdr:from>
    <xdr:to>
      <xdr:col>29</xdr:col>
      <xdr:colOff>127000</xdr:colOff>
      <xdr:row>13</xdr:row>
      <xdr:rowOff>125527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40724"/>
          <a:ext cx="647700" cy="16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125527</xdr:rowOff>
    </xdr:from>
    <xdr:to>
      <xdr:col>26</xdr:col>
      <xdr:colOff>50800</xdr:colOff>
      <xdr:row>14</xdr:row>
      <xdr:rowOff>8814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2002"/>
          <a:ext cx="698500" cy="54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8814</xdr:rowOff>
    </xdr:from>
    <xdr:to>
      <xdr:col>22</xdr:col>
      <xdr:colOff>114300</xdr:colOff>
      <xdr:row>14</xdr:row>
      <xdr:rowOff>32106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56739"/>
          <a:ext cx="698500" cy="2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32106</xdr:rowOff>
    </xdr:from>
    <xdr:to>
      <xdr:col>18</xdr:col>
      <xdr:colOff>177800</xdr:colOff>
      <xdr:row>14</xdr:row>
      <xdr:rowOff>103911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0031"/>
          <a:ext cx="698500" cy="71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84899</xdr:rowOff>
    </xdr:from>
    <xdr:to>
      <xdr:col>29</xdr:col>
      <xdr:colOff>177800</xdr:colOff>
      <xdr:row>13</xdr:row>
      <xdr:rowOff>15049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89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164926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9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74727</xdr:rowOff>
    </xdr:from>
    <xdr:to>
      <xdr:col>26</xdr:col>
      <xdr:colOff>101600</xdr:colOff>
      <xdr:row>14</xdr:row>
      <xdr:rowOff>4877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1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15054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20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129464</xdr:rowOff>
    </xdr:from>
    <xdr:to>
      <xdr:col>22</xdr:col>
      <xdr:colOff>165100</xdr:colOff>
      <xdr:row>14</xdr:row>
      <xdr:rowOff>59614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05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69791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152756</xdr:rowOff>
    </xdr:from>
    <xdr:to>
      <xdr:col>19</xdr:col>
      <xdr:colOff>38100</xdr:colOff>
      <xdr:row>14</xdr:row>
      <xdr:rowOff>82906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2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93083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9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53111</xdr:rowOff>
    </xdr:from>
    <xdr:to>
      <xdr:col>15</xdr:col>
      <xdr:colOff>101600</xdr:colOff>
      <xdr:row>14</xdr:row>
      <xdr:rowOff>154711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1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164888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6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118008</xdr:rowOff>
    </xdr:from>
    <xdr:to>
      <xdr:col>29</xdr:col>
      <xdr:colOff>127000</xdr:colOff>
      <xdr:row>35</xdr:row>
      <xdr:rowOff>279247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28358"/>
          <a:ext cx="647700" cy="16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279247</xdr:rowOff>
    </xdr:from>
    <xdr:to>
      <xdr:col>26</xdr:col>
      <xdr:colOff>50800</xdr:colOff>
      <xdr:row>35</xdr:row>
      <xdr:rowOff>328664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9597"/>
          <a:ext cx="698500" cy="49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328664</xdr:rowOff>
    </xdr:from>
    <xdr:to>
      <xdr:col>22</xdr:col>
      <xdr:colOff>114300</xdr:colOff>
      <xdr:row>36</xdr:row>
      <xdr:rowOff>65316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39014"/>
          <a:ext cx="698500" cy="79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48476</xdr:rowOff>
    </xdr:from>
    <xdr:to>
      <xdr:col>18</xdr:col>
      <xdr:colOff>177800</xdr:colOff>
      <xdr:row>36</xdr:row>
      <xdr:rowOff>65316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01726"/>
          <a:ext cx="698500" cy="16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67208</xdr:rowOff>
    </xdr:from>
    <xdr:to>
      <xdr:col>29</xdr:col>
      <xdr:colOff>177800</xdr:colOff>
      <xdr:row>35</xdr:row>
      <xdr:rowOff>168808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7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255185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2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228447</xdr:rowOff>
    </xdr:from>
    <xdr:to>
      <xdr:col>26</xdr:col>
      <xdr:colOff>101600</xdr:colOff>
      <xdr:row>35</xdr:row>
      <xdr:rowOff>330047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340224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07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277864</xdr:rowOff>
    </xdr:from>
    <xdr:to>
      <xdr:col>22</xdr:col>
      <xdr:colOff>165100</xdr:colOff>
      <xdr:row>36</xdr:row>
      <xdr:rowOff>36564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8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46741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14516</xdr:rowOff>
    </xdr:from>
    <xdr:to>
      <xdr:col>19</xdr:col>
      <xdr:colOff>38100</xdr:colOff>
      <xdr:row>36</xdr:row>
      <xdr:rowOff>116116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126293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3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340576</xdr:rowOff>
    </xdr:from>
    <xdr:to>
      <xdr:col>15</xdr:col>
      <xdr:colOff>101600</xdr:colOff>
      <xdr:row>36</xdr:row>
      <xdr:rowOff>99276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0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109453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1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60,518
59,724
805.00
44,795,341
43,259,936
1,050,434
26,984,132
38,461,475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122288</xdr:rowOff>
    </xdr:from>
    <xdr:to>
      <xdr:col>24</xdr:col>
      <xdr:colOff>63500</xdr:colOff>
      <xdr:row>33</xdr:row>
      <xdr:rowOff>129642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08688"/>
          <a:ext cx="838200" cy="17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129642</xdr:rowOff>
    </xdr:from>
    <xdr:to>
      <xdr:col>19</xdr:col>
      <xdr:colOff>177800</xdr:colOff>
      <xdr:row>33</xdr:row>
      <xdr:rowOff>156616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7492"/>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156616</xdr:rowOff>
    </xdr:from>
    <xdr:to>
      <xdr:col>15</xdr:col>
      <xdr:colOff>50800</xdr:colOff>
      <xdr:row>34</xdr:row>
      <xdr:rowOff>2159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446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2159</xdr:rowOff>
    </xdr:from>
    <xdr:to>
      <xdr:col>10</xdr:col>
      <xdr:colOff>114300</xdr:colOff>
      <xdr:row>34</xdr:row>
      <xdr:rowOff>15113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145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71488</xdr:rowOff>
    </xdr:from>
    <xdr:to>
      <xdr:col>24</xdr:col>
      <xdr:colOff>114300</xdr:colOff>
      <xdr:row>33</xdr:row>
      <xdr:rowOff>1638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94365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0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78842</xdr:rowOff>
    </xdr:from>
    <xdr:to>
      <xdr:col>20</xdr:col>
      <xdr:colOff>38100</xdr:colOff>
      <xdr:row>34</xdr:row>
      <xdr:rowOff>8992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25519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105816</xdr:rowOff>
    </xdr:from>
    <xdr:to>
      <xdr:col>15</xdr:col>
      <xdr:colOff>101600</xdr:colOff>
      <xdr:row>34</xdr:row>
      <xdr:rowOff>35966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52493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122809</xdr:rowOff>
    </xdr:from>
    <xdr:to>
      <xdr:col>10</xdr:col>
      <xdr:colOff>165100</xdr:colOff>
      <xdr:row>34</xdr:row>
      <xdr:rowOff>52959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69486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5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135763</xdr:rowOff>
    </xdr:from>
    <xdr:to>
      <xdr:col>6</xdr:col>
      <xdr:colOff>38100</xdr:colOff>
      <xdr:row>34</xdr:row>
      <xdr:rowOff>65913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82440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44511</xdr:rowOff>
    </xdr:from>
    <xdr:to>
      <xdr:col>24</xdr:col>
      <xdr:colOff>63500</xdr:colOff>
      <xdr:row>54</xdr:row>
      <xdr:rowOff>67188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02811"/>
          <a:ext cx="8382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40503</xdr:rowOff>
    </xdr:from>
    <xdr:to>
      <xdr:col>19</xdr:col>
      <xdr:colOff>177800</xdr:colOff>
      <xdr:row>54</xdr:row>
      <xdr:rowOff>67188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98803"/>
          <a:ext cx="889000" cy="2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40503</xdr:rowOff>
    </xdr:from>
    <xdr:to>
      <xdr:col>15</xdr:col>
      <xdr:colOff>50800</xdr:colOff>
      <xdr:row>54</xdr:row>
      <xdr:rowOff>151237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98803"/>
          <a:ext cx="889000" cy="1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74457</xdr:rowOff>
    </xdr:from>
    <xdr:to>
      <xdr:col>10</xdr:col>
      <xdr:colOff>114300</xdr:colOff>
      <xdr:row>54</xdr:row>
      <xdr:rowOff>151237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332757"/>
          <a:ext cx="889000" cy="7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165161</xdr:rowOff>
    </xdr:from>
    <xdr:to>
      <xdr:col>24</xdr:col>
      <xdr:colOff>114300</xdr:colOff>
      <xdr:row>54</xdr:row>
      <xdr:rowOff>95311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5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16588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0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16388</xdr:rowOff>
    </xdr:from>
    <xdr:to>
      <xdr:col>20</xdr:col>
      <xdr:colOff>38100</xdr:colOff>
      <xdr:row>54</xdr:row>
      <xdr:rowOff>117988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134515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04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161153</xdr:rowOff>
    </xdr:from>
    <xdr:to>
      <xdr:col>15</xdr:col>
      <xdr:colOff>101600</xdr:colOff>
      <xdr:row>54</xdr:row>
      <xdr:rowOff>91303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4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107830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0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100437</xdr:rowOff>
    </xdr:from>
    <xdr:to>
      <xdr:col>10</xdr:col>
      <xdr:colOff>165100</xdr:colOff>
      <xdr:row>55</xdr:row>
      <xdr:rowOff>30587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47114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3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23657</xdr:rowOff>
    </xdr:from>
    <xdr:to>
      <xdr:col>6</xdr:col>
      <xdr:colOff>38100</xdr:colOff>
      <xdr:row>54</xdr:row>
      <xdr:rowOff>125257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141784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05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15439</xdr:rowOff>
    </xdr:from>
    <xdr:to>
      <xdr:col>24</xdr:col>
      <xdr:colOff>63500</xdr:colOff>
      <xdr:row>77</xdr:row>
      <xdr:rowOff>83400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17089"/>
          <a:ext cx="838200" cy="6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83400</xdr:rowOff>
    </xdr:from>
    <xdr:to>
      <xdr:col>19</xdr:col>
      <xdr:colOff>177800</xdr:colOff>
      <xdr:row>77</xdr:row>
      <xdr:rowOff>84444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5050"/>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59069</xdr:rowOff>
    </xdr:from>
    <xdr:to>
      <xdr:col>15</xdr:col>
      <xdr:colOff>50800</xdr:colOff>
      <xdr:row>77</xdr:row>
      <xdr:rowOff>84444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6071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167915</xdr:rowOff>
    </xdr:from>
    <xdr:to>
      <xdr:col>10</xdr:col>
      <xdr:colOff>114300</xdr:colOff>
      <xdr:row>77</xdr:row>
      <xdr:rowOff>59069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98115"/>
          <a:ext cx="889000" cy="6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136089</xdr:rowOff>
    </xdr:from>
    <xdr:to>
      <xdr:col>24</xdr:col>
      <xdr:colOff>114300</xdr:colOff>
      <xdr:row>77</xdr:row>
      <xdr:rowOff>66239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158966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1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32600</xdr:rowOff>
    </xdr:from>
    <xdr:to>
      <xdr:col>20</xdr:col>
      <xdr:colOff>38100</xdr:colOff>
      <xdr:row>77</xdr:row>
      <xdr:rowOff>134200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150727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33644</xdr:rowOff>
    </xdr:from>
    <xdr:to>
      <xdr:col>15</xdr:col>
      <xdr:colOff>101600</xdr:colOff>
      <xdr:row>77</xdr:row>
      <xdr:rowOff>135244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151771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8269</xdr:rowOff>
    </xdr:from>
    <xdr:to>
      <xdr:col>10</xdr:col>
      <xdr:colOff>165100</xdr:colOff>
      <xdr:row>77</xdr:row>
      <xdr:rowOff>109869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126396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8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117115</xdr:rowOff>
    </xdr:from>
    <xdr:to>
      <xdr:col>6</xdr:col>
      <xdr:colOff>38100</xdr:colOff>
      <xdr:row>77</xdr:row>
      <xdr:rowOff>47265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63793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2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17642</xdr:rowOff>
    </xdr:from>
    <xdr:to>
      <xdr:col>24</xdr:col>
      <xdr:colOff>63500</xdr:colOff>
      <xdr:row>97</xdr:row>
      <xdr:rowOff>89317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48292"/>
          <a:ext cx="838200" cy="7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89317</xdr:rowOff>
    </xdr:from>
    <xdr:to>
      <xdr:col>19</xdr:col>
      <xdr:colOff>177800</xdr:colOff>
      <xdr:row>97</xdr:row>
      <xdr:rowOff>141979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19967"/>
          <a:ext cx="889000" cy="5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34186</xdr:rowOff>
    </xdr:from>
    <xdr:to>
      <xdr:col>15</xdr:col>
      <xdr:colOff>50800</xdr:colOff>
      <xdr:row>97</xdr:row>
      <xdr:rowOff>141979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64836"/>
          <a:ext cx="889000" cy="10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34186</xdr:rowOff>
    </xdr:from>
    <xdr:to>
      <xdr:col>10</xdr:col>
      <xdr:colOff>114300</xdr:colOff>
      <xdr:row>98</xdr:row>
      <xdr:rowOff>34689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64836"/>
          <a:ext cx="889000" cy="17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138292</xdr:rowOff>
    </xdr:from>
    <xdr:to>
      <xdr:col>24</xdr:col>
      <xdr:colOff>114300</xdr:colOff>
      <xdr:row>97</xdr:row>
      <xdr:rowOff>68442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116719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38517</xdr:rowOff>
    </xdr:from>
    <xdr:to>
      <xdr:col>20</xdr:col>
      <xdr:colOff>38100</xdr:colOff>
      <xdr:row>97</xdr:row>
      <xdr:rowOff>140117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131244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6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91179</xdr:rowOff>
    </xdr:from>
    <xdr:to>
      <xdr:col>15</xdr:col>
      <xdr:colOff>101600</xdr:colOff>
      <xdr:row>98</xdr:row>
      <xdr:rowOff>21329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1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154836</xdr:rowOff>
    </xdr:from>
    <xdr:to>
      <xdr:col>10</xdr:col>
      <xdr:colOff>165100</xdr:colOff>
      <xdr:row>97</xdr:row>
      <xdr:rowOff>84986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76113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0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155339</xdr:rowOff>
    </xdr:from>
    <xdr:to>
      <xdr:col>6</xdr:col>
      <xdr:colOff>38100</xdr:colOff>
      <xdr:row>98</xdr:row>
      <xdr:rowOff>85489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76616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78146</xdr:rowOff>
    </xdr:from>
    <xdr:to>
      <xdr:col>55</xdr:col>
      <xdr:colOff>0</xdr:colOff>
      <xdr:row>35</xdr:row>
      <xdr:rowOff>82367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78896"/>
          <a:ext cx="8382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76942</xdr:rowOff>
    </xdr:from>
    <xdr:to>
      <xdr:col>50</xdr:col>
      <xdr:colOff>114300</xdr:colOff>
      <xdr:row>35</xdr:row>
      <xdr:rowOff>82367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77692"/>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25995</xdr:rowOff>
    </xdr:from>
    <xdr:to>
      <xdr:col>45</xdr:col>
      <xdr:colOff>177800</xdr:colOff>
      <xdr:row>35</xdr:row>
      <xdr:rowOff>76942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026745"/>
          <a:ext cx="889000" cy="5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1595</xdr:rowOff>
    </xdr:from>
    <xdr:to>
      <xdr:col>41</xdr:col>
      <xdr:colOff>50800</xdr:colOff>
      <xdr:row>35</xdr:row>
      <xdr:rowOff>25995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316545"/>
          <a:ext cx="889000" cy="7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27346</xdr:rowOff>
    </xdr:from>
    <xdr:to>
      <xdr:col>55</xdr:col>
      <xdr:colOff>50800</xdr:colOff>
      <xdr:row>35</xdr:row>
      <xdr:rowOff>128946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50223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31567</xdr:rowOff>
    </xdr:from>
    <xdr:to>
      <xdr:col>50</xdr:col>
      <xdr:colOff>165100</xdr:colOff>
      <xdr:row>35</xdr:row>
      <xdr:rowOff>133167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3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149694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0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26142</xdr:rowOff>
    </xdr:from>
    <xdr:to>
      <xdr:col>46</xdr:col>
      <xdr:colOff>38100</xdr:colOff>
      <xdr:row>35</xdr:row>
      <xdr:rowOff>127742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144269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146645</xdr:rowOff>
    </xdr:from>
    <xdr:to>
      <xdr:col>41</xdr:col>
      <xdr:colOff>101600</xdr:colOff>
      <xdr:row>35</xdr:row>
      <xdr:rowOff>76795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93322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5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122245</xdr:rowOff>
    </xdr:from>
    <xdr:to>
      <xdr:col>36</xdr:col>
      <xdr:colOff>165100</xdr:colOff>
      <xdr:row>31</xdr:row>
      <xdr:rowOff>52395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68922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04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137902</xdr:rowOff>
    </xdr:from>
    <xdr:to>
      <xdr:col>55</xdr:col>
      <xdr:colOff>0</xdr:colOff>
      <xdr:row>55</xdr:row>
      <xdr:rowOff>146939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67652"/>
          <a:ext cx="8382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137902</xdr:rowOff>
    </xdr:from>
    <xdr:to>
      <xdr:col>50</xdr:col>
      <xdr:colOff>114300</xdr:colOff>
      <xdr:row>55</xdr:row>
      <xdr:rowOff>145971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67652"/>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51803</xdr:rowOff>
    </xdr:from>
    <xdr:to>
      <xdr:col>45</xdr:col>
      <xdr:colOff>177800</xdr:colOff>
      <xdr:row>55</xdr:row>
      <xdr:rowOff>145971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481553"/>
          <a:ext cx="889000" cy="9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51803</xdr:rowOff>
    </xdr:from>
    <xdr:to>
      <xdr:col>41</xdr:col>
      <xdr:colOff>50800</xdr:colOff>
      <xdr:row>55</xdr:row>
      <xdr:rowOff>77917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81553"/>
          <a:ext cx="889000" cy="2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96139</xdr:rowOff>
    </xdr:from>
    <xdr:to>
      <xdr:col>55</xdr:col>
      <xdr:colOff>50800</xdr:colOff>
      <xdr:row>56</xdr:row>
      <xdr:rowOff>26289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74566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87102</xdr:rowOff>
    </xdr:from>
    <xdr:to>
      <xdr:col>50</xdr:col>
      <xdr:colOff>165100</xdr:colOff>
      <xdr:row>56</xdr:row>
      <xdr:rowOff>17252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6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95171</xdr:rowOff>
    </xdr:from>
    <xdr:to>
      <xdr:col>46</xdr:col>
      <xdr:colOff>38100</xdr:colOff>
      <xdr:row>56</xdr:row>
      <xdr:rowOff>25321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2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41848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1003</xdr:rowOff>
    </xdr:from>
    <xdr:to>
      <xdr:col>41</xdr:col>
      <xdr:colOff>101600</xdr:colOff>
      <xdr:row>55</xdr:row>
      <xdr:rowOff>102603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119130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27117</xdr:rowOff>
    </xdr:from>
    <xdr:to>
      <xdr:col>36</xdr:col>
      <xdr:colOff>165100</xdr:colOff>
      <xdr:row>55</xdr:row>
      <xdr:rowOff>128717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145244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89202</xdr:rowOff>
    </xdr:from>
    <xdr:to>
      <xdr:col>55</xdr:col>
      <xdr:colOff>0</xdr:colOff>
      <xdr:row>77</xdr:row>
      <xdr:rowOff>157440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90852"/>
          <a:ext cx="8382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157440</xdr:rowOff>
    </xdr:from>
    <xdr:to>
      <xdr:col>50</xdr:col>
      <xdr:colOff>114300</xdr:colOff>
      <xdr:row>78</xdr:row>
      <xdr:rowOff>57130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59090"/>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135791</xdr:rowOff>
    </xdr:from>
    <xdr:to>
      <xdr:col>45</xdr:col>
      <xdr:colOff>177800</xdr:colOff>
      <xdr:row>78</xdr:row>
      <xdr:rowOff>57130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823091"/>
          <a:ext cx="889000" cy="60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135791</xdr:rowOff>
    </xdr:from>
    <xdr:to>
      <xdr:col>41</xdr:col>
      <xdr:colOff>50800</xdr:colOff>
      <xdr:row>77</xdr:row>
      <xdr:rowOff>92838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823091"/>
          <a:ext cx="889000" cy="47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38402</xdr:rowOff>
    </xdr:from>
    <xdr:to>
      <xdr:col>55</xdr:col>
      <xdr:colOff>50800</xdr:colOff>
      <xdr:row>77</xdr:row>
      <xdr:rowOff>140002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4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16829</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106640</xdr:rowOff>
    </xdr:from>
    <xdr:to>
      <xdr:col>50</xdr:col>
      <xdr:colOff>165100</xdr:colOff>
      <xdr:row>78</xdr:row>
      <xdr:rowOff>36790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27917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0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6330</xdr:rowOff>
    </xdr:from>
    <xdr:to>
      <xdr:col>46</xdr:col>
      <xdr:colOff>38100</xdr:colOff>
      <xdr:row>78</xdr:row>
      <xdr:rowOff>107930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99057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84991</xdr:rowOff>
    </xdr:from>
    <xdr:to>
      <xdr:col>41</xdr:col>
      <xdr:colOff>101600</xdr:colOff>
      <xdr:row>75</xdr:row>
      <xdr:rowOff>15141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7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31668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5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42038</xdr:rowOff>
    </xdr:from>
    <xdr:to>
      <xdr:col>36</xdr:col>
      <xdr:colOff>165100</xdr:colOff>
      <xdr:row>77</xdr:row>
      <xdr:rowOff>143638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134765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152752</xdr:rowOff>
    </xdr:from>
    <xdr:to>
      <xdr:col>55</xdr:col>
      <xdr:colOff>0</xdr:colOff>
      <xdr:row>95</xdr:row>
      <xdr:rowOff>156519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40502"/>
          <a:ext cx="8382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152752</xdr:rowOff>
    </xdr:from>
    <xdr:to>
      <xdr:col>50</xdr:col>
      <xdr:colOff>114300</xdr:colOff>
      <xdr:row>96</xdr:row>
      <xdr:rowOff>41228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40502"/>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41228</xdr:rowOff>
    </xdr:from>
    <xdr:to>
      <xdr:col>45</xdr:col>
      <xdr:colOff>177800</xdr:colOff>
      <xdr:row>96</xdr:row>
      <xdr:rowOff>141083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00428"/>
          <a:ext cx="889000" cy="9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31790</xdr:rowOff>
    </xdr:from>
    <xdr:to>
      <xdr:col>41</xdr:col>
      <xdr:colOff>50800</xdr:colOff>
      <xdr:row>96</xdr:row>
      <xdr:rowOff>141083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90990"/>
          <a:ext cx="889000" cy="10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105719</xdr:rowOff>
    </xdr:from>
    <xdr:to>
      <xdr:col>55</xdr:col>
      <xdr:colOff>50800</xdr:colOff>
      <xdr:row>96</xdr:row>
      <xdr:rowOff>35869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128596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4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101952</xdr:rowOff>
    </xdr:from>
    <xdr:to>
      <xdr:col>50</xdr:col>
      <xdr:colOff>165100</xdr:colOff>
      <xdr:row>96</xdr:row>
      <xdr:rowOff>32102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8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48629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16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161878</xdr:rowOff>
    </xdr:from>
    <xdr:to>
      <xdr:col>46</xdr:col>
      <xdr:colOff>38100</xdr:colOff>
      <xdr:row>96</xdr:row>
      <xdr:rowOff>92028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108555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2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90283</xdr:rowOff>
    </xdr:from>
    <xdr:to>
      <xdr:col>41</xdr:col>
      <xdr:colOff>101600</xdr:colOff>
      <xdr:row>97</xdr:row>
      <xdr:rowOff>20433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36960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2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152440</xdr:rowOff>
    </xdr:from>
    <xdr:to>
      <xdr:col>36</xdr:col>
      <xdr:colOff>165100</xdr:colOff>
      <xdr:row>96</xdr:row>
      <xdr:rowOff>82590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4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99117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2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114326</xdr:rowOff>
    </xdr:from>
    <xdr:to>
      <xdr:col>85</xdr:col>
      <xdr:colOff>127000</xdr:colOff>
      <xdr:row>39</xdr:row>
      <xdr:rowOff>58123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29426"/>
          <a:ext cx="838200" cy="1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58923</xdr:rowOff>
    </xdr:from>
    <xdr:to>
      <xdr:col>81</xdr:col>
      <xdr:colOff>50800</xdr:colOff>
      <xdr:row>38</xdr:row>
      <xdr:rowOff>114326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74023"/>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58923</xdr:rowOff>
    </xdr:from>
    <xdr:to>
      <xdr:col>76</xdr:col>
      <xdr:colOff>114300</xdr:colOff>
      <xdr:row>39</xdr:row>
      <xdr:rowOff>71642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74023"/>
          <a:ext cx="889000" cy="18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16435</xdr:rowOff>
    </xdr:from>
    <xdr:to>
      <xdr:col>71</xdr:col>
      <xdr:colOff>177800</xdr:colOff>
      <xdr:row>39</xdr:row>
      <xdr:rowOff>71642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31535"/>
          <a:ext cx="889000" cy="2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7323</xdr:rowOff>
    </xdr:from>
    <xdr:to>
      <xdr:col>85</xdr:col>
      <xdr:colOff>177800</xdr:colOff>
      <xdr:row>39</xdr:row>
      <xdr:rowOff>108923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9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93700</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63526</xdr:rowOff>
    </xdr:from>
    <xdr:to>
      <xdr:col>81</xdr:col>
      <xdr:colOff>101600</xdr:colOff>
      <xdr:row>38</xdr:row>
      <xdr:rowOff>165126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3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8123</xdr:rowOff>
    </xdr:from>
    <xdr:to>
      <xdr:col>76</xdr:col>
      <xdr:colOff>165100</xdr:colOff>
      <xdr:row>38</xdr:row>
      <xdr:rowOff>109723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2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126249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2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20842</xdr:rowOff>
    </xdr:from>
    <xdr:to>
      <xdr:col>72</xdr:col>
      <xdr:colOff>38100</xdr:colOff>
      <xdr:row>39</xdr:row>
      <xdr:rowOff>122442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0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113569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80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137085</xdr:rowOff>
    </xdr:from>
    <xdr:to>
      <xdr:col>67</xdr:col>
      <xdr:colOff>101600</xdr:colOff>
      <xdr:row>38</xdr:row>
      <xdr:rowOff>67235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83762</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2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66973</xdr:rowOff>
    </xdr:from>
    <xdr:to>
      <xdr:col>85</xdr:col>
      <xdr:colOff>127000</xdr:colOff>
      <xdr:row>73</xdr:row>
      <xdr:rowOff>79709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582823"/>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66973</xdr:rowOff>
    </xdr:from>
    <xdr:to>
      <xdr:col>81</xdr:col>
      <xdr:colOff>50800</xdr:colOff>
      <xdr:row>73</xdr:row>
      <xdr:rowOff>102308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582823"/>
          <a:ext cx="8890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102308</xdr:rowOff>
    </xdr:from>
    <xdr:to>
      <xdr:col>76</xdr:col>
      <xdr:colOff>114300</xdr:colOff>
      <xdr:row>74</xdr:row>
      <xdr:rowOff>15064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618158"/>
          <a:ext cx="889000" cy="8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82566</xdr:rowOff>
    </xdr:from>
    <xdr:to>
      <xdr:col>71</xdr:col>
      <xdr:colOff>177800</xdr:colOff>
      <xdr:row>74</xdr:row>
      <xdr:rowOff>15064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598416"/>
          <a:ext cx="889000" cy="10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28909</xdr:rowOff>
    </xdr:from>
    <xdr:to>
      <xdr:col>85</xdr:col>
      <xdr:colOff>177800</xdr:colOff>
      <xdr:row>73</xdr:row>
      <xdr:rowOff>130509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5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51786</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3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16173</xdr:rowOff>
    </xdr:from>
    <xdr:to>
      <xdr:col>81</xdr:col>
      <xdr:colOff>101600</xdr:colOff>
      <xdr:row>73</xdr:row>
      <xdr:rowOff>117773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5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134300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51508</xdr:rowOff>
    </xdr:from>
    <xdr:to>
      <xdr:col>76</xdr:col>
      <xdr:colOff>165100</xdr:colOff>
      <xdr:row>73</xdr:row>
      <xdr:rowOff>153108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169635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3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135714</xdr:rowOff>
    </xdr:from>
    <xdr:to>
      <xdr:col>72</xdr:col>
      <xdr:colOff>38100</xdr:colOff>
      <xdr:row>74</xdr:row>
      <xdr:rowOff>65864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82391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31766</xdr:rowOff>
    </xdr:from>
    <xdr:to>
      <xdr:col>67</xdr:col>
      <xdr:colOff>101600</xdr:colOff>
      <xdr:row>73</xdr:row>
      <xdr:rowOff>133366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54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149893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32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20507</xdr:rowOff>
    </xdr:from>
    <xdr:to>
      <xdr:col>85</xdr:col>
      <xdr:colOff>127000</xdr:colOff>
      <xdr:row>98</xdr:row>
      <xdr:rowOff>24696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22607"/>
          <a:ext cx="8382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47757</xdr:rowOff>
    </xdr:from>
    <xdr:to>
      <xdr:col>81</xdr:col>
      <xdr:colOff>50800</xdr:colOff>
      <xdr:row>98</xdr:row>
      <xdr:rowOff>20507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506957"/>
          <a:ext cx="889000" cy="31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47757</xdr:rowOff>
    </xdr:from>
    <xdr:to>
      <xdr:col>76</xdr:col>
      <xdr:colOff>114300</xdr:colOff>
      <xdr:row>98</xdr:row>
      <xdr:rowOff>25409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506957"/>
          <a:ext cx="889000" cy="3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2009</xdr:rowOff>
    </xdr:from>
    <xdr:to>
      <xdr:col>71</xdr:col>
      <xdr:colOff>177800</xdr:colOff>
      <xdr:row>98</xdr:row>
      <xdr:rowOff>25409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04109"/>
          <a:ext cx="889000" cy="2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145346</xdr:rowOff>
    </xdr:from>
    <xdr:to>
      <xdr:col>85</xdr:col>
      <xdr:colOff>177800</xdr:colOff>
      <xdr:row>98</xdr:row>
      <xdr:rowOff>75496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60273</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141157</xdr:rowOff>
    </xdr:from>
    <xdr:to>
      <xdr:col>81</xdr:col>
      <xdr:colOff>101600</xdr:colOff>
      <xdr:row>98</xdr:row>
      <xdr:rowOff>71307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62434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6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168407</xdr:rowOff>
    </xdr:from>
    <xdr:to>
      <xdr:col>76</xdr:col>
      <xdr:colOff>165100</xdr:colOff>
      <xdr:row>96</xdr:row>
      <xdr:rowOff>98557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115084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146059</xdr:rowOff>
    </xdr:from>
    <xdr:to>
      <xdr:col>72</xdr:col>
      <xdr:colOff>38100</xdr:colOff>
      <xdr:row>98</xdr:row>
      <xdr:rowOff>76209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67336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6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122659</xdr:rowOff>
    </xdr:from>
    <xdr:to>
      <xdr:col>67</xdr:col>
      <xdr:colOff>101600</xdr:colOff>
      <xdr:row>98</xdr:row>
      <xdr:rowOff>52809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43936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4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153233</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639633"/>
          <a:ext cx="1269" cy="101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99910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41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153233</xdr:rowOff>
    </xdr:from>
    <xdr:to>
      <xdr:col>116</xdr:col>
      <xdr:colOff>152400</xdr:colOff>
      <xdr:row>32</xdr:row>
      <xdr:rowOff>153233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63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13010</xdr:rowOff>
    </xdr:from>
    <xdr:to>
      <xdr:col>116</xdr:col>
      <xdr:colOff>63500</xdr:colOff>
      <xdr:row>34</xdr:row>
      <xdr:rowOff>64399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5499410"/>
          <a:ext cx="838200" cy="39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24990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68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46563</xdr:rowOff>
    </xdr:from>
    <xdr:to>
      <xdr:col>116</xdr:col>
      <xdr:colOff>114300</xdr:colOff>
      <xdr:row>37</xdr:row>
      <xdr:rowOff>148163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9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13010</xdr:rowOff>
    </xdr:from>
    <xdr:to>
      <xdr:col>111</xdr:col>
      <xdr:colOff>177800</xdr:colOff>
      <xdr:row>32</xdr:row>
      <xdr:rowOff>133025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49941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19223</xdr:rowOff>
    </xdr:from>
    <xdr:to>
      <xdr:col>112</xdr:col>
      <xdr:colOff>38100</xdr:colOff>
      <xdr:row>37</xdr:row>
      <xdr:rowOff>120823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111950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5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76652</xdr:rowOff>
    </xdr:from>
    <xdr:to>
      <xdr:col>107</xdr:col>
      <xdr:colOff>50800</xdr:colOff>
      <xdr:row>32</xdr:row>
      <xdr:rowOff>133025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563052"/>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39888</xdr:rowOff>
    </xdr:from>
    <xdr:to>
      <xdr:col>107</xdr:col>
      <xdr:colOff>101600</xdr:colOff>
      <xdr:row>37</xdr:row>
      <xdr:rowOff>141488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132615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61244</xdr:rowOff>
    </xdr:from>
    <xdr:to>
      <xdr:col>102</xdr:col>
      <xdr:colOff>114300</xdr:colOff>
      <xdr:row>32</xdr:row>
      <xdr:rowOff>76652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5547644"/>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18903</xdr:rowOff>
    </xdr:from>
    <xdr:to>
      <xdr:col>102</xdr:col>
      <xdr:colOff>165100</xdr:colOff>
      <xdr:row>37</xdr:row>
      <xdr:rowOff>120503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111630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169466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13599</xdr:rowOff>
    </xdr:from>
    <xdr:to>
      <xdr:col>116</xdr:col>
      <xdr:colOff>114300</xdr:colOff>
      <xdr:row>34</xdr:row>
      <xdr:rowOff>115199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8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36476</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6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133660</xdr:rowOff>
    </xdr:from>
    <xdr:to>
      <xdr:col>112</xdr:col>
      <xdr:colOff>38100</xdr:colOff>
      <xdr:row>32</xdr:row>
      <xdr:rowOff>63810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4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80337</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2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82225</xdr:rowOff>
    </xdr:from>
    <xdr:to>
      <xdr:col>107</xdr:col>
      <xdr:colOff>101600</xdr:colOff>
      <xdr:row>33</xdr:row>
      <xdr:rowOff>12375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5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28902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34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25852</xdr:rowOff>
    </xdr:from>
    <xdr:to>
      <xdr:col>102</xdr:col>
      <xdr:colOff>165100</xdr:colOff>
      <xdr:row>32</xdr:row>
      <xdr:rowOff>127452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5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143979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2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10444</xdr:rowOff>
    </xdr:from>
    <xdr:to>
      <xdr:col>98</xdr:col>
      <xdr:colOff>38100</xdr:colOff>
      <xdr:row>32</xdr:row>
      <xdr:rowOff>112044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54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128571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52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86939</xdr:rowOff>
    </xdr:from>
    <xdr:to>
      <xdr:col>116</xdr:col>
      <xdr:colOff>63500</xdr:colOff>
      <xdr:row>56</xdr:row>
      <xdr:rowOff>131607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002339"/>
          <a:ext cx="838200" cy="7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86939</xdr:rowOff>
    </xdr:from>
    <xdr:to>
      <xdr:col>111</xdr:col>
      <xdr:colOff>177800</xdr:colOff>
      <xdr:row>56</xdr:row>
      <xdr:rowOff>153462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002339"/>
          <a:ext cx="889000" cy="7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153462</xdr:rowOff>
    </xdr:from>
    <xdr:to>
      <xdr:col>107</xdr:col>
      <xdr:colOff>50800</xdr:colOff>
      <xdr:row>56</xdr:row>
      <xdr:rowOff>160137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5466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160137</xdr:rowOff>
    </xdr:from>
    <xdr:to>
      <xdr:col>102</xdr:col>
      <xdr:colOff>114300</xdr:colOff>
      <xdr:row>56</xdr:row>
      <xdr:rowOff>166218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761337"/>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80807</xdr:rowOff>
    </xdr:from>
    <xdr:to>
      <xdr:col>116</xdr:col>
      <xdr:colOff>114300</xdr:colOff>
      <xdr:row>57</xdr:row>
      <xdr:rowOff>10957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103684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53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36139</xdr:rowOff>
    </xdr:from>
    <xdr:to>
      <xdr:col>112</xdr:col>
      <xdr:colOff>38100</xdr:colOff>
      <xdr:row>52</xdr:row>
      <xdr:rowOff>137739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89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154266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72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102662</xdr:rowOff>
    </xdr:from>
    <xdr:to>
      <xdr:col>107</xdr:col>
      <xdr:colOff>101600</xdr:colOff>
      <xdr:row>57</xdr:row>
      <xdr:rowOff>32812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49339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4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109337</xdr:rowOff>
    </xdr:from>
    <xdr:to>
      <xdr:col>102</xdr:col>
      <xdr:colOff>165100</xdr:colOff>
      <xdr:row>57</xdr:row>
      <xdr:rowOff>39487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30614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0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115418</xdr:rowOff>
    </xdr:from>
    <xdr:to>
      <xdr:col>98</xdr:col>
      <xdr:colOff>38100</xdr:colOff>
      <xdr:row>57</xdr:row>
      <xdr:rowOff>45568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62095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4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8712</xdr:rowOff>
    </xdr:from>
    <xdr:to>
      <xdr:col>116</xdr:col>
      <xdr:colOff>63500</xdr:colOff>
      <xdr:row>73</xdr:row>
      <xdr:rowOff>118516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24562"/>
          <a:ext cx="8382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88112</xdr:rowOff>
    </xdr:from>
    <xdr:to>
      <xdr:col>111</xdr:col>
      <xdr:colOff>177800</xdr:colOff>
      <xdr:row>73</xdr:row>
      <xdr:rowOff>118516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03962"/>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88112</xdr:rowOff>
    </xdr:from>
    <xdr:to>
      <xdr:col>107</xdr:col>
      <xdr:colOff>50800</xdr:colOff>
      <xdr:row>74</xdr:row>
      <xdr:rowOff>132499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03962"/>
          <a:ext cx="889000" cy="2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131928</xdr:rowOff>
    </xdr:from>
    <xdr:to>
      <xdr:col>102</xdr:col>
      <xdr:colOff>114300</xdr:colOff>
      <xdr:row>74</xdr:row>
      <xdr:rowOff>132499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1922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129362</xdr:rowOff>
    </xdr:from>
    <xdr:to>
      <xdr:col>116</xdr:col>
      <xdr:colOff>114300</xdr:colOff>
      <xdr:row>73</xdr:row>
      <xdr:rowOff>59512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152239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67716</xdr:rowOff>
    </xdr:from>
    <xdr:to>
      <xdr:col>112</xdr:col>
      <xdr:colOff>38100</xdr:colOff>
      <xdr:row>73</xdr:row>
      <xdr:rowOff>169316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14393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37312</xdr:rowOff>
    </xdr:from>
    <xdr:to>
      <xdr:col>107</xdr:col>
      <xdr:colOff>101600</xdr:colOff>
      <xdr:row>73</xdr:row>
      <xdr:rowOff>138912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155439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81699</xdr:rowOff>
    </xdr:from>
    <xdr:to>
      <xdr:col>102</xdr:col>
      <xdr:colOff>165100</xdr:colOff>
      <xdr:row>75</xdr:row>
      <xdr:rowOff>11849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28376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81128</xdr:rowOff>
    </xdr:from>
    <xdr:to>
      <xdr:col>98</xdr:col>
      <xdr:colOff>38100</xdr:colOff>
      <xdr:row>75</xdr:row>
      <xdr:rowOff>11278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27805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性質別の住民一人あたりのコストは、全体的に類似団体平均値を上回っている。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住民一人あたり１４８，３７１円となっており類似団体と比較してコストが高い状況となっている。これは９町１村が合併して誕生した市であることから人口・面積の状況が当市に近い市と比較した場合、職員数が多く平均を上回っている状況によるためである。</a:t>
          </a:r>
        </a:p>
        <a:p>
          <a:r>
            <a:rPr kumimoji="1" lang="ja-JP" altLang="en-US" sz="1300">
              <a:latin typeface="ＭＳ Ｐゴシック" panose="020B0600070205080204" pitchFamily="50" charset="-128"/>
              <a:ea typeface="ＭＳ Ｐゴシック" panose="020B0600070205080204" pitchFamily="50" charset="-128"/>
            </a:rPr>
            <a:t>　また、９町１村及び一部事務組合が合併し、消防、ごみ・し尿処理等の業務も独自実施及び行政面積が広大という事情もあるが、物件費が類似団体平均値を大きく上回っている。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このことから、令和５年度から実施している段階的な定年延長を見据えた定員適正化計画に基づき、職員の年齢構成も考慮しながら計画的な職員数の適正化、第３次行政改革大綱や公共施設等総合管理計画に基づき、施設の統廃合や評価を踏まえた事務事業の取捨選択による物件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宮城県栗原市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60,518
59,724
805.00
44,795,341
43,259,936
1,050,434
26,984,132
38,461,475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165989</xdr:rowOff>
    </xdr:from>
    <xdr:to>
      <xdr:col>24</xdr:col>
      <xdr:colOff>63500</xdr:colOff>
      <xdr:row>34</xdr:row>
      <xdr:rowOff>24638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3839"/>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24638</xdr:rowOff>
    </xdr:from>
    <xdr:to>
      <xdr:col>19</xdr:col>
      <xdr:colOff>177800</xdr:colOff>
      <xdr:row>34</xdr:row>
      <xdr:rowOff>57023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3938"/>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57023</xdr:rowOff>
    </xdr:from>
    <xdr:to>
      <xdr:col>15</xdr:col>
      <xdr:colOff>50800</xdr:colOff>
      <xdr:row>34</xdr:row>
      <xdr:rowOff>109601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6323"/>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109601</xdr:rowOff>
    </xdr:from>
    <xdr:to>
      <xdr:col>10</xdr:col>
      <xdr:colOff>114300</xdr:colOff>
      <xdr:row>34</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890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115189</xdr:rowOff>
    </xdr:from>
    <xdr:to>
      <xdr:col>24</xdr:col>
      <xdr:colOff>114300</xdr:colOff>
      <xdr:row>34</xdr:row>
      <xdr:rowOff>45339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138066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145288</xdr:rowOff>
    </xdr:from>
    <xdr:to>
      <xdr:col>20</xdr:col>
      <xdr:colOff>38100</xdr:colOff>
      <xdr:row>34</xdr:row>
      <xdr:rowOff>75438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91965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6223</xdr:rowOff>
    </xdr:from>
    <xdr:to>
      <xdr:col>15</xdr:col>
      <xdr:colOff>101600</xdr:colOff>
      <xdr:row>34</xdr:row>
      <xdr:rowOff>107823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124350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58801</xdr:rowOff>
    </xdr:from>
    <xdr:to>
      <xdr:col>10</xdr:col>
      <xdr:colOff>165100</xdr:colOff>
      <xdr:row>34</xdr:row>
      <xdr:rowOff>160401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5478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75565</xdr:rowOff>
    </xdr:from>
    <xdr:to>
      <xdr:col>6</xdr:col>
      <xdr:colOff>38100</xdr:colOff>
      <xdr:row>35</xdr:row>
      <xdr:rowOff>5715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22242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76890</xdr:rowOff>
    </xdr:from>
    <xdr:to>
      <xdr:col>24</xdr:col>
      <xdr:colOff>63500</xdr:colOff>
      <xdr:row>56</xdr:row>
      <xdr:rowOff>135352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8090"/>
          <a:ext cx="838200" cy="5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42778</xdr:rowOff>
    </xdr:from>
    <xdr:to>
      <xdr:col>19</xdr:col>
      <xdr:colOff>177800</xdr:colOff>
      <xdr:row>56</xdr:row>
      <xdr:rowOff>135352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43978"/>
          <a:ext cx="889000" cy="9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42778</xdr:rowOff>
    </xdr:from>
    <xdr:to>
      <xdr:col>15</xdr:col>
      <xdr:colOff>50800</xdr:colOff>
      <xdr:row>56</xdr:row>
      <xdr:rowOff>138941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43978"/>
          <a:ext cx="889000" cy="9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6339</xdr:rowOff>
    </xdr:from>
    <xdr:to>
      <xdr:col>10</xdr:col>
      <xdr:colOff>114300</xdr:colOff>
      <xdr:row>56</xdr:row>
      <xdr:rowOff>138941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64639"/>
          <a:ext cx="889000" cy="47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26090</xdr:rowOff>
    </xdr:from>
    <xdr:to>
      <xdr:col>24</xdr:col>
      <xdr:colOff>114300</xdr:colOff>
      <xdr:row>56</xdr:row>
      <xdr:rowOff>127690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4517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84552</xdr:rowOff>
    </xdr:from>
    <xdr:to>
      <xdr:col>20</xdr:col>
      <xdr:colOff>38100</xdr:colOff>
      <xdr:row>57</xdr:row>
      <xdr:rowOff>14702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5829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163428</xdr:rowOff>
    </xdr:from>
    <xdr:to>
      <xdr:col>15</xdr:col>
      <xdr:colOff>101600</xdr:colOff>
      <xdr:row>56</xdr:row>
      <xdr:rowOff>93578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110105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88141</xdr:rowOff>
    </xdr:from>
    <xdr:to>
      <xdr:col>10</xdr:col>
      <xdr:colOff>165100</xdr:colOff>
      <xdr:row>57</xdr:row>
      <xdr:rowOff>18291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126989</xdr:rowOff>
    </xdr:from>
    <xdr:to>
      <xdr:col>6</xdr:col>
      <xdr:colOff>38100</xdr:colOff>
      <xdr:row>54</xdr:row>
      <xdr:rowOff>57139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73666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8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20599</xdr:rowOff>
    </xdr:from>
    <xdr:to>
      <xdr:col>24</xdr:col>
      <xdr:colOff>63500</xdr:colOff>
      <xdr:row>76</xdr:row>
      <xdr:rowOff>38452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50799"/>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20599</xdr:rowOff>
    </xdr:from>
    <xdr:to>
      <xdr:col>19</xdr:col>
      <xdr:colOff>177800</xdr:colOff>
      <xdr:row>76</xdr:row>
      <xdr:rowOff>88897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0799"/>
          <a:ext cx="889000" cy="6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143162</xdr:rowOff>
    </xdr:from>
    <xdr:to>
      <xdr:col>15</xdr:col>
      <xdr:colOff>50800</xdr:colOff>
      <xdr:row>76</xdr:row>
      <xdr:rowOff>88897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01912"/>
          <a:ext cx="889000" cy="11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143162</xdr:rowOff>
    </xdr:from>
    <xdr:to>
      <xdr:col>10</xdr:col>
      <xdr:colOff>114300</xdr:colOff>
      <xdr:row>78</xdr:row>
      <xdr:rowOff>131666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01912"/>
          <a:ext cx="889000" cy="50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159102</xdr:rowOff>
    </xdr:from>
    <xdr:to>
      <xdr:col>24</xdr:col>
      <xdr:colOff>114300</xdr:colOff>
      <xdr:row>76</xdr:row>
      <xdr:rowOff>89252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137529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141250</xdr:rowOff>
    </xdr:from>
    <xdr:to>
      <xdr:col>20</xdr:col>
      <xdr:colOff>38100</xdr:colOff>
      <xdr:row>76</xdr:row>
      <xdr:rowOff>71400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87927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38097</xdr:rowOff>
    </xdr:from>
    <xdr:to>
      <xdr:col>15</xdr:col>
      <xdr:colOff>101600</xdr:colOff>
      <xdr:row>76</xdr:row>
      <xdr:rowOff>139697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156223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92362</xdr:rowOff>
    </xdr:from>
    <xdr:to>
      <xdr:col>10</xdr:col>
      <xdr:colOff>165100</xdr:colOff>
      <xdr:row>76</xdr:row>
      <xdr:rowOff>22512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39039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80866</xdr:rowOff>
    </xdr:from>
    <xdr:to>
      <xdr:col>6</xdr:col>
      <xdr:colOff>38100</xdr:colOff>
      <xdr:row>79</xdr:row>
      <xdr:rowOff>11016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21837</xdr:rowOff>
    </xdr:from>
    <xdr:to>
      <xdr:col>24</xdr:col>
      <xdr:colOff>63500</xdr:colOff>
      <xdr:row>92</xdr:row>
      <xdr:rowOff>95541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795237"/>
          <a:ext cx="838200" cy="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21837</xdr:rowOff>
    </xdr:from>
    <xdr:to>
      <xdr:col>19</xdr:col>
      <xdr:colOff>177800</xdr:colOff>
      <xdr:row>92</xdr:row>
      <xdr:rowOff>39878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795237"/>
          <a:ext cx="889000" cy="1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39878</xdr:rowOff>
    </xdr:from>
    <xdr:to>
      <xdr:col>15</xdr:col>
      <xdr:colOff>50800</xdr:colOff>
      <xdr:row>92</xdr:row>
      <xdr:rowOff>83902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813278"/>
          <a:ext cx="889000" cy="4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83902</xdr:rowOff>
    </xdr:from>
    <xdr:to>
      <xdr:col>10</xdr:col>
      <xdr:colOff>114300</xdr:colOff>
      <xdr:row>92</xdr:row>
      <xdr:rowOff>136023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85730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44741</xdr:rowOff>
    </xdr:from>
    <xdr:to>
      <xdr:col>24</xdr:col>
      <xdr:colOff>114300</xdr:colOff>
      <xdr:row>92</xdr:row>
      <xdr:rowOff>146341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67618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6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142487</xdr:rowOff>
    </xdr:from>
    <xdr:to>
      <xdr:col>20</xdr:col>
      <xdr:colOff>38100</xdr:colOff>
      <xdr:row>92</xdr:row>
      <xdr:rowOff>72637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89164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160528</xdr:rowOff>
    </xdr:from>
    <xdr:to>
      <xdr:col>15</xdr:col>
      <xdr:colOff>101600</xdr:colOff>
      <xdr:row>92</xdr:row>
      <xdr:rowOff>90678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107205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5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33102</xdr:rowOff>
    </xdr:from>
    <xdr:to>
      <xdr:col>10</xdr:col>
      <xdr:colOff>165100</xdr:colOff>
      <xdr:row>92</xdr:row>
      <xdr:rowOff>134702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80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151229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58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85223</xdr:rowOff>
    </xdr:from>
    <xdr:to>
      <xdr:col>6</xdr:col>
      <xdr:colOff>38100</xdr:colOff>
      <xdr:row>93</xdr:row>
      <xdr:rowOff>15373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8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31900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6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39116</xdr:rowOff>
    </xdr:from>
    <xdr:to>
      <xdr:col>55</xdr:col>
      <xdr:colOff>0</xdr:colOff>
      <xdr:row>36</xdr:row>
      <xdr:rowOff>115860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1131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92674</xdr:rowOff>
    </xdr:from>
    <xdr:to>
      <xdr:col>50</xdr:col>
      <xdr:colOff>114300</xdr:colOff>
      <xdr:row>36</xdr:row>
      <xdr:rowOff>115860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64874"/>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92674</xdr:rowOff>
    </xdr:from>
    <xdr:to>
      <xdr:col>45</xdr:col>
      <xdr:colOff>177800</xdr:colOff>
      <xdr:row>37</xdr:row>
      <xdr:rowOff>42382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6487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42382</xdr:rowOff>
    </xdr:from>
    <xdr:to>
      <xdr:col>41</xdr:col>
      <xdr:colOff>50800</xdr:colOff>
      <xdr:row>37</xdr:row>
      <xdr:rowOff>93980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86032"/>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159766</xdr:rowOff>
    </xdr:from>
    <xdr:to>
      <xdr:col>55</xdr:col>
      <xdr:colOff>50800</xdr:colOff>
      <xdr:row>36</xdr:row>
      <xdr:rowOff>89916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11193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65060</xdr:rowOff>
    </xdr:from>
    <xdr:to>
      <xdr:col>50</xdr:col>
      <xdr:colOff>165100</xdr:colOff>
      <xdr:row>36</xdr:row>
      <xdr:rowOff>166660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11737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1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41874</xdr:rowOff>
    </xdr:from>
    <xdr:to>
      <xdr:col>46</xdr:col>
      <xdr:colOff>38100</xdr:colOff>
      <xdr:row>36</xdr:row>
      <xdr:rowOff>143474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1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160001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8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163032</xdr:rowOff>
    </xdr:from>
    <xdr:to>
      <xdr:col>41</xdr:col>
      <xdr:colOff>101600</xdr:colOff>
      <xdr:row>37</xdr:row>
      <xdr:rowOff>93182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109709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11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161307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1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78305</xdr:rowOff>
    </xdr:from>
    <xdr:to>
      <xdr:col>55</xdr:col>
      <xdr:colOff>0</xdr:colOff>
      <xdr:row>55</xdr:row>
      <xdr:rowOff>152649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08055"/>
          <a:ext cx="838200" cy="7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78860</xdr:rowOff>
    </xdr:from>
    <xdr:to>
      <xdr:col>50</xdr:col>
      <xdr:colOff>114300</xdr:colOff>
      <xdr:row>55</xdr:row>
      <xdr:rowOff>152649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08610"/>
          <a:ext cx="889000" cy="7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73520</xdr:rowOff>
    </xdr:from>
    <xdr:to>
      <xdr:col>45</xdr:col>
      <xdr:colOff>177800</xdr:colOff>
      <xdr:row>55</xdr:row>
      <xdr:rowOff>78860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03270"/>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73520</xdr:rowOff>
    </xdr:from>
    <xdr:to>
      <xdr:col>41</xdr:col>
      <xdr:colOff>50800</xdr:colOff>
      <xdr:row>55</xdr:row>
      <xdr:rowOff>134230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03270"/>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27505</xdr:rowOff>
    </xdr:from>
    <xdr:to>
      <xdr:col>55</xdr:col>
      <xdr:colOff>50800</xdr:colOff>
      <xdr:row>55</xdr:row>
      <xdr:rowOff>129105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50382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0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101849</xdr:rowOff>
    </xdr:from>
    <xdr:to>
      <xdr:col>50</xdr:col>
      <xdr:colOff>165100</xdr:colOff>
      <xdr:row>56</xdr:row>
      <xdr:rowOff>31999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3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48526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0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28060</xdr:rowOff>
    </xdr:from>
    <xdr:to>
      <xdr:col>46</xdr:col>
      <xdr:colOff>38100</xdr:colOff>
      <xdr:row>55</xdr:row>
      <xdr:rowOff>129660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146187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3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22720</xdr:rowOff>
    </xdr:from>
    <xdr:to>
      <xdr:col>41</xdr:col>
      <xdr:colOff>101600</xdr:colOff>
      <xdr:row>55</xdr:row>
      <xdr:rowOff>124320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140847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2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83430</xdr:rowOff>
    </xdr:from>
    <xdr:to>
      <xdr:col>36</xdr:col>
      <xdr:colOff>165100</xdr:colOff>
      <xdr:row>56</xdr:row>
      <xdr:rowOff>13580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30107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159626</xdr:rowOff>
    </xdr:from>
    <xdr:to>
      <xdr:col>55</xdr:col>
      <xdr:colOff>0</xdr:colOff>
      <xdr:row>76</xdr:row>
      <xdr:rowOff>73844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18376"/>
          <a:ext cx="838200" cy="8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31591</xdr:rowOff>
    </xdr:from>
    <xdr:to>
      <xdr:col>50</xdr:col>
      <xdr:colOff>114300</xdr:colOff>
      <xdr:row>75</xdr:row>
      <xdr:rowOff>159626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90341"/>
          <a:ext cx="889000" cy="12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31591</xdr:rowOff>
    </xdr:from>
    <xdr:to>
      <xdr:col>45</xdr:col>
      <xdr:colOff>177800</xdr:colOff>
      <xdr:row>75</xdr:row>
      <xdr:rowOff>41211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90341"/>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170770</xdr:rowOff>
    </xdr:from>
    <xdr:to>
      <xdr:col>41</xdr:col>
      <xdr:colOff>50800</xdr:colOff>
      <xdr:row>75</xdr:row>
      <xdr:rowOff>41211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858070"/>
          <a:ext cx="889000" cy="4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23044</xdr:rowOff>
    </xdr:from>
    <xdr:to>
      <xdr:col>55</xdr:col>
      <xdr:colOff>50800</xdr:colOff>
      <xdr:row>76</xdr:row>
      <xdr:rowOff>124644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45921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108826</xdr:rowOff>
    </xdr:from>
    <xdr:to>
      <xdr:col>50</xdr:col>
      <xdr:colOff>165100</xdr:colOff>
      <xdr:row>76</xdr:row>
      <xdr:rowOff>38976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55503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152241</xdr:rowOff>
    </xdr:from>
    <xdr:to>
      <xdr:col>46</xdr:col>
      <xdr:colOff>38100</xdr:colOff>
      <xdr:row>75</xdr:row>
      <xdr:rowOff>82391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98918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1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161861</xdr:rowOff>
    </xdr:from>
    <xdr:to>
      <xdr:col>41</xdr:col>
      <xdr:colOff>101600</xdr:colOff>
      <xdr:row>75</xdr:row>
      <xdr:rowOff>92011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108538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2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119970</xdr:rowOff>
    </xdr:from>
    <xdr:to>
      <xdr:col>36</xdr:col>
      <xdr:colOff>165100</xdr:colOff>
      <xdr:row>75</xdr:row>
      <xdr:rowOff>50120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66647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33776</xdr:rowOff>
    </xdr:from>
    <xdr:to>
      <xdr:col>55</xdr:col>
      <xdr:colOff>0</xdr:colOff>
      <xdr:row>94</xdr:row>
      <xdr:rowOff>122588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150076"/>
          <a:ext cx="838200" cy="8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33776</xdr:rowOff>
    </xdr:from>
    <xdr:to>
      <xdr:col>50</xdr:col>
      <xdr:colOff>114300</xdr:colOff>
      <xdr:row>94</xdr:row>
      <xdr:rowOff>121118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150076"/>
          <a:ext cx="889000" cy="8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121118</xdr:rowOff>
    </xdr:from>
    <xdr:to>
      <xdr:col>45</xdr:col>
      <xdr:colOff>177800</xdr:colOff>
      <xdr:row>94</xdr:row>
      <xdr:rowOff>148403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237418"/>
          <a:ext cx="889000" cy="2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77406</xdr:rowOff>
    </xdr:from>
    <xdr:to>
      <xdr:col>41</xdr:col>
      <xdr:colOff>50800</xdr:colOff>
      <xdr:row>94</xdr:row>
      <xdr:rowOff>148403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193706"/>
          <a:ext cx="889000" cy="7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71788</xdr:rowOff>
    </xdr:from>
    <xdr:to>
      <xdr:col>55</xdr:col>
      <xdr:colOff>50800</xdr:colOff>
      <xdr:row>95</xdr:row>
      <xdr:rowOff>1938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94665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154426</xdr:rowOff>
    </xdr:from>
    <xdr:to>
      <xdr:col>50</xdr:col>
      <xdr:colOff>165100</xdr:colOff>
      <xdr:row>94</xdr:row>
      <xdr:rowOff>84576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0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101103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8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70318</xdr:rowOff>
    </xdr:from>
    <xdr:to>
      <xdr:col>46</xdr:col>
      <xdr:colOff>38100</xdr:colOff>
      <xdr:row>95</xdr:row>
      <xdr:rowOff>468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18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16995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97603</xdr:rowOff>
    </xdr:from>
    <xdr:to>
      <xdr:col>41</xdr:col>
      <xdr:colOff>101600</xdr:colOff>
      <xdr:row>95</xdr:row>
      <xdr:rowOff>27753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2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44280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98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26606</xdr:rowOff>
    </xdr:from>
    <xdr:to>
      <xdr:col>36</xdr:col>
      <xdr:colOff>165100</xdr:colOff>
      <xdr:row>94</xdr:row>
      <xdr:rowOff>128206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144733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91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76911</xdr:rowOff>
    </xdr:from>
    <xdr:to>
      <xdr:col>85</xdr:col>
      <xdr:colOff>127000</xdr:colOff>
      <xdr:row>35</xdr:row>
      <xdr:rowOff>106210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906211"/>
          <a:ext cx="838200" cy="20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106210</xdr:rowOff>
    </xdr:from>
    <xdr:to>
      <xdr:col>81</xdr:col>
      <xdr:colOff>50800</xdr:colOff>
      <xdr:row>36</xdr:row>
      <xdr:rowOff>22657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06960"/>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150597</xdr:rowOff>
    </xdr:from>
    <xdr:to>
      <xdr:col>76</xdr:col>
      <xdr:colOff>114300</xdr:colOff>
      <xdr:row>36</xdr:row>
      <xdr:rowOff>22657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151347"/>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27419</xdr:rowOff>
    </xdr:from>
    <xdr:to>
      <xdr:col>71</xdr:col>
      <xdr:colOff>177800</xdr:colOff>
      <xdr:row>35</xdr:row>
      <xdr:rowOff>150597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028169"/>
          <a:ext cx="889000" cy="1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26111</xdr:rowOff>
    </xdr:from>
    <xdr:to>
      <xdr:col>85</xdr:col>
      <xdr:colOff>177800</xdr:colOff>
      <xdr:row>34</xdr:row>
      <xdr:rowOff>127711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8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48988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55410</xdr:rowOff>
    </xdr:from>
    <xdr:to>
      <xdr:col>81</xdr:col>
      <xdr:colOff>101600</xdr:colOff>
      <xdr:row>35</xdr:row>
      <xdr:rowOff>157010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2087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143307</xdr:rowOff>
    </xdr:from>
    <xdr:to>
      <xdr:col>76</xdr:col>
      <xdr:colOff>165100</xdr:colOff>
      <xdr:row>36</xdr:row>
      <xdr:rowOff>73457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89984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1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99797</xdr:rowOff>
    </xdr:from>
    <xdr:to>
      <xdr:col>72</xdr:col>
      <xdr:colOff>38100</xdr:colOff>
      <xdr:row>36</xdr:row>
      <xdr:rowOff>29947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46474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148069</xdr:rowOff>
    </xdr:from>
    <xdr:to>
      <xdr:col>67</xdr:col>
      <xdr:colOff>101600</xdr:colOff>
      <xdr:row>35</xdr:row>
      <xdr:rowOff>78219</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9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94746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7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37264</xdr:rowOff>
    </xdr:from>
    <xdr:to>
      <xdr:col>85</xdr:col>
      <xdr:colOff>127000</xdr:colOff>
      <xdr:row>53</xdr:row>
      <xdr:rowOff>111171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124114"/>
          <a:ext cx="838200" cy="7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37264</xdr:rowOff>
    </xdr:from>
    <xdr:to>
      <xdr:col>81</xdr:col>
      <xdr:colOff>50800</xdr:colOff>
      <xdr:row>54</xdr:row>
      <xdr:rowOff>49357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124114"/>
          <a:ext cx="889000" cy="1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49357</xdr:rowOff>
    </xdr:from>
    <xdr:to>
      <xdr:col>76</xdr:col>
      <xdr:colOff>114300</xdr:colOff>
      <xdr:row>54</xdr:row>
      <xdr:rowOff>60033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07657"/>
          <a:ext cx="889000" cy="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60330</xdr:rowOff>
    </xdr:from>
    <xdr:to>
      <xdr:col>71</xdr:col>
      <xdr:colOff>177800</xdr:colOff>
      <xdr:row>54</xdr:row>
      <xdr:rowOff>60033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975730"/>
          <a:ext cx="889000" cy="3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60371</xdr:rowOff>
    </xdr:from>
    <xdr:to>
      <xdr:col>85</xdr:col>
      <xdr:colOff>177800</xdr:colOff>
      <xdr:row>53</xdr:row>
      <xdr:rowOff>161971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1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83248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157914</xdr:rowOff>
    </xdr:from>
    <xdr:to>
      <xdr:col>81</xdr:col>
      <xdr:colOff>101600</xdr:colOff>
      <xdr:row>53</xdr:row>
      <xdr:rowOff>88064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07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104591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84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170007</xdr:rowOff>
    </xdr:from>
    <xdr:to>
      <xdr:col>76</xdr:col>
      <xdr:colOff>165100</xdr:colOff>
      <xdr:row>54</xdr:row>
      <xdr:rowOff>100157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25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116684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0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9233</xdr:rowOff>
    </xdr:from>
    <xdr:to>
      <xdr:col>72</xdr:col>
      <xdr:colOff>38100</xdr:colOff>
      <xdr:row>54</xdr:row>
      <xdr:rowOff>110833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127360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0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9530</xdr:rowOff>
    </xdr:from>
    <xdr:to>
      <xdr:col>67</xdr:col>
      <xdr:colOff>101600</xdr:colOff>
      <xdr:row>52</xdr:row>
      <xdr:rowOff>111130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9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127657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70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114325</xdr:rowOff>
    </xdr:from>
    <xdr:to>
      <xdr:col>85</xdr:col>
      <xdr:colOff>127000</xdr:colOff>
      <xdr:row>79</xdr:row>
      <xdr:rowOff>58122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87425"/>
          <a:ext cx="838200" cy="1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58809</xdr:rowOff>
    </xdr:from>
    <xdr:to>
      <xdr:col>81</xdr:col>
      <xdr:colOff>50800</xdr:colOff>
      <xdr:row>78</xdr:row>
      <xdr:rowOff>114325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31909"/>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58809</xdr:rowOff>
    </xdr:from>
    <xdr:to>
      <xdr:col>76</xdr:col>
      <xdr:colOff>114300</xdr:colOff>
      <xdr:row>79</xdr:row>
      <xdr:rowOff>71642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31909"/>
          <a:ext cx="889000" cy="18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16436</xdr:rowOff>
    </xdr:from>
    <xdr:to>
      <xdr:col>71</xdr:col>
      <xdr:colOff>177800</xdr:colOff>
      <xdr:row>79</xdr:row>
      <xdr:rowOff>71642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89536"/>
          <a:ext cx="889000" cy="22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7322</xdr:rowOff>
    </xdr:from>
    <xdr:to>
      <xdr:col>85</xdr:col>
      <xdr:colOff>177800</xdr:colOff>
      <xdr:row>79</xdr:row>
      <xdr:rowOff>108922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93699</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63525</xdr:rowOff>
    </xdr:from>
    <xdr:to>
      <xdr:col>81</xdr:col>
      <xdr:colOff>101600</xdr:colOff>
      <xdr:row>78</xdr:row>
      <xdr:rowOff>165125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10202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8009</xdr:rowOff>
    </xdr:from>
    <xdr:to>
      <xdr:col>76</xdr:col>
      <xdr:colOff>165100</xdr:colOff>
      <xdr:row>78</xdr:row>
      <xdr:rowOff>109609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126136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15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20842</xdr:rowOff>
    </xdr:from>
    <xdr:to>
      <xdr:col>72</xdr:col>
      <xdr:colOff>38100</xdr:colOff>
      <xdr:row>79</xdr:row>
      <xdr:rowOff>122442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113569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5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137086</xdr:rowOff>
    </xdr:from>
    <xdr:to>
      <xdr:col>67</xdr:col>
      <xdr:colOff>101600</xdr:colOff>
      <xdr:row>78</xdr:row>
      <xdr:rowOff>67236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3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83763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1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66973</xdr:rowOff>
    </xdr:from>
    <xdr:to>
      <xdr:col>85</xdr:col>
      <xdr:colOff>127000</xdr:colOff>
      <xdr:row>93</xdr:row>
      <xdr:rowOff>79708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011823"/>
          <a:ext cx="838200" cy="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66973</xdr:rowOff>
    </xdr:from>
    <xdr:to>
      <xdr:col>81</xdr:col>
      <xdr:colOff>50800</xdr:colOff>
      <xdr:row>93</xdr:row>
      <xdr:rowOff>102307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11823"/>
          <a:ext cx="889000" cy="3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102307</xdr:rowOff>
    </xdr:from>
    <xdr:to>
      <xdr:col>76</xdr:col>
      <xdr:colOff>114300</xdr:colOff>
      <xdr:row>94</xdr:row>
      <xdr:rowOff>15064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047157"/>
          <a:ext cx="889000" cy="8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82567</xdr:rowOff>
    </xdr:from>
    <xdr:to>
      <xdr:col>71</xdr:col>
      <xdr:colOff>177800</xdr:colOff>
      <xdr:row>94</xdr:row>
      <xdr:rowOff>15064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027417"/>
          <a:ext cx="889000" cy="1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28908</xdr:rowOff>
    </xdr:from>
    <xdr:to>
      <xdr:col>85</xdr:col>
      <xdr:colOff>177800</xdr:colOff>
      <xdr:row>93</xdr:row>
      <xdr:rowOff>130508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97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51785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2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16173</xdr:rowOff>
    </xdr:from>
    <xdr:to>
      <xdr:col>81</xdr:col>
      <xdr:colOff>101600</xdr:colOff>
      <xdr:row>93</xdr:row>
      <xdr:rowOff>117773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134300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51507</xdr:rowOff>
    </xdr:from>
    <xdr:to>
      <xdr:col>76</xdr:col>
      <xdr:colOff>165100</xdr:colOff>
      <xdr:row>93</xdr:row>
      <xdr:rowOff>153107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9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169634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77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135714</xdr:rowOff>
    </xdr:from>
    <xdr:to>
      <xdr:col>72</xdr:col>
      <xdr:colOff>38100</xdr:colOff>
      <xdr:row>94</xdr:row>
      <xdr:rowOff>65864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82391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31767</xdr:rowOff>
    </xdr:from>
    <xdr:to>
      <xdr:col>67</xdr:col>
      <xdr:colOff>101600</xdr:colOff>
      <xdr:row>93</xdr:row>
      <xdr:rowOff>133367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9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149894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目的別の住民一人あたりのコストは、全体的に類似団体の平均値を上回っている。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特に、衛生費についても住民一人あたり８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位となっているが、これは、ごみ・し尿処理等の業務も独自実施しており、維持補修等の経費によるものである。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また、教育費は住民一人あたり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位となっている。これは、９町１村が合併して誕生した市であり多くの施設を要しているためである。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今後は、全ての目的別歳出において、第３次行政改革大綱や公共施設等総合管理計画に基づき、施設の統廃合や評価を踏まえた事務事業の取捨選択により歳出の抑制に努める。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実質収支比率については、通常望ましいとされる３～５％の範囲内である３．８９％であった。</a:t>
          </a:r>
        </a:p>
        <a:p>
          <a:r>
            <a:rPr kumimoji="1" lang="ja-JP" altLang="en-US" sz="1400">
              <a:latin typeface="ＭＳ ゴシック" pitchFamily="49" charset="-128"/>
              <a:ea typeface="ＭＳ ゴシック" pitchFamily="49" charset="-128"/>
            </a:rPr>
            <a:t>　財政調整基金については、人件費や物件費の上昇等の影響で繰入金が増加し３．０２ポイントの減であった。</a:t>
          </a:r>
        </a:p>
        <a:p>
          <a:r>
            <a:rPr kumimoji="1" lang="ja-JP" altLang="en-US" sz="1400">
              <a:latin typeface="ＭＳ ゴシック" pitchFamily="49" charset="-128"/>
              <a:ea typeface="ＭＳ ゴシック" pitchFamily="49" charset="-128"/>
            </a:rPr>
            <a:t>　今後はより一層の歳出の抑制、収入の確保を行う必要がある。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宮城県栗原市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連結実質赤字比率において赤字が算定された会計はない。</a:t>
          </a:r>
        </a:p>
        <a:p>
          <a:r>
            <a:rPr kumimoji="1" lang="ja-JP" altLang="en-US" sz="1400">
              <a:latin typeface="ＭＳ ゴシック" pitchFamily="49" charset="-128"/>
              <a:ea typeface="ＭＳ ゴシック" pitchFamily="49" charset="-128"/>
            </a:rPr>
            <a:t>今後も適正な財政運営に努める。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44795341</v>
      </c>
      <c r="BO4" s="449"/>
      <c r="BP4" s="449"/>
      <c r="BQ4" s="449"/>
      <c r="BR4" s="449"/>
      <c r="BS4" s="449"/>
      <c r="BT4" s="449"/>
      <c r="BU4" s="450"/>
      <c r="BV4" s="448">
        <v>45740058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43259936</v>
      </c>
      <c r="BO5" s="420"/>
      <c r="BP5" s="420"/>
      <c r="BQ5" s="420"/>
      <c r="BR5" s="420"/>
      <c r="BS5" s="420"/>
      <c r="BT5" s="420"/>
      <c r="BU5" s="421"/>
      <c r="BV5" s="419">
        <v>44477405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100.8</v>
      </c>
      <c r="CU5" s="417"/>
      <c r="CV5" s="417"/>
      <c r="CW5" s="417"/>
      <c r="CX5" s="417"/>
      <c r="CY5" s="417"/>
      <c r="CZ5" s="417"/>
      <c r="DA5" s="418"/>
      <c r="DB5" s="416">
        <v>97.9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1535405</v>
      </c>
      <c r="BO6" s="420"/>
      <c r="BP6" s="420"/>
      <c r="BQ6" s="420"/>
      <c r="BR6" s="420"/>
      <c r="BS6" s="420"/>
      <c r="BT6" s="420"/>
      <c r="BU6" s="421"/>
      <c r="BV6" s="419">
        <v>1262653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v>
      </c>
      <c r="CU6" s="563"/>
      <c r="CV6" s="563"/>
      <c r="CW6" s="563"/>
      <c r="CX6" s="563"/>
      <c r="CY6" s="563"/>
      <c r="CZ6" s="563"/>
      <c r="DA6" s="564"/>
      <c r="DB6" s="562">
        <v>98.4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484971</v>
      </c>
      <c r="BO7" s="420"/>
      <c r="BP7" s="420"/>
      <c r="BQ7" s="420"/>
      <c r="BR7" s="420"/>
      <c r="BS7" s="420"/>
      <c r="BT7" s="420"/>
      <c r="BU7" s="421"/>
      <c r="BV7" s="419">
        <v>189422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26984132</v>
      </c>
      <c r="CU7" s="420"/>
      <c r="CV7" s="420"/>
      <c r="CW7" s="420"/>
      <c r="CX7" s="420"/>
      <c r="CY7" s="420"/>
      <c r="CZ7" s="420"/>
      <c r="DA7" s="421"/>
      <c r="DB7" s="419">
        <v>26923606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1050434</v>
      </c>
      <c r="BO8" s="420"/>
      <c r="BP8" s="420"/>
      <c r="BQ8" s="420"/>
      <c r="BR8" s="420"/>
      <c r="BS8" s="420"/>
      <c r="BT8" s="420"/>
      <c r="BU8" s="421"/>
      <c r="BV8" s="419">
        <v>1073231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64637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-22797</v>
      </c>
      <c r="BO9" s="420"/>
      <c r="BP9" s="420"/>
      <c r="BQ9" s="420"/>
      <c r="BR9" s="420"/>
      <c r="BS9" s="420"/>
      <c r="BT9" s="420"/>
      <c r="BU9" s="421"/>
      <c r="BV9" s="419">
        <v>-179692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14.9</v>
      </c>
      <c r="CU9" s="417"/>
      <c r="CV9" s="417"/>
      <c r="CW9" s="417"/>
      <c r="CX9" s="417"/>
      <c r="CY9" s="417"/>
      <c r="CZ9" s="417"/>
      <c r="DA9" s="418"/>
      <c r="DB9" s="416">
        <v>15.6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69906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562307</v>
      </c>
      <c r="BO10" s="420"/>
      <c r="BP10" s="420"/>
      <c r="BQ10" s="420"/>
      <c r="BR10" s="420"/>
      <c r="BS10" s="420"/>
      <c r="BT10" s="420"/>
      <c r="BU10" s="421"/>
      <c r="BV10" s="419">
        <v>649969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171</v>
      </c>
      <c r="BO11" s="420"/>
      <c r="BP11" s="420"/>
      <c r="BQ11" s="420"/>
      <c r="BR11" s="420"/>
      <c r="BS11" s="420"/>
      <c r="BT11" s="420"/>
      <c r="BU11" s="421"/>
      <c r="BV11" s="419">
        <v>1100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60518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1361885</v>
      </c>
      <c r="BO12" s="420"/>
      <c r="BP12" s="420"/>
      <c r="BQ12" s="420"/>
      <c r="BR12" s="420"/>
      <c r="BS12" s="420"/>
      <c r="BT12" s="420"/>
      <c r="BU12" s="421"/>
      <c r="BV12" s="419">
        <v>1079769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59724</v>
      </c>
      <c r="S13" s="507"/>
      <c r="T13" s="507"/>
      <c r="U13" s="507"/>
      <c r="V13" s="508"/>
      <c r="W13" s="509" t="s">
        <v>131</v>
      </c>
      <c r="X13" s="405"/>
      <c r="Y13" s="405"/>
      <c r="Z13" s="405"/>
      <c r="AA13" s="405"/>
      <c r="AB13" s="406"/>
      <c r="AC13" s="372">
        <v>4589</v>
      </c>
      <c r="AD13" s="373"/>
      <c r="AE13" s="373"/>
      <c r="AF13" s="373"/>
      <c r="AG13" s="374"/>
      <c r="AH13" s="372">
        <v>4834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-822204</v>
      </c>
      <c r="BO13" s="420"/>
      <c r="BP13" s="420"/>
      <c r="BQ13" s="420"/>
      <c r="BR13" s="420"/>
      <c r="BS13" s="420"/>
      <c r="BT13" s="420"/>
      <c r="BU13" s="421"/>
      <c r="BV13" s="419">
        <v>-608392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7.5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61910</v>
      </c>
      <c r="S14" s="507"/>
      <c r="T14" s="507"/>
      <c r="U14" s="507"/>
      <c r="V14" s="508"/>
      <c r="W14" s="510"/>
      <c r="X14" s="408"/>
      <c r="Y14" s="408"/>
      <c r="Z14" s="408"/>
      <c r="AA14" s="408"/>
      <c r="AB14" s="409"/>
      <c r="AC14" s="499">
        <v>14.8</v>
      </c>
      <c r="AD14" s="500"/>
      <c r="AE14" s="500"/>
      <c r="AF14" s="500"/>
      <c r="AG14" s="501"/>
      <c r="AH14" s="499">
        <v>14.7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29.8</v>
      </c>
      <c r="CU14" s="517"/>
      <c r="CV14" s="517"/>
      <c r="CW14" s="517"/>
      <c r="CX14" s="517"/>
      <c r="CY14" s="517"/>
      <c r="CZ14" s="517"/>
      <c r="DA14" s="518"/>
      <c r="DB14" s="516">
        <v>17.100000000000001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61249</v>
      </c>
      <c r="S15" s="507"/>
      <c r="T15" s="507"/>
      <c r="U15" s="507"/>
      <c r="V15" s="508"/>
      <c r="W15" s="509" t="s">
        <v>137</v>
      </c>
      <c r="X15" s="405"/>
      <c r="Y15" s="405"/>
      <c r="Z15" s="405"/>
      <c r="AA15" s="405"/>
      <c r="AB15" s="406"/>
      <c r="AC15" s="372">
        <v>8597</v>
      </c>
      <c r="AD15" s="373"/>
      <c r="AE15" s="373"/>
      <c r="AF15" s="373"/>
      <c r="AG15" s="374"/>
      <c r="AH15" s="372">
        <v>9195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8114178</v>
      </c>
      <c r="BO15" s="449"/>
      <c r="BP15" s="449"/>
      <c r="BQ15" s="449"/>
      <c r="BR15" s="449"/>
      <c r="BS15" s="449"/>
      <c r="BT15" s="449"/>
      <c r="BU15" s="450"/>
      <c r="BV15" s="448">
        <v>7955463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27.7</v>
      </c>
      <c r="AD16" s="500"/>
      <c r="AE16" s="500"/>
      <c r="AF16" s="500"/>
      <c r="AG16" s="501"/>
      <c r="AH16" s="499">
        <v>28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24912500</v>
      </c>
      <c r="BO16" s="420"/>
      <c r="BP16" s="420"/>
      <c r="BQ16" s="420"/>
      <c r="BR16" s="420"/>
      <c r="BS16" s="420"/>
      <c r="BT16" s="420"/>
      <c r="BU16" s="421"/>
      <c r="BV16" s="419">
        <v>24799461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17844</v>
      </c>
      <c r="AD17" s="373"/>
      <c r="AE17" s="373"/>
      <c r="AF17" s="373"/>
      <c r="AG17" s="374"/>
      <c r="AH17" s="372">
        <v>18774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10156553</v>
      </c>
      <c r="BO17" s="420"/>
      <c r="BP17" s="420"/>
      <c r="BQ17" s="420"/>
      <c r="BR17" s="420"/>
      <c r="BS17" s="420"/>
      <c r="BT17" s="420"/>
      <c r="BU17" s="421"/>
      <c r="BV17" s="419">
        <v>9952229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805</v>
      </c>
      <c r="M18" s="472"/>
      <c r="N18" s="472"/>
      <c r="O18" s="472"/>
      <c r="P18" s="472"/>
      <c r="Q18" s="472"/>
      <c r="R18" s="473"/>
      <c r="S18" s="473"/>
      <c r="T18" s="473"/>
      <c r="U18" s="473"/>
      <c r="V18" s="474"/>
      <c r="W18" s="490"/>
      <c r="X18" s="491"/>
      <c r="Y18" s="491"/>
      <c r="Z18" s="491"/>
      <c r="AA18" s="491"/>
      <c r="AB18" s="515"/>
      <c r="AC18" s="389">
        <v>57.5</v>
      </c>
      <c r="AD18" s="390"/>
      <c r="AE18" s="390"/>
      <c r="AF18" s="390"/>
      <c r="AG18" s="475"/>
      <c r="AH18" s="389">
        <v>57.2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27487675</v>
      </c>
      <c r="BO18" s="420"/>
      <c r="BP18" s="420"/>
      <c r="BQ18" s="420"/>
      <c r="BR18" s="420"/>
      <c r="BS18" s="420"/>
      <c r="BT18" s="420"/>
      <c r="BU18" s="421"/>
      <c r="BV18" s="419">
        <v>26530215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33920615</v>
      </c>
      <c r="BO19" s="420"/>
      <c r="BP19" s="420"/>
      <c r="BQ19" s="420"/>
      <c r="BR19" s="420"/>
      <c r="BS19" s="420"/>
      <c r="BT19" s="420"/>
      <c r="BU19" s="421"/>
      <c r="BV19" s="419">
        <v>33475374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22697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38461475</v>
      </c>
      <c r="BO22" s="449"/>
      <c r="BP22" s="449"/>
      <c r="BQ22" s="449"/>
      <c r="BR22" s="449"/>
      <c r="BS22" s="449"/>
      <c r="BT22" s="449"/>
      <c r="BU22" s="450"/>
      <c r="BV22" s="448">
        <v>40776470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24087620</v>
      </c>
      <c r="BO23" s="420"/>
      <c r="BP23" s="420"/>
      <c r="BQ23" s="420"/>
      <c r="BR23" s="420"/>
      <c r="BS23" s="420"/>
      <c r="BT23" s="420"/>
      <c r="BU23" s="421"/>
      <c r="BV23" s="419">
        <v>25760029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9690</v>
      </c>
      <c r="R24" s="373"/>
      <c r="S24" s="373"/>
      <c r="T24" s="373"/>
      <c r="U24" s="373"/>
      <c r="V24" s="374"/>
      <c r="W24" s="462"/>
      <c r="X24" s="399"/>
      <c r="Y24" s="400"/>
      <c r="Z24" s="375" t="s">
        <v>162</v>
      </c>
      <c r="AA24" s="376"/>
      <c r="AB24" s="376"/>
      <c r="AC24" s="376"/>
      <c r="AD24" s="376"/>
      <c r="AE24" s="376"/>
      <c r="AF24" s="376"/>
      <c r="AG24" s="377"/>
      <c r="AH24" s="372">
        <v>797</v>
      </c>
      <c r="AI24" s="373"/>
      <c r="AJ24" s="373"/>
      <c r="AK24" s="373"/>
      <c r="AL24" s="374"/>
      <c r="AM24" s="372">
        <v>2435632</v>
      </c>
      <c r="AN24" s="373"/>
      <c r="AO24" s="373"/>
      <c r="AP24" s="373"/>
      <c r="AQ24" s="373"/>
      <c r="AR24" s="374"/>
      <c r="AS24" s="372">
        <v>3056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26401908</v>
      </c>
      <c r="BO24" s="420"/>
      <c r="BP24" s="420"/>
      <c r="BQ24" s="420"/>
      <c r="BR24" s="420"/>
      <c r="BS24" s="420"/>
      <c r="BT24" s="420"/>
      <c r="BU24" s="421"/>
      <c r="BV24" s="419">
        <v>27256302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7770</v>
      </c>
      <c r="R25" s="373"/>
      <c r="S25" s="373"/>
      <c r="T25" s="373"/>
      <c r="U25" s="373"/>
      <c r="V25" s="374"/>
      <c r="W25" s="462"/>
      <c r="X25" s="399"/>
      <c r="Y25" s="400"/>
      <c r="Z25" s="375" t="s">
        <v>165</v>
      </c>
      <c r="AA25" s="376"/>
      <c r="AB25" s="376"/>
      <c r="AC25" s="376"/>
      <c r="AD25" s="376"/>
      <c r="AE25" s="376"/>
      <c r="AF25" s="376"/>
      <c r="AG25" s="377"/>
      <c r="AH25" s="372">
        <v>158</v>
      </c>
      <c r="AI25" s="373"/>
      <c r="AJ25" s="373"/>
      <c r="AK25" s="373"/>
      <c r="AL25" s="374"/>
      <c r="AM25" s="372">
        <v>428496</v>
      </c>
      <c r="AN25" s="373"/>
      <c r="AO25" s="373"/>
      <c r="AP25" s="373"/>
      <c r="AQ25" s="373"/>
      <c r="AR25" s="374"/>
      <c r="AS25" s="372">
        <v>2712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8644852</v>
      </c>
      <c r="BO25" s="449"/>
      <c r="BP25" s="449"/>
      <c r="BQ25" s="449"/>
      <c r="BR25" s="449"/>
      <c r="BS25" s="449"/>
      <c r="BT25" s="449"/>
      <c r="BU25" s="450"/>
      <c r="BV25" s="448">
        <v>7942009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6370</v>
      </c>
      <c r="R26" s="373"/>
      <c r="S26" s="373"/>
      <c r="T26" s="373"/>
      <c r="U26" s="373"/>
      <c r="V26" s="374"/>
      <c r="W26" s="462"/>
      <c r="X26" s="399"/>
      <c r="Y26" s="400"/>
      <c r="Z26" s="375" t="s">
        <v>168</v>
      </c>
      <c r="AA26" s="430"/>
      <c r="AB26" s="430"/>
      <c r="AC26" s="430"/>
      <c r="AD26" s="430"/>
      <c r="AE26" s="430"/>
      <c r="AF26" s="430"/>
      <c r="AG26" s="431"/>
      <c r="AH26" s="372">
        <v>14</v>
      </c>
      <c r="AI26" s="373"/>
      <c r="AJ26" s="373"/>
      <c r="AK26" s="373"/>
      <c r="AL26" s="374"/>
      <c r="AM26" s="372">
        <v>41048</v>
      </c>
      <c r="AN26" s="373"/>
      <c r="AO26" s="373"/>
      <c r="AP26" s="373"/>
      <c r="AQ26" s="373"/>
      <c r="AR26" s="374"/>
      <c r="AS26" s="372">
        <v>2932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4970</v>
      </c>
      <c r="R27" s="373"/>
      <c r="S27" s="373"/>
      <c r="T27" s="373"/>
      <c r="U27" s="373"/>
      <c r="V27" s="374"/>
      <c r="W27" s="462"/>
      <c r="X27" s="399"/>
      <c r="Y27" s="400"/>
      <c r="Z27" s="375" t="s">
        <v>171</v>
      </c>
      <c r="AA27" s="376"/>
      <c r="AB27" s="376"/>
      <c r="AC27" s="376"/>
      <c r="AD27" s="376"/>
      <c r="AE27" s="376"/>
      <c r="AF27" s="376"/>
      <c r="AG27" s="377"/>
      <c r="AH27" s="372">
        <v>93</v>
      </c>
      <c r="AI27" s="373"/>
      <c r="AJ27" s="373"/>
      <c r="AK27" s="373"/>
      <c r="AL27" s="374"/>
      <c r="AM27" s="372">
        <v>260694</v>
      </c>
      <c r="AN27" s="373"/>
      <c r="AO27" s="373"/>
      <c r="AP27" s="373"/>
      <c r="AQ27" s="373"/>
      <c r="AR27" s="374"/>
      <c r="AS27" s="372">
        <v>2803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6233628</v>
      </c>
      <c r="BO28" s="449"/>
      <c r="BP28" s="449"/>
      <c r="BQ28" s="449"/>
      <c r="BR28" s="449"/>
      <c r="BS28" s="449"/>
      <c r="BT28" s="449"/>
      <c r="BU28" s="450"/>
      <c r="BV28" s="448">
        <v>7033206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24</v>
      </c>
      <c r="M29" s="373"/>
      <c r="N29" s="373"/>
      <c r="O29" s="373"/>
      <c r="P29" s="374"/>
      <c r="Q29" s="372">
        <v>4010</v>
      </c>
      <c r="R29" s="373"/>
      <c r="S29" s="373"/>
      <c r="T29" s="373"/>
      <c r="U29" s="373"/>
      <c r="V29" s="374"/>
      <c r="W29" s="463"/>
      <c r="X29" s="464"/>
      <c r="Y29" s="465"/>
      <c r="Z29" s="375" t="s">
        <v>177</v>
      </c>
      <c r="AA29" s="376"/>
      <c r="AB29" s="376"/>
      <c r="AC29" s="376"/>
      <c r="AD29" s="376"/>
      <c r="AE29" s="376"/>
      <c r="AF29" s="376"/>
      <c r="AG29" s="377"/>
      <c r="AH29" s="372">
        <v>890</v>
      </c>
      <c r="AI29" s="373"/>
      <c r="AJ29" s="373"/>
      <c r="AK29" s="373"/>
      <c r="AL29" s="374"/>
      <c r="AM29" s="372">
        <v>2696326</v>
      </c>
      <c r="AN29" s="373"/>
      <c r="AO29" s="373"/>
      <c r="AP29" s="373"/>
      <c r="AQ29" s="373"/>
      <c r="AR29" s="374"/>
      <c r="AS29" s="372">
        <v>3030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2556588</v>
      </c>
      <c r="BO29" s="420"/>
      <c r="BP29" s="420"/>
      <c r="BQ29" s="420"/>
      <c r="BR29" s="420"/>
      <c r="BS29" s="420"/>
      <c r="BT29" s="420"/>
      <c r="BU29" s="421"/>
      <c r="BV29" s="419">
        <v>3124059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8034877</v>
      </c>
      <c r="BO30" s="454"/>
      <c r="BP30" s="454"/>
      <c r="BQ30" s="454"/>
      <c r="BR30" s="454"/>
      <c r="BS30" s="454"/>
      <c r="BT30" s="454"/>
      <c r="BU30" s="455"/>
      <c r="BV30" s="453">
        <v>8742994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花山地域開発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宮城県市町村非常勤消防団員補償報償組合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ゆめぐり</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診療所特別会計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宮城県後期高齢者医療広域連合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宮城県後期高齢者医療事業会計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Mh6ai+00FW2caiEM0lZkBHy1yv/D4trK5kTCeTfiAAjkd8kKwZ0D4L9NnAjh0qKjZrEy0yQprfHvwPNjl3Vjw==" saltValue="bCxVIEDljw2rhv37P4FZl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535</v>
      </c>
      <c r="D34" s="1150"/>
      <c r="E34" s="1151"/>
      <c r="F34" s="32">
        <v>9.35</v>
      </c>
      <c r="G34" s="33">
        <v>9.35</v>
      </c>
      <c r="H34" s="33">
        <v>9.7100000000000009</v>
      </c>
      <c r="I34" s="33">
        <v>9.0500000000000007</v>
      </c>
      <c r="J34" s="34">
        <v>8.3000000000000007</v>
      </c>
      <c r="K34" s="22"/>
      <c r="L34" s="22"/>
      <c r="M34" s="22"/>
      <c r="N34" s="22"/>
      <c r="O34" s="22"/>
      <c r="P34" s="22"/>
    </row>
    <row r="35" spans="1:16" ht="39" customHeight="1" x14ac:dyDescent="0.15">
      <c r="A35" s="22"/>
      <c r="B35" s="35"/>
      <c r="C35" s="1144" t="s">
        <v>536</v>
      </c>
      <c r="D35" s="1145"/>
      <c r="E35" s="1146"/>
      <c r="F35" s="36">
        <v>3.77</v>
      </c>
      <c r="G35" s="37">
        <v>4.6399999999999997</v>
      </c>
      <c r="H35" s="37">
        <v>4.63</v>
      </c>
      <c r="I35" s="37">
        <v>3.98</v>
      </c>
      <c r="J35" s="38">
        <v>3.89</v>
      </c>
      <c r="K35" s="22"/>
      <c r="L35" s="22"/>
      <c r="M35" s="22"/>
      <c r="N35" s="22"/>
      <c r="O35" s="22"/>
      <c r="P35" s="22"/>
    </row>
    <row r="36" spans="1:16" ht="39" customHeight="1" x14ac:dyDescent="0.15">
      <c r="A36" s="22"/>
      <c r="B36" s="35"/>
      <c r="C36" s="1144" t="s">
        <v>537</v>
      </c>
      <c r="D36" s="1145"/>
      <c r="E36" s="1146"/>
      <c r="F36" s="36">
        <v>1.02</v>
      </c>
      <c r="G36" s="37">
        <v>1.61</v>
      </c>
      <c r="H36" s="37">
        <v>1.69</v>
      </c>
      <c r="I36" s="37">
        <v>1.88</v>
      </c>
      <c r="J36" s="38">
        <v>1.75</v>
      </c>
      <c r="K36" s="22"/>
      <c r="L36" s="22"/>
      <c r="M36" s="22"/>
      <c r="N36" s="22"/>
      <c r="O36" s="22"/>
      <c r="P36" s="22"/>
    </row>
    <row r="37" spans="1:16" ht="39" customHeight="1" x14ac:dyDescent="0.15">
      <c r="A37" s="22"/>
      <c r="B37" s="35"/>
      <c r="C37" s="1144" t="s">
        <v>538</v>
      </c>
      <c r="D37" s="1145"/>
      <c r="E37" s="1146"/>
      <c r="F37" s="36">
        <v>0.44</v>
      </c>
      <c r="G37" s="37">
        <v>0.59</v>
      </c>
      <c r="H37" s="37">
        <v>1.06</v>
      </c>
      <c r="I37" s="37">
        <v>1.1200000000000001</v>
      </c>
      <c r="J37" s="38">
        <v>0.32</v>
      </c>
      <c r="K37" s="22"/>
      <c r="L37" s="22"/>
      <c r="M37" s="22"/>
      <c r="N37" s="22"/>
      <c r="O37" s="22"/>
      <c r="P37" s="22"/>
    </row>
    <row r="38" spans="1:16" ht="39" customHeight="1" x14ac:dyDescent="0.15">
      <c r="A38" s="22"/>
      <c r="B38" s="35"/>
      <c r="C38" s="1144" t="s">
        <v>539</v>
      </c>
      <c r="D38" s="1145"/>
      <c r="E38" s="1146"/>
      <c r="F38" s="36">
        <v>0.49</v>
      </c>
      <c r="G38" s="37">
        <v>0.37</v>
      </c>
      <c r="H38" s="37">
        <v>0.2</v>
      </c>
      <c r="I38" s="37">
        <v>0.32</v>
      </c>
      <c r="J38" s="38">
        <v>0.31</v>
      </c>
      <c r="K38" s="22"/>
      <c r="L38" s="22"/>
      <c r="M38" s="22"/>
      <c r="N38" s="22"/>
      <c r="O38" s="22"/>
      <c r="P38" s="22"/>
    </row>
    <row r="39" spans="1:16" ht="39" customHeight="1" x14ac:dyDescent="0.15">
      <c r="A39" s="22"/>
      <c r="B39" s="35"/>
      <c r="C39" s="1144" t="s">
        <v>540</v>
      </c>
      <c r="D39" s="1145"/>
      <c r="E39" s="1146"/>
      <c r="F39" s="36">
        <v>0.04</v>
      </c>
      <c r="G39" s="37">
        <v>0.04</v>
      </c>
      <c r="H39" s="37">
        <v>0.04</v>
      </c>
      <c r="I39" s="37">
        <v>0.05</v>
      </c>
      <c r="J39" s="38">
        <v>0.06</v>
      </c>
      <c r="K39" s="22"/>
      <c r="L39" s="22"/>
      <c r="M39" s="22"/>
      <c r="N39" s="22"/>
      <c r="O39" s="22"/>
      <c r="P39" s="22"/>
    </row>
    <row r="40" spans="1:16" ht="39" customHeight="1" x14ac:dyDescent="0.15">
      <c r="A40" s="22"/>
      <c r="B40" s="35"/>
      <c r="C40" s="1144" t="s">
        <v>541</v>
      </c>
      <c r="D40" s="1145"/>
      <c r="E40" s="1146"/>
      <c r="F40" s="36">
        <v>0.1</v>
      </c>
      <c r="G40" s="37">
        <v>0.12</v>
      </c>
      <c r="H40" s="37">
        <v>0.11</v>
      </c>
      <c r="I40" s="37">
        <v>7.0000000000000007E-2</v>
      </c>
      <c r="J40" s="38">
        <v>0.05</v>
      </c>
      <c r="K40" s="22"/>
      <c r="L40" s="22"/>
      <c r="M40" s="22"/>
      <c r="N40" s="22"/>
      <c r="O40" s="22"/>
      <c r="P40" s="22"/>
    </row>
    <row r="41" spans="1:16" ht="39" customHeight="1" x14ac:dyDescent="0.15">
      <c r="A41" s="22"/>
      <c r="B41" s="35"/>
      <c r="C41" s="1144" t="s">
        <v>542</v>
      </c>
      <c r="D41" s="1145"/>
      <c r="E41" s="1146"/>
      <c r="F41" s="36">
        <v>5.1100000000000003</v>
      </c>
      <c r="G41" s="37">
        <v>1.69</v>
      </c>
      <c r="H41" s="37">
        <v>1.99</v>
      </c>
      <c r="I41" s="37">
        <v>3.95</v>
      </c>
      <c r="J41" s="38">
        <v>0</v>
      </c>
      <c r="K41" s="22"/>
      <c r="L41" s="22"/>
      <c r="M41" s="22"/>
      <c r="N41" s="22"/>
      <c r="O41" s="22"/>
      <c r="P41" s="22"/>
    </row>
    <row r="42" spans="1:16" ht="39" customHeight="1" x14ac:dyDescent="0.15">
      <c r="A42" s="22"/>
      <c r="B42" s="39"/>
      <c r="C42" s="1144" t="s">
        <v>543</v>
      </c>
      <c r="D42" s="1145"/>
      <c r="E42" s="1146"/>
      <c r="F42" s="36" t="s">
        <v>488</v>
      </c>
      <c r="G42" s="37" t="s">
        <v>488</v>
      </c>
      <c r="H42" s="37" t="s">
        <v>488</v>
      </c>
      <c r="I42" s="37" t="s">
        <v>488</v>
      </c>
      <c r="J42" s="38" t="s">
        <v>488</v>
      </c>
      <c r="K42" s="22"/>
      <c r="L42" s="22"/>
      <c r="M42" s="22"/>
      <c r="N42" s="22"/>
      <c r="O42" s="22"/>
      <c r="P42" s="22"/>
    </row>
    <row r="43" spans="1:16" ht="39" customHeight="1" thickBot="1" x14ac:dyDescent="0.2">
      <c r="A43" s="22"/>
      <c r="B43" s="40"/>
      <c r="C43" s="1147" t="s">
        <v>544</v>
      </c>
      <c r="D43" s="1148"/>
      <c r="E43" s="1149"/>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wMB6KUx62hSPi3XvRbDP2AMDkr3Y3k/ZsnhloKn9LUWMWhZtJj4OI2IzdIq26I3/wE6lV6JLpBD7zfDXjtdBQ==" saltValue="98YBO5F51RjIw3oMYeux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5" t="s">
        <v>9</v>
      </c>
      <c r="C45" s="1176"/>
      <c r="D45" s="58"/>
      <c r="E45" s="1181" t="s">
        <v>10</v>
      </c>
      <c r="F45" s="1181"/>
      <c r="G45" s="1181"/>
      <c r="H45" s="1181"/>
      <c r="I45" s="1181"/>
      <c r="J45" s="1182"/>
      <c r="K45" s="59">
        <v>5187</v>
      </c>
      <c r="L45" s="60">
        <v>5007</v>
      </c>
      <c r="M45" s="60">
        <v>5227</v>
      </c>
      <c r="N45" s="60">
        <v>5249</v>
      </c>
      <c r="O45" s="61">
        <v>5084</v>
      </c>
      <c r="P45" s="48"/>
      <c r="Q45" s="48"/>
      <c r="R45" s="48"/>
      <c r="S45" s="48"/>
      <c r="T45" s="48"/>
      <c r="U45" s="48"/>
    </row>
    <row r="46" spans="1:21" ht="30.75" customHeight="1" x14ac:dyDescent="0.15">
      <c r="A46" s="48"/>
      <c r="B46" s="1177"/>
      <c r="C46" s="1178"/>
      <c r="D46" s="62"/>
      <c r="E46" s="1154" t="s">
        <v>11</v>
      </c>
      <c r="F46" s="1154"/>
      <c r="G46" s="1154"/>
      <c r="H46" s="1154"/>
      <c r="I46" s="1154"/>
      <c r="J46" s="1155"/>
      <c r="K46" s="63" t="s">
        <v>488</v>
      </c>
      <c r="L46" s="64" t="s">
        <v>488</v>
      </c>
      <c r="M46" s="64" t="s">
        <v>488</v>
      </c>
      <c r="N46" s="64" t="s">
        <v>488</v>
      </c>
      <c r="O46" s="65" t="s">
        <v>488</v>
      </c>
      <c r="P46" s="48"/>
      <c r="Q46" s="48"/>
      <c r="R46" s="48"/>
      <c r="S46" s="48"/>
      <c r="T46" s="48"/>
      <c r="U46" s="48"/>
    </row>
    <row r="47" spans="1:21" ht="30.75" customHeight="1" x14ac:dyDescent="0.15">
      <c r="A47" s="48"/>
      <c r="B47" s="1177"/>
      <c r="C47" s="1178"/>
      <c r="D47" s="62"/>
      <c r="E47" s="1154" t="s">
        <v>12</v>
      </c>
      <c r="F47" s="1154"/>
      <c r="G47" s="1154"/>
      <c r="H47" s="1154"/>
      <c r="I47" s="1154"/>
      <c r="J47" s="1155"/>
      <c r="K47" s="63" t="s">
        <v>488</v>
      </c>
      <c r="L47" s="64" t="s">
        <v>488</v>
      </c>
      <c r="M47" s="64" t="s">
        <v>488</v>
      </c>
      <c r="N47" s="64" t="s">
        <v>488</v>
      </c>
      <c r="O47" s="65" t="s">
        <v>488</v>
      </c>
      <c r="P47" s="48"/>
      <c r="Q47" s="48"/>
      <c r="R47" s="48"/>
      <c r="S47" s="48"/>
      <c r="T47" s="48"/>
      <c r="U47" s="48"/>
    </row>
    <row r="48" spans="1:21" ht="30.75" customHeight="1" x14ac:dyDescent="0.15">
      <c r="A48" s="48"/>
      <c r="B48" s="1177"/>
      <c r="C48" s="1178"/>
      <c r="D48" s="62"/>
      <c r="E48" s="1154" t="s">
        <v>13</v>
      </c>
      <c r="F48" s="1154"/>
      <c r="G48" s="1154"/>
      <c r="H48" s="1154"/>
      <c r="I48" s="1154"/>
      <c r="J48" s="1155"/>
      <c r="K48" s="63">
        <v>1890</v>
      </c>
      <c r="L48" s="64">
        <v>2001</v>
      </c>
      <c r="M48" s="64">
        <v>1890</v>
      </c>
      <c r="N48" s="64">
        <v>1815</v>
      </c>
      <c r="O48" s="65">
        <v>1805</v>
      </c>
      <c r="P48" s="48"/>
      <c r="Q48" s="48"/>
      <c r="R48" s="48"/>
      <c r="S48" s="48"/>
      <c r="T48" s="48"/>
      <c r="U48" s="48"/>
    </row>
    <row r="49" spans="1:21" ht="30.75" customHeight="1" x14ac:dyDescent="0.15">
      <c r="A49" s="48"/>
      <c r="B49" s="1177"/>
      <c r="C49" s="1178"/>
      <c r="D49" s="62"/>
      <c r="E49" s="1154" t="s">
        <v>14</v>
      </c>
      <c r="F49" s="1154"/>
      <c r="G49" s="1154"/>
      <c r="H49" s="1154"/>
      <c r="I49" s="1154"/>
      <c r="J49" s="1155"/>
      <c r="K49" s="63" t="s">
        <v>488</v>
      </c>
      <c r="L49" s="64" t="s">
        <v>488</v>
      </c>
      <c r="M49" s="64" t="s">
        <v>488</v>
      </c>
      <c r="N49" s="64" t="s">
        <v>488</v>
      </c>
      <c r="O49" s="65" t="s">
        <v>488</v>
      </c>
      <c r="P49" s="48"/>
      <c r="Q49" s="48"/>
      <c r="R49" s="48"/>
      <c r="S49" s="48"/>
      <c r="T49" s="48"/>
      <c r="U49" s="48"/>
    </row>
    <row r="50" spans="1:21" ht="30.75" customHeight="1" x14ac:dyDescent="0.15">
      <c r="A50" s="48"/>
      <c r="B50" s="1177"/>
      <c r="C50" s="1178"/>
      <c r="D50" s="62"/>
      <c r="E50" s="1154" t="s">
        <v>15</v>
      </c>
      <c r="F50" s="1154"/>
      <c r="G50" s="1154"/>
      <c r="H50" s="1154"/>
      <c r="I50" s="1154"/>
      <c r="J50" s="1155"/>
      <c r="K50" s="63">
        <v>77</v>
      </c>
      <c r="L50" s="64">
        <v>8</v>
      </c>
      <c r="M50" s="64">
        <v>14</v>
      </c>
      <c r="N50" s="64">
        <v>24</v>
      </c>
      <c r="O50" s="65">
        <v>32</v>
      </c>
      <c r="P50" s="48"/>
      <c r="Q50" s="48"/>
      <c r="R50" s="48"/>
      <c r="S50" s="48"/>
      <c r="T50" s="48"/>
      <c r="U50" s="48"/>
    </row>
    <row r="51" spans="1:21" ht="30.75" customHeight="1" x14ac:dyDescent="0.15">
      <c r="A51" s="48"/>
      <c r="B51" s="1179"/>
      <c r="C51" s="1180"/>
      <c r="D51" s="66"/>
      <c r="E51" s="1154" t="s">
        <v>16</v>
      </c>
      <c r="F51" s="1154"/>
      <c r="G51" s="1154"/>
      <c r="H51" s="1154"/>
      <c r="I51" s="1154"/>
      <c r="J51" s="1155"/>
      <c r="K51" s="63" t="s">
        <v>488</v>
      </c>
      <c r="L51" s="64" t="s">
        <v>488</v>
      </c>
      <c r="M51" s="64" t="s">
        <v>488</v>
      </c>
      <c r="N51" s="64" t="s">
        <v>488</v>
      </c>
      <c r="O51" s="65" t="s">
        <v>488</v>
      </c>
      <c r="P51" s="48"/>
      <c r="Q51" s="48"/>
      <c r="R51" s="48"/>
      <c r="S51" s="48"/>
      <c r="T51" s="48"/>
      <c r="U51" s="48"/>
    </row>
    <row r="52" spans="1:21" ht="30.75" customHeight="1" x14ac:dyDescent="0.15">
      <c r="A52" s="48"/>
      <c r="B52" s="1152" t="s">
        <v>17</v>
      </c>
      <c r="C52" s="1153"/>
      <c r="D52" s="66"/>
      <c r="E52" s="1154" t="s">
        <v>18</v>
      </c>
      <c r="F52" s="1154"/>
      <c r="G52" s="1154"/>
      <c r="H52" s="1154"/>
      <c r="I52" s="1154"/>
      <c r="J52" s="1155"/>
      <c r="K52" s="63">
        <v>5537</v>
      </c>
      <c r="L52" s="64">
        <v>5457</v>
      </c>
      <c r="M52" s="64">
        <v>5473</v>
      </c>
      <c r="N52" s="64">
        <v>5384</v>
      </c>
      <c r="O52" s="65">
        <v>5000</v>
      </c>
      <c r="P52" s="48"/>
      <c r="Q52" s="48"/>
      <c r="R52" s="48"/>
      <c r="S52" s="48"/>
      <c r="T52" s="48"/>
      <c r="U52" s="48"/>
    </row>
    <row r="53" spans="1:21" ht="30.75" customHeight="1" thickBot="1" x14ac:dyDescent="0.2">
      <c r="A53" s="48"/>
      <c r="B53" s="1156" t="s">
        <v>19</v>
      </c>
      <c r="C53" s="1157"/>
      <c r="D53" s="67"/>
      <c r="E53" s="1158" t="s">
        <v>20</v>
      </c>
      <c r="F53" s="1158"/>
      <c r="G53" s="1158"/>
      <c r="H53" s="1158"/>
      <c r="I53" s="1158"/>
      <c r="J53" s="1159"/>
      <c r="K53" s="68">
        <v>1617</v>
      </c>
      <c r="L53" s="69">
        <v>1559</v>
      </c>
      <c r="M53" s="69">
        <v>1658</v>
      </c>
      <c r="N53" s="69">
        <v>1704</v>
      </c>
      <c r="O53" s="70">
        <v>1921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0" t="s">
        <v>24</v>
      </c>
      <c r="C58" s="1161"/>
      <c r="D58" s="1166" t="s">
        <v>25</v>
      </c>
      <c r="E58" s="1167"/>
      <c r="F58" s="1167"/>
      <c r="G58" s="1167"/>
      <c r="H58" s="1167"/>
      <c r="I58" s="1167"/>
      <c r="J58" s="1168"/>
      <c r="K58" s="83"/>
      <c r="L58" s="84"/>
      <c r="M58" s="84"/>
      <c r="N58" s="84"/>
      <c r="O58" s="85"/>
    </row>
    <row r="59" spans="1:21" ht="31.5" customHeight="1" x14ac:dyDescent="0.15">
      <c r="B59" s="1162"/>
      <c r="C59" s="1163"/>
      <c r="D59" s="1169" t="s">
        <v>26</v>
      </c>
      <c r="E59" s="1170"/>
      <c r="F59" s="1170"/>
      <c r="G59" s="1170"/>
      <c r="H59" s="1170"/>
      <c r="I59" s="1170"/>
      <c r="J59" s="1171"/>
      <c r="K59" s="86"/>
      <c r="L59" s="87"/>
      <c r="M59" s="87"/>
      <c r="N59" s="87"/>
      <c r="O59" s="88"/>
    </row>
    <row r="60" spans="1:21" ht="31.5" customHeight="1" thickBot="1" x14ac:dyDescent="0.2">
      <c r="B60" s="1164"/>
      <c r="C60" s="1165"/>
      <c r="D60" s="1172" t="s">
        <v>27</v>
      </c>
      <c r="E60" s="1173"/>
      <c r="F60" s="1173"/>
      <c r="G60" s="1173"/>
      <c r="H60" s="1173"/>
      <c r="I60" s="1173"/>
      <c r="J60" s="117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WtnAx1VGBFGo7vZTunBjXULk0euJ2odoLuSK08wNwFziFrOUIjvbgCVSS8QqtOYjl+EwBxcVcssx8R6tXxHuQ==" saltValue="Y1YOi9elxAyJ9k/igjCs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5" t="s">
        <v>30</v>
      </c>
      <c r="C41" s="1196"/>
      <c r="D41" s="105"/>
      <c r="E41" s="1197" t="s">
        <v>31</v>
      </c>
      <c r="F41" s="1197"/>
      <c r="G41" s="1197"/>
      <c r="H41" s="1198"/>
      <c r="I41" s="343">
        <v>45353</v>
      </c>
      <c r="J41" s="344">
        <v>45528</v>
      </c>
      <c r="K41" s="344">
        <v>43255</v>
      </c>
      <c r="L41" s="344">
        <v>40776</v>
      </c>
      <c r="M41" s="345">
        <v>38461</v>
      </c>
    </row>
    <row r="42" spans="2:13" ht="27.75" customHeight="1" x14ac:dyDescent="0.15">
      <c r="B42" s="1185"/>
      <c r="C42" s="1186"/>
      <c r="D42" s="106"/>
      <c r="E42" s="1189" t="s">
        <v>32</v>
      </c>
      <c r="F42" s="1189"/>
      <c r="G42" s="1189"/>
      <c r="H42" s="1190"/>
      <c r="I42" s="346">
        <v>39</v>
      </c>
      <c r="J42" s="347" t="s">
        <v>488</v>
      </c>
      <c r="K42" s="347" t="s">
        <v>488</v>
      </c>
      <c r="L42" s="347" t="s">
        <v>488</v>
      </c>
      <c r="M42" s="348" t="s">
        <v>488</v>
      </c>
    </row>
    <row r="43" spans="2:13" ht="27.75" customHeight="1" x14ac:dyDescent="0.15">
      <c r="B43" s="1185"/>
      <c r="C43" s="1186"/>
      <c r="D43" s="106"/>
      <c r="E43" s="1189" t="s">
        <v>33</v>
      </c>
      <c r="F43" s="1189"/>
      <c r="G43" s="1189"/>
      <c r="H43" s="1190"/>
      <c r="I43" s="346">
        <v>25994</v>
      </c>
      <c r="J43" s="347">
        <v>22128</v>
      </c>
      <c r="K43" s="347">
        <v>18174</v>
      </c>
      <c r="L43" s="347">
        <v>17024</v>
      </c>
      <c r="M43" s="348">
        <v>17520</v>
      </c>
    </row>
    <row r="44" spans="2:13" ht="27.75" customHeight="1" x14ac:dyDescent="0.15">
      <c r="B44" s="1185"/>
      <c r="C44" s="1186"/>
      <c r="D44" s="106"/>
      <c r="E44" s="1189" t="s">
        <v>34</v>
      </c>
      <c r="F44" s="1189"/>
      <c r="G44" s="1189"/>
      <c r="H44" s="1190"/>
      <c r="I44" s="346" t="s">
        <v>488</v>
      </c>
      <c r="J44" s="347" t="s">
        <v>488</v>
      </c>
      <c r="K44" s="347" t="s">
        <v>488</v>
      </c>
      <c r="L44" s="347" t="s">
        <v>488</v>
      </c>
      <c r="M44" s="348" t="s">
        <v>488</v>
      </c>
    </row>
    <row r="45" spans="2:13" ht="27.75" customHeight="1" x14ac:dyDescent="0.15">
      <c r="B45" s="1185"/>
      <c r="C45" s="1186"/>
      <c r="D45" s="106"/>
      <c r="E45" s="1189" t="s">
        <v>35</v>
      </c>
      <c r="F45" s="1189"/>
      <c r="G45" s="1189"/>
      <c r="H45" s="1190"/>
      <c r="I45" s="346">
        <v>8424</v>
      </c>
      <c r="J45" s="347">
        <v>7713</v>
      </c>
      <c r="K45" s="347">
        <v>7335</v>
      </c>
      <c r="L45" s="347">
        <v>7283</v>
      </c>
      <c r="M45" s="348">
        <v>7647</v>
      </c>
    </row>
    <row r="46" spans="2:13" ht="27.75" customHeight="1" x14ac:dyDescent="0.15">
      <c r="B46" s="1185"/>
      <c r="C46" s="1186"/>
      <c r="D46" s="107"/>
      <c r="E46" s="1189" t="s">
        <v>36</v>
      </c>
      <c r="F46" s="1189"/>
      <c r="G46" s="1189"/>
      <c r="H46" s="1190"/>
      <c r="I46" s="346">
        <v>12</v>
      </c>
      <c r="J46" s="347">
        <v>4</v>
      </c>
      <c r="K46" s="347" t="s">
        <v>488</v>
      </c>
      <c r="L46" s="347">
        <v>70</v>
      </c>
      <c r="M46" s="348" t="s">
        <v>488</v>
      </c>
    </row>
    <row r="47" spans="2:13" ht="27.75" customHeight="1" x14ac:dyDescent="0.15">
      <c r="B47" s="1185"/>
      <c r="C47" s="1186"/>
      <c r="D47" s="108"/>
      <c r="E47" s="1199" t="s">
        <v>37</v>
      </c>
      <c r="F47" s="1200"/>
      <c r="G47" s="1200"/>
      <c r="H47" s="1201"/>
      <c r="I47" s="346" t="s">
        <v>488</v>
      </c>
      <c r="J47" s="347" t="s">
        <v>488</v>
      </c>
      <c r="K47" s="347" t="s">
        <v>488</v>
      </c>
      <c r="L47" s="347" t="s">
        <v>488</v>
      </c>
      <c r="M47" s="348" t="s">
        <v>488</v>
      </c>
    </row>
    <row r="48" spans="2:13" ht="27.75" customHeight="1" x14ac:dyDescent="0.15">
      <c r="B48" s="1185"/>
      <c r="C48" s="1186"/>
      <c r="D48" s="106"/>
      <c r="E48" s="1189" t="s">
        <v>38</v>
      </c>
      <c r="F48" s="1189"/>
      <c r="G48" s="1189"/>
      <c r="H48" s="1190"/>
      <c r="I48" s="346" t="s">
        <v>488</v>
      </c>
      <c r="J48" s="347" t="s">
        <v>488</v>
      </c>
      <c r="K48" s="347" t="s">
        <v>488</v>
      </c>
      <c r="L48" s="347" t="s">
        <v>488</v>
      </c>
      <c r="M48" s="348" t="s">
        <v>488</v>
      </c>
    </row>
    <row r="49" spans="2:13" ht="27.75" customHeight="1" x14ac:dyDescent="0.15">
      <c r="B49" s="1187"/>
      <c r="C49" s="1188"/>
      <c r="D49" s="106"/>
      <c r="E49" s="1189" t="s">
        <v>39</v>
      </c>
      <c r="F49" s="1189"/>
      <c r="G49" s="1189"/>
      <c r="H49" s="1190"/>
      <c r="I49" s="346" t="s">
        <v>488</v>
      </c>
      <c r="J49" s="347" t="s">
        <v>488</v>
      </c>
      <c r="K49" s="347" t="s">
        <v>488</v>
      </c>
      <c r="L49" s="347" t="s">
        <v>488</v>
      </c>
      <c r="M49" s="348" t="s">
        <v>488</v>
      </c>
    </row>
    <row r="50" spans="2:13" ht="27.75" customHeight="1" x14ac:dyDescent="0.15">
      <c r="B50" s="1183" t="s">
        <v>40</v>
      </c>
      <c r="C50" s="1184"/>
      <c r="D50" s="109"/>
      <c r="E50" s="1189" t="s">
        <v>41</v>
      </c>
      <c r="F50" s="1189"/>
      <c r="G50" s="1189"/>
      <c r="H50" s="1190"/>
      <c r="I50" s="346">
        <v>18625</v>
      </c>
      <c r="J50" s="347">
        <v>19391</v>
      </c>
      <c r="K50" s="347">
        <v>19166</v>
      </c>
      <c r="L50" s="347">
        <v>16313</v>
      </c>
      <c r="M50" s="348">
        <v>14482</v>
      </c>
    </row>
    <row r="51" spans="2:13" ht="27.75" customHeight="1" x14ac:dyDescent="0.15">
      <c r="B51" s="1185"/>
      <c r="C51" s="1186"/>
      <c r="D51" s="106"/>
      <c r="E51" s="1189" t="s">
        <v>42</v>
      </c>
      <c r="F51" s="1189"/>
      <c r="G51" s="1189"/>
      <c r="H51" s="1190"/>
      <c r="I51" s="346">
        <v>234</v>
      </c>
      <c r="J51" s="347">
        <v>178</v>
      </c>
      <c r="K51" s="347">
        <v>134</v>
      </c>
      <c r="L51" s="347">
        <v>92</v>
      </c>
      <c r="M51" s="348">
        <v>53</v>
      </c>
    </row>
    <row r="52" spans="2:13" ht="27.75" customHeight="1" x14ac:dyDescent="0.15">
      <c r="B52" s="1187"/>
      <c r="C52" s="1188"/>
      <c r="D52" s="106"/>
      <c r="E52" s="1189" t="s">
        <v>43</v>
      </c>
      <c r="F52" s="1189"/>
      <c r="G52" s="1189"/>
      <c r="H52" s="1190"/>
      <c r="I52" s="346">
        <v>51143</v>
      </c>
      <c r="J52" s="347">
        <v>50386</v>
      </c>
      <c r="K52" s="347">
        <v>47028</v>
      </c>
      <c r="L52" s="347">
        <v>45045</v>
      </c>
      <c r="M52" s="348">
        <v>42513</v>
      </c>
    </row>
    <row r="53" spans="2:13" ht="27.75" customHeight="1" thickBot="1" x14ac:dyDescent="0.2">
      <c r="B53" s="1191" t="s">
        <v>19</v>
      </c>
      <c r="C53" s="1192"/>
      <c r="D53" s="110"/>
      <c r="E53" s="1193" t="s">
        <v>44</v>
      </c>
      <c r="F53" s="1193"/>
      <c r="G53" s="1193"/>
      <c r="H53" s="1194"/>
      <c r="I53" s="349">
        <v>9820</v>
      </c>
      <c r="J53" s="350">
        <v>5420</v>
      </c>
      <c r="K53" s="350">
        <v>2436</v>
      </c>
      <c r="L53" s="350">
        <v>3703</v>
      </c>
      <c r="M53" s="351">
        <v>6580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FOkziVBaUXXxl+yaLiI7SC1ttNRLhgEYrSVwBdfKzYfQZ+wZ1pA0HMnlOx59kE4YFecBFoKvWxEAfdGatzMxQ==" saltValue="QCdFkgt+9oj5AOf0UQBQ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0" t="s">
        <v>46</v>
      </c>
      <c r="D55" s="1210"/>
      <c r="E55" s="1211"/>
      <c r="F55" s="352">
        <v>7463</v>
      </c>
      <c r="G55" s="352">
        <v>7033</v>
      </c>
      <c r="H55" s="353">
        <v>6234</v>
      </c>
    </row>
    <row r="56" spans="2:8" ht="52.5" customHeight="1" x14ac:dyDescent="0.15">
      <c r="B56" s="122"/>
      <c r="C56" s="1212" t="s">
        <v>47</v>
      </c>
      <c r="D56" s="1212"/>
      <c r="E56" s="1213"/>
      <c r="F56" s="354">
        <v>3657</v>
      </c>
      <c r="G56" s="354">
        <v>3124</v>
      </c>
      <c r="H56" s="355">
        <v>2557</v>
      </c>
    </row>
    <row r="57" spans="2:8" ht="53.25" customHeight="1" x14ac:dyDescent="0.15">
      <c r="B57" s="122"/>
      <c r="C57" s="1214" t="s">
        <v>48</v>
      </c>
      <c r="D57" s="1214"/>
      <c r="E57" s="1215"/>
      <c r="F57" s="356">
        <v>10618</v>
      </c>
      <c r="G57" s="356">
        <v>8743</v>
      </c>
      <c r="H57" s="357">
        <v>8035</v>
      </c>
    </row>
    <row r="58" spans="2:8" ht="45.75" customHeight="1" x14ac:dyDescent="0.15">
      <c r="B58" s="123"/>
      <c r="C58" s="1202" t="s">
        <v>559</v>
      </c>
      <c r="D58" s="1203"/>
      <c r="E58" s="1204"/>
      <c r="F58" s="358">
        <v>3230</v>
      </c>
      <c r="G58" s="358">
        <v>3125</v>
      </c>
      <c r="H58" s="359">
        <v>2911</v>
      </c>
    </row>
    <row r="59" spans="2:8" ht="45.75" customHeight="1" x14ac:dyDescent="0.15">
      <c r="B59" s="123"/>
      <c r="C59" s="1202" t="s">
        <v>560</v>
      </c>
      <c r="D59" s="1203"/>
      <c r="E59" s="1204"/>
      <c r="F59" s="358">
        <v>3262</v>
      </c>
      <c r="G59" s="358">
        <v>2686</v>
      </c>
      <c r="H59" s="359">
        <v>2253</v>
      </c>
    </row>
    <row r="60" spans="2:8" ht="45.75" customHeight="1" x14ac:dyDescent="0.15">
      <c r="B60" s="123"/>
      <c r="C60" s="1202" t="s">
        <v>561</v>
      </c>
      <c r="D60" s="1203"/>
      <c r="E60" s="1204"/>
      <c r="F60" s="358">
        <v>1200</v>
      </c>
      <c r="G60" s="358">
        <v>1103</v>
      </c>
      <c r="H60" s="359">
        <v>1007</v>
      </c>
    </row>
    <row r="61" spans="2:8" ht="45.75" customHeight="1" x14ac:dyDescent="0.15">
      <c r="B61" s="123"/>
      <c r="C61" s="1202" t="s">
        <v>562</v>
      </c>
      <c r="D61" s="1203"/>
      <c r="E61" s="1204"/>
      <c r="F61" s="358">
        <v>600</v>
      </c>
      <c r="G61" s="358">
        <v>594</v>
      </c>
      <c r="H61" s="359">
        <v>588</v>
      </c>
    </row>
    <row r="62" spans="2:8" ht="45.75" customHeight="1" thickBot="1" x14ac:dyDescent="0.2">
      <c r="B62" s="124"/>
      <c r="C62" s="1205" t="s">
        <v>563</v>
      </c>
      <c r="D62" s="1206"/>
      <c r="E62" s="1207"/>
      <c r="F62" s="360">
        <v>464</v>
      </c>
      <c r="G62" s="360">
        <v>464</v>
      </c>
      <c r="H62" s="361">
        <v>444</v>
      </c>
    </row>
    <row r="63" spans="2:8" ht="52.5" customHeight="1" thickBot="1" x14ac:dyDescent="0.2">
      <c r="B63" s="125"/>
      <c r="C63" s="1208" t="s">
        <v>49</v>
      </c>
      <c r="D63" s="1208"/>
      <c r="E63" s="1209"/>
      <c r="F63" s="362">
        <v>21738</v>
      </c>
      <c r="G63" s="362">
        <v>18900</v>
      </c>
      <c r="H63" s="363">
        <v>16825</v>
      </c>
    </row>
    <row r="64" spans="2:8" x14ac:dyDescent="0.15"/>
  </sheetData>
  <sheetProtection algorithmName="SHA-512" hashValue="117KxDZb1IuF2WzcydRzlA5hmfG1yAhoFHKJZol5SeiHnT3eaows9Q7Gb6ngW66clNC6x53bsOpRotFDnnIyWA==" saltValue="CFePL8EiDJP+H4v2guyO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85608</v>
      </c>
      <c r="E3" s="144"/>
      <c r="F3" s="145">
        <v>70329</v>
      </c>
      <c r="G3" s="146"/>
      <c r="H3" s="147"/>
    </row>
    <row r="4" spans="1:8" x14ac:dyDescent="0.15">
      <c r="A4" s="148"/>
      <c r="B4" s="149"/>
      <c r="C4" s="150"/>
      <c r="D4" s="151">
        <v>60807</v>
      </c>
      <c r="E4" s="152"/>
      <c r="F4" s="153">
        <v>39403</v>
      </c>
      <c r="G4" s="154"/>
      <c r="H4" s="155"/>
    </row>
    <row r="5" spans="1:8" x14ac:dyDescent="0.15">
      <c r="A5" s="136" t="s">
        <v>520</v>
      </c>
      <c r="B5" s="141"/>
      <c r="C5" s="142"/>
      <c r="D5" s="143">
        <v>89035</v>
      </c>
      <c r="E5" s="144"/>
      <c r="F5" s="145">
        <v>71871</v>
      </c>
      <c r="G5" s="146"/>
      <c r="H5" s="147"/>
    </row>
    <row r="6" spans="1:8" x14ac:dyDescent="0.15">
      <c r="A6" s="148"/>
      <c r="B6" s="149"/>
      <c r="C6" s="150"/>
      <c r="D6" s="151">
        <v>60258</v>
      </c>
      <c r="E6" s="152"/>
      <c r="F6" s="153">
        <v>38232</v>
      </c>
      <c r="G6" s="154"/>
      <c r="H6" s="155"/>
    </row>
    <row r="7" spans="1:8" x14ac:dyDescent="0.15">
      <c r="A7" s="136" t="s">
        <v>521</v>
      </c>
      <c r="B7" s="141"/>
      <c r="C7" s="142"/>
      <c r="D7" s="143">
        <v>76677</v>
      </c>
      <c r="E7" s="144"/>
      <c r="F7" s="145">
        <v>71807</v>
      </c>
      <c r="G7" s="146"/>
      <c r="H7" s="147"/>
    </row>
    <row r="8" spans="1:8" x14ac:dyDescent="0.15">
      <c r="A8" s="148"/>
      <c r="B8" s="149"/>
      <c r="C8" s="150"/>
      <c r="D8" s="151">
        <v>44188</v>
      </c>
      <c r="E8" s="152"/>
      <c r="F8" s="153">
        <v>37333</v>
      </c>
      <c r="G8" s="154"/>
      <c r="H8" s="155"/>
    </row>
    <row r="9" spans="1:8" x14ac:dyDescent="0.15">
      <c r="A9" s="136" t="s">
        <v>522</v>
      </c>
      <c r="B9" s="141"/>
      <c r="C9" s="142"/>
      <c r="D9" s="143">
        <v>77736</v>
      </c>
      <c r="E9" s="144"/>
      <c r="F9" s="145">
        <v>80821</v>
      </c>
      <c r="G9" s="146"/>
      <c r="H9" s="147"/>
    </row>
    <row r="10" spans="1:8" x14ac:dyDescent="0.15">
      <c r="A10" s="148"/>
      <c r="B10" s="149"/>
      <c r="C10" s="150"/>
      <c r="D10" s="151">
        <v>52023</v>
      </c>
      <c r="E10" s="152"/>
      <c r="F10" s="153">
        <v>49586</v>
      </c>
      <c r="G10" s="154"/>
      <c r="H10" s="155"/>
    </row>
    <row r="11" spans="1:8" x14ac:dyDescent="0.15">
      <c r="A11" s="136" t="s">
        <v>523</v>
      </c>
      <c r="B11" s="141"/>
      <c r="C11" s="142"/>
      <c r="D11" s="143">
        <v>76550</v>
      </c>
      <c r="E11" s="144"/>
      <c r="F11" s="145">
        <v>79840</v>
      </c>
      <c r="G11" s="146"/>
      <c r="H11" s="147"/>
    </row>
    <row r="12" spans="1:8" x14ac:dyDescent="0.15">
      <c r="A12" s="148"/>
      <c r="B12" s="149"/>
      <c r="C12" s="156"/>
      <c r="D12" s="151">
        <v>45533</v>
      </c>
      <c r="E12" s="152"/>
      <c r="F12" s="153">
        <v>45238</v>
      </c>
      <c r="G12" s="154"/>
      <c r="H12" s="155"/>
    </row>
    <row r="13" spans="1:8" x14ac:dyDescent="0.15">
      <c r="A13" s="136"/>
      <c r="B13" s="141"/>
      <c r="C13" s="157"/>
      <c r="D13" s="158">
        <v>81121</v>
      </c>
      <c r="E13" s="159"/>
      <c r="F13" s="160">
        <v>74934</v>
      </c>
      <c r="G13" s="161"/>
      <c r="H13" s="147"/>
    </row>
    <row r="14" spans="1:8" x14ac:dyDescent="0.15">
      <c r="A14" s="148"/>
      <c r="B14" s="149"/>
      <c r="C14" s="150"/>
      <c r="D14" s="151">
        <v>52562</v>
      </c>
      <c r="E14" s="152"/>
      <c r="F14" s="153">
        <v>41958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3.77</v>
      </c>
      <c r="C19" s="162">
        <f>ROUND(VALUE(SUBSTITUTE(実質収支比率等に係る経年分析!G$48,"▲","-")),2)</f>
        <v>4.6500000000000004</v>
      </c>
      <c r="D19" s="162">
        <f>ROUND(VALUE(SUBSTITUTE(実質収支比率等に係る経年分析!H$48,"▲","-")),2)</f>
        <v>4.63</v>
      </c>
      <c r="E19" s="162">
        <f>ROUND(VALUE(SUBSTITUTE(実質収支比率等に係る経年分析!I$48,"▲","-")),2)</f>
        <v>3.99</v>
      </c>
      <c r="F19" s="162">
        <f>ROUND(VALUE(SUBSTITUTE(実質収支比率等に係る経年分析!J$48,"▲","-")),2)</f>
        <v>3.89</v>
      </c>
    </row>
    <row r="20" spans="1:11" x14ac:dyDescent="0.15">
      <c r="A20" s="162" t="s">
        <v>53</v>
      </c>
      <c r="B20" s="162">
        <f>ROUND(VALUE(SUBSTITUTE(実質収支比率等に係る経年分析!F$47,"▲","-")),2)</f>
        <v>27.01</v>
      </c>
      <c r="C20" s="162">
        <f>ROUND(VALUE(SUBSTITUTE(実質収支比率等に係る経年分析!G$47,"▲","-")),2)</f>
        <v>29.16</v>
      </c>
      <c r="D20" s="162">
        <f>ROUND(VALUE(SUBSTITUTE(実質収支比率等に係る経年分析!H$47,"▲","-")),2)</f>
        <v>27.58</v>
      </c>
      <c r="E20" s="162">
        <f>ROUND(VALUE(SUBSTITUTE(実質収支比率等に係る経年分析!I$47,"▲","-")),2)</f>
        <v>26.12</v>
      </c>
      <c r="F20" s="162">
        <f>ROUND(VALUE(SUBSTITUTE(実質収支比率等に係る経年分析!J$47,"▲","-")),2)</f>
        <v>23.1</v>
      </c>
    </row>
    <row r="21" spans="1:11" x14ac:dyDescent="0.15">
      <c r="A21" s="162" t="s">
        <v>54</v>
      </c>
      <c r="B21" s="162">
        <f>IF(ISNUMBER(VALUE(SUBSTITUTE(実質収支比率等に係る経年分析!F$49,"▲","-"))),ROUND(VALUE(SUBSTITUTE(実質収支比率等に係る経年分析!F$49,"▲","-")),2),NA())</f>
        <v>-3.67</v>
      </c>
      <c r="C21" s="162">
        <f>IF(ISNUMBER(VALUE(SUBSTITUTE(実質収支比率等に係る経年分析!G$49,"▲","-"))),ROUND(VALUE(SUBSTITUTE(実質収支比率等に係る経年分析!G$49,"▲","-")),2),NA())</f>
        <v>3.5</v>
      </c>
      <c r="D21" s="162">
        <f>IF(ISNUMBER(VALUE(SUBSTITUTE(実質収支比率等に係る経年分析!H$49,"▲","-"))),ROUND(VALUE(SUBSTITUTE(実質収支比率等に係る経年分析!H$49,"▲","-")),2),NA())</f>
        <v>-2.52</v>
      </c>
      <c r="E21" s="162">
        <f>IF(ISNUMBER(VALUE(SUBSTITUTE(実質収支比率等に係る経年分析!I$49,"▲","-"))),ROUND(VALUE(SUBSTITUTE(実質収支比率等に係る経年分析!I$49,"▲","-")),2),NA())</f>
        <v>-2.2599999999999998</v>
      </c>
      <c r="F21" s="162">
        <f>IF(ISNUMBER(VALUE(SUBSTITUTE(実質収支比率等に係る経年分析!J$49,"▲","-"))),ROUND(VALUE(SUBSTITUTE(実質収支比率等に係る経年分析!J$49,"▲","-")),2),NA())</f>
        <v>-3.05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病院事業会計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5.1100000000000003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1.69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1.99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3.95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1.1200000000000001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4.6399999999999997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3.89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9.35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9.7100000000000009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9.0500000000000007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8.3000000000000007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5537</v>
      </c>
      <c r="E42" s="164"/>
      <c r="F42" s="164"/>
      <c r="G42" s="164">
        <f>'実質公債費比率（分子）の構造'!L$52</f>
        <v>5457</v>
      </c>
      <c r="H42" s="164"/>
      <c r="I42" s="164"/>
      <c r="J42" s="164">
        <f>'実質公債費比率（分子）の構造'!M$52</f>
        <v>5473</v>
      </c>
      <c r="K42" s="164"/>
      <c r="L42" s="164"/>
      <c r="M42" s="164">
        <f>'実質公債費比率（分子）の構造'!N$52</f>
        <v>5384</v>
      </c>
      <c r="N42" s="164"/>
      <c r="O42" s="164"/>
      <c r="P42" s="164">
        <f>'実質公債費比率（分子）の構造'!O$52</f>
        <v>5000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77</v>
      </c>
      <c r="C44" s="164"/>
      <c r="D44" s="164"/>
      <c r="E44" s="164">
        <f>'実質公債費比率（分子）の構造'!L$50</f>
        <v>8</v>
      </c>
      <c r="F44" s="164"/>
      <c r="G44" s="164"/>
      <c r="H44" s="164">
        <f>'実質公債費比率（分子）の構造'!M$50</f>
        <v>14</v>
      </c>
      <c r="I44" s="164"/>
      <c r="J44" s="164"/>
      <c r="K44" s="164">
        <f>'実質公債費比率（分子）の構造'!N$50</f>
        <v>24</v>
      </c>
      <c r="L44" s="164"/>
      <c r="M44" s="164"/>
      <c r="N44" s="164">
        <f>'実質公債費比率（分子）の構造'!O$50</f>
        <v>32</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1890</v>
      </c>
      <c r="C46" s="164"/>
      <c r="D46" s="164"/>
      <c r="E46" s="164">
        <f>'実質公債費比率（分子）の構造'!L$48</f>
        <v>2001</v>
      </c>
      <c r="F46" s="164"/>
      <c r="G46" s="164"/>
      <c r="H46" s="164">
        <f>'実質公債費比率（分子）の構造'!M$48</f>
        <v>1890</v>
      </c>
      <c r="I46" s="164"/>
      <c r="J46" s="164"/>
      <c r="K46" s="164">
        <f>'実質公債費比率（分子）の構造'!N$48</f>
        <v>1815</v>
      </c>
      <c r="L46" s="164"/>
      <c r="M46" s="164"/>
      <c r="N46" s="164">
        <f>'実質公債費比率（分子）の構造'!O$48</f>
        <v>1805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5187</v>
      </c>
      <c r="C49" s="164"/>
      <c r="D49" s="164"/>
      <c r="E49" s="164">
        <f>'実質公債費比率（分子）の構造'!L$45</f>
        <v>5007</v>
      </c>
      <c r="F49" s="164"/>
      <c r="G49" s="164"/>
      <c r="H49" s="164">
        <f>'実質公債費比率（分子）の構造'!M$45</f>
        <v>5227</v>
      </c>
      <c r="I49" s="164"/>
      <c r="J49" s="164"/>
      <c r="K49" s="164">
        <f>'実質公債費比率（分子）の構造'!N$45</f>
        <v>5249</v>
      </c>
      <c r="L49" s="164"/>
      <c r="M49" s="164"/>
      <c r="N49" s="164">
        <f>'実質公債費比率（分子）の構造'!O$45</f>
        <v>5084</v>
      </c>
      <c r="O49" s="164"/>
      <c r="P49" s="164"/>
    </row>
    <row r="50" spans="1:16" x14ac:dyDescent="0.15">
      <c r="A50" s="164" t="s">
        <v>67</v>
      </c>
      <c r="B50" s="164" t="e">
        <f>NA()</f>
        <v>#N/A</v>
      </c>
      <c r="C50" s="164">
        <f>IF(ISNUMBER('実質公債費比率（分子）の構造'!K$53),'実質公債費比率（分子）の構造'!K$53,NA())</f>
        <v>1617</v>
      </c>
      <c r="D50" s="164" t="e">
        <f>NA()</f>
        <v>#N/A</v>
      </c>
      <c r="E50" s="164" t="e">
        <f>NA()</f>
        <v>#N/A</v>
      </c>
      <c r="F50" s="164">
        <f>IF(ISNUMBER('実質公債費比率（分子）の構造'!L$53),'実質公債費比率（分子）の構造'!L$53,NA())</f>
        <v>1559</v>
      </c>
      <c r="G50" s="164" t="e">
        <f>NA()</f>
        <v>#N/A</v>
      </c>
      <c r="H50" s="164" t="e">
        <f>NA()</f>
        <v>#N/A</v>
      </c>
      <c r="I50" s="164">
        <f>IF(ISNUMBER('実質公債費比率（分子）の構造'!M$53),'実質公債費比率（分子）の構造'!M$53,NA())</f>
        <v>1658</v>
      </c>
      <c r="J50" s="164" t="e">
        <f>NA()</f>
        <v>#N/A</v>
      </c>
      <c r="K50" s="164" t="e">
        <f>NA()</f>
        <v>#N/A</v>
      </c>
      <c r="L50" s="164">
        <f>IF(ISNUMBER('実質公債費比率（分子）の構造'!N$53),'実質公債費比率（分子）の構造'!N$53,NA())</f>
        <v>1704</v>
      </c>
      <c r="M50" s="164" t="e">
        <f>NA()</f>
        <v>#N/A</v>
      </c>
      <c r="N50" s="164" t="e">
        <f>NA()</f>
        <v>#N/A</v>
      </c>
      <c r="O50" s="164">
        <f>IF(ISNUMBER('実質公債費比率（分子）の構造'!O$53),'実質公債費比率（分子）の構造'!O$53,NA())</f>
        <v>1921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51143</v>
      </c>
      <c r="E56" s="163"/>
      <c r="F56" s="163"/>
      <c r="G56" s="163">
        <f>'将来負担比率（分子）の構造'!J$52</f>
        <v>50386</v>
      </c>
      <c r="H56" s="163"/>
      <c r="I56" s="163"/>
      <c r="J56" s="163">
        <f>'将来負担比率（分子）の構造'!K$52</f>
        <v>47028</v>
      </c>
      <c r="K56" s="163"/>
      <c r="L56" s="163"/>
      <c r="M56" s="163">
        <f>'将来負担比率（分子）の構造'!L$52</f>
        <v>45045</v>
      </c>
      <c r="N56" s="163"/>
      <c r="O56" s="163"/>
      <c r="P56" s="163">
        <f>'将来負担比率（分子）の構造'!M$52</f>
        <v>42513</v>
      </c>
    </row>
    <row r="57" spans="1:16" x14ac:dyDescent="0.15">
      <c r="A57" s="163" t="s">
        <v>42</v>
      </c>
      <c r="B57" s="163"/>
      <c r="C57" s="163"/>
      <c r="D57" s="163">
        <f>'将来負担比率（分子）の構造'!I$51</f>
        <v>234</v>
      </c>
      <c r="E57" s="163"/>
      <c r="F57" s="163"/>
      <c r="G57" s="163">
        <f>'将来負担比率（分子）の構造'!J$51</f>
        <v>178</v>
      </c>
      <c r="H57" s="163"/>
      <c r="I57" s="163"/>
      <c r="J57" s="163">
        <f>'将来負担比率（分子）の構造'!K$51</f>
        <v>134</v>
      </c>
      <c r="K57" s="163"/>
      <c r="L57" s="163"/>
      <c r="M57" s="163">
        <f>'将来負担比率（分子）の構造'!L$51</f>
        <v>92</v>
      </c>
      <c r="N57" s="163"/>
      <c r="O57" s="163"/>
      <c r="P57" s="163">
        <f>'将来負担比率（分子）の構造'!M$51</f>
        <v>53</v>
      </c>
    </row>
    <row r="58" spans="1:16" x14ac:dyDescent="0.15">
      <c r="A58" s="163" t="s">
        <v>41</v>
      </c>
      <c r="B58" s="163"/>
      <c r="C58" s="163"/>
      <c r="D58" s="163">
        <f>'将来負担比率（分子）の構造'!I$50</f>
        <v>18625</v>
      </c>
      <c r="E58" s="163"/>
      <c r="F58" s="163"/>
      <c r="G58" s="163">
        <f>'将来負担比率（分子）の構造'!J$50</f>
        <v>19391</v>
      </c>
      <c r="H58" s="163"/>
      <c r="I58" s="163"/>
      <c r="J58" s="163">
        <f>'将来負担比率（分子）の構造'!K$50</f>
        <v>19166</v>
      </c>
      <c r="K58" s="163"/>
      <c r="L58" s="163"/>
      <c r="M58" s="163">
        <f>'将来負担比率（分子）の構造'!L$50</f>
        <v>16313</v>
      </c>
      <c r="N58" s="163"/>
      <c r="O58" s="163"/>
      <c r="P58" s="163">
        <f>'将来負担比率（分子）の構造'!M$50</f>
        <v>14482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12</v>
      </c>
      <c r="C61" s="163"/>
      <c r="D61" s="163"/>
      <c r="E61" s="163">
        <f>'将来負担比率（分子）の構造'!J$46</f>
        <v>4</v>
      </c>
      <c r="F61" s="163"/>
      <c r="G61" s="163"/>
      <c r="H61" s="163" t="str">
        <f>'将来負担比率（分子）の構造'!K$46</f>
        <v>-</v>
      </c>
      <c r="I61" s="163"/>
      <c r="J61" s="163"/>
      <c r="K61" s="163">
        <f>'将来負担比率（分子）の構造'!L$46</f>
        <v>70</v>
      </c>
      <c r="L61" s="163"/>
      <c r="M61" s="163"/>
      <c r="N61" s="163" t="str">
        <f>'将来負担比率（分子）の構造'!M$46</f>
        <v>-</v>
      </c>
      <c r="O61" s="163"/>
      <c r="P61" s="163"/>
    </row>
    <row r="62" spans="1:16" x14ac:dyDescent="0.15">
      <c r="A62" s="163" t="s">
        <v>35</v>
      </c>
      <c r="B62" s="163">
        <f>'将来負担比率（分子）の構造'!I$45</f>
        <v>8424</v>
      </c>
      <c r="C62" s="163"/>
      <c r="D62" s="163"/>
      <c r="E62" s="163">
        <f>'将来負担比率（分子）の構造'!J$45</f>
        <v>7713</v>
      </c>
      <c r="F62" s="163"/>
      <c r="G62" s="163"/>
      <c r="H62" s="163">
        <f>'将来負担比率（分子）の構造'!K$45</f>
        <v>7335</v>
      </c>
      <c r="I62" s="163"/>
      <c r="J62" s="163"/>
      <c r="K62" s="163">
        <f>'将来負担比率（分子）の構造'!L$45</f>
        <v>7283</v>
      </c>
      <c r="L62" s="163"/>
      <c r="M62" s="163"/>
      <c r="N62" s="163">
        <f>'将来負担比率（分子）の構造'!M$45</f>
        <v>7647</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25994</v>
      </c>
      <c r="C64" s="163"/>
      <c r="D64" s="163"/>
      <c r="E64" s="163">
        <f>'将来負担比率（分子）の構造'!J$43</f>
        <v>22128</v>
      </c>
      <c r="F64" s="163"/>
      <c r="G64" s="163"/>
      <c r="H64" s="163">
        <f>'将来負担比率（分子）の構造'!K$43</f>
        <v>18174</v>
      </c>
      <c r="I64" s="163"/>
      <c r="J64" s="163"/>
      <c r="K64" s="163">
        <f>'将来負担比率（分子）の構造'!L$43</f>
        <v>17024</v>
      </c>
      <c r="L64" s="163"/>
      <c r="M64" s="163"/>
      <c r="N64" s="163">
        <f>'将来負担比率（分子）の構造'!M$43</f>
        <v>17520</v>
      </c>
      <c r="O64" s="163"/>
      <c r="P64" s="163"/>
    </row>
    <row r="65" spans="1:16" x14ac:dyDescent="0.15">
      <c r="A65" s="163" t="s">
        <v>32</v>
      </c>
      <c r="B65" s="163">
        <f>'将来負担比率（分子）の構造'!I$42</f>
        <v>39</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45353</v>
      </c>
      <c r="C66" s="163"/>
      <c r="D66" s="163"/>
      <c r="E66" s="163">
        <f>'将来負担比率（分子）の構造'!J$41</f>
        <v>45528</v>
      </c>
      <c r="F66" s="163"/>
      <c r="G66" s="163"/>
      <c r="H66" s="163">
        <f>'将来負担比率（分子）の構造'!K$41</f>
        <v>43255</v>
      </c>
      <c r="I66" s="163"/>
      <c r="J66" s="163"/>
      <c r="K66" s="163">
        <f>'将来負担比率（分子）の構造'!L$41</f>
        <v>40776</v>
      </c>
      <c r="L66" s="163"/>
      <c r="M66" s="163"/>
      <c r="N66" s="163">
        <f>'将来負担比率（分子）の構造'!M$41</f>
        <v>38461</v>
      </c>
      <c r="O66" s="163"/>
      <c r="P66" s="163"/>
    </row>
    <row r="67" spans="1:16" x14ac:dyDescent="0.15">
      <c r="A67" s="163" t="s">
        <v>71</v>
      </c>
      <c r="B67" s="163" t="e">
        <f>NA()</f>
        <v>#N/A</v>
      </c>
      <c r="C67" s="163">
        <f>IF(ISNUMBER('将来負担比率（分子）の構造'!I$53), IF('将来負担比率（分子）の構造'!I$53 &lt; 0, 0, '将来負担比率（分子）の構造'!I$53), NA())</f>
        <v>9820</v>
      </c>
      <c r="D67" s="163" t="e">
        <f>NA()</f>
        <v>#N/A</v>
      </c>
      <c r="E67" s="163" t="e">
        <f>NA()</f>
        <v>#N/A</v>
      </c>
      <c r="F67" s="163">
        <f>IF(ISNUMBER('将来負担比率（分子）の構造'!J$53), IF('将来負担比率（分子）の構造'!J$53 &lt; 0, 0, '将来負担比率（分子）の構造'!J$53), NA())</f>
        <v>5420</v>
      </c>
      <c r="G67" s="163" t="e">
        <f>NA()</f>
        <v>#N/A</v>
      </c>
      <c r="H67" s="163" t="e">
        <f>NA()</f>
        <v>#N/A</v>
      </c>
      <c r="I67" s="163">
        <f>IF(ISNUMBER('将来負担比率（分子）の構造'!K$53), IF('将来負担比率（分子）の構造'!K$53 &lt; 0, 0, '将来負担比率（分子）の構造'!K$53), NA())</f>
        <v>2436</v>
      </c>
      <c r="J67" s="163" t="e">
        <f>NA()</f>
        <v>#N/A</v>
      </c>
      <c r="K67" s="163" t="e">
        <f>NA()</f>
        <v>#N/A</v>
      </c>
      <c r="L67" s="163">
        <f>IF(ISNUMBER('将来負担比率（分子）の構造'!L$53), IF('将来負担比率（分子）の構造'!L$53 &lt; 0, 0, '将来負担比率（分子）の構造'!L$53), NA())</f>
        <v>3703</v>
      </c>
      <c r="M67" s="163" t="e">
        <f>NA()</f>
        <v>#N/A</v>
      </c>
      <c r="N67" s="163" t="e">
        <f>NA()</f>
        <v>#N/A</v>
      </c>
      <c r="O67" s="163">
        <f>IF(ISNUMBER('将来負担比率（分子）の構造'!M$53), IF('将来負担比率（分子）の構造'!M$53 &lt; 0, 0, '将来負担比率（分子）の構造'!M$53), NA())</f>
        <v>6580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7463</v>
      </c>
      <c r="C72" s="167">
        <f>基金残高に係る経年分析!G55</f>
        <v>7033</v>
      </c>
      <c r="D72" s="167">
        <f>基金残高に係る経年分析!H55</f>
        <v>6234</v>
      </c>
    </row>
    <row r="73" spans="1:16" x14ac:dyDescent="0.15">
      <c r="A73" s="166" t="s">
        <v>74</v>
      </c>
      <c r="B73" s="167">
        <f>基金残高に係る経年分析!F56</f>
        <v>3657</v>
      </c>
      <c r="C73" s="167">
        <f>基金残高に係る経年分析!G56</f>
        <v>3124</v>
      </c>
      <c r="D73" s="167">
        <f>基金残高に係る経年分析!H56</f>
        <v>2557</v>
      </c>
    </row>
    <row r="74" spans="1:16" x14ac:dyDescent="0.15">
      <c r="A74" s="166" t="s">
        <v>75</v>
      </c>
      <c r="B74" s="167">
        <f>基金残高に係る経年分析!F57</f>
        <v>10618</v>
      </c>
      <c r="C74" s="167">
        <f>基金残高に係る経年分析!G57</f>
        <v>8743</v>
      </c>
      <c r="D74" s="167">
        <f>基金残高に係る経年分析!H57</f>
        <v>8035</v>
      </c>
    </row>
  </sheetData>
  <sheetProtection algorithmName="SHA-512" hashValue="EkLCYAHrf3XpsI18WK+fsNph46t5H3l+gL/3Bo8x7y4/eHb4qhqNPuug5gxBoQK28pTRiIGhUr1ItEIj7US8fg==" saltValue="EfK4PSE2jU6pQJXD1hwn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7442353</v>
      </c>
      <c r="S5" s="677"/>
      <c r="T5" s="677"/>
      <c r="U5" s="677"/>
      <c r="V5" s="677"/>
      <c r="W5" s="677"/>
      <c r="X5" s="677"/>
      <c r="Y5" s="702"/>
      <c r="Z5" s="715">
        <v>16.600000000000001</v>
      </c>
      <c r="AA5" s="715"/>
      <c r="AB5" s="715"/>
      <c r="AC5" s="715"/>
      <c r="AD5" s="716">
        <v>7442353</v>
      </c>
      <c r="AE5" s="716"/>
      <c r="AF5" s="716"/>
      <c r="AG5" s="716"/>
      <c r="AH5" s="716"/>
      <c r="AI5" s="716"/>
      <c r="AJ5" s="716"/>
      <c r="AK5" s="716"/>
      <c r="AL5" s="703">
        <v>27.4</v>
      </c>
      <c r="AM5" s="685"/>
      <c r="AN5" s="685"/>
      <c r="AO5" s="704"/>
      <c r="AP5" s="679" t="s">
        <v>216</v>
      </c>
      <c r="AQ5" s="680"/>
      <c r="AR5" s="680"/>
      <c r="AS5" s="680"/>
      <c r="AT5" s="680"/>
      <c r="AU5" s="680"/>
      <c r="AV5" s="680"/>
      <c r="AW5" s="680"/>
      <c r="AX5" s="680"/>
      <c r="AY5" s="680"/>
      <c r="AZ5" s="680"/>
      <c r="BA5" s="680"/>
      <c r="BB5" s="680"/>
      <c r="BC5" s="680"/>
      <c r="BD5" s="680"/>
      <c r="BE5" s="680"/>
      <c r="BF5" s="681"/>
      <c r="BG5" s="621">
        <v>7425457</v>
      </c>
      <c r="BH5" s="622"/>
      <c r="BI5" s="622"/>
      <c r="BJ5" s="622"/>
      <c r="BK5" s="622"/>
      <c r="BL5" s="622"/>
      <c r="BM5" s="622"/>
      <c r="BN5" s="623"/>
      <c r="BO5" s="659">
        <v>99.8</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530035</v>
      </c>
      <c r="S6" s="622"/>
      <c r="T6" s="622"/>
      <c r="U6" s="622"/>
      <c r="V6" s="622"/>
      <c r="W6" s="622"/>
      <c r="X6" s="622"/>
      <c r="Y6" s="623"/>
      <c r="Z6" s="659">
        <v>1.2</v>
      </c>
      <c r="AA6" s="659"/>
      <c r="AB6" s="659"/>
      <c r="AC6" s="659"/>
      <c r="AD6" s="660">
        <v>530035</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7425457</v>
      </c>
      <c r="BH6" s="622"/>
      <c r="BI6" s="622"/>
      <c r="BJ6" s="622"/>
      <c r="BK6" s="622"/>
      <c r="BL6" s="622"/>
      <c r="BM6" s="622"/>
      <c r="BN6" s="623"/>
      <c r="BO6" s="659">
        <v>99.8</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265103</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264728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2060</v>
      </c>
      <c r="S7" s="622"/>
      <c r="T7" s="622"/>
      <c r="U7" s="622"/>
      <c r="V7" s="622"/>
      <c r="W7" s="622"/>
      <c r="X7" s="622"/>
      <c r="Y7" s="623"/>
      <c r="Z7" s="659">
        <v>0</v>
      </c>
      <c r="AA7" s="659"/>
      <c r="AB7" s="659"/>
      <c r="AC7" s="659"/>
      <c r="AD7" s="660">
        <v>2060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2505634</v>
      </c>
      <c r="BH7" s="622"/>
      <c r="BI7" s="622"/>
      <c r="BJ7" s="622"/>
      <c r="BK7" s="622"/>
      <c r="BL7" s="622"/>
      <c r="BM7" s="622"/>
      <c r="BN7" s="623"/>
      <c r="BO7" s="659">
        <v>33.700000000000003</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5370255</v>
      </c>
      <c r="CS7" s="622"/>
      <c r="CT7" s="622"/>
      <c r="CU7" s="622"/>
      <c r="CV7" s="622"/>
      <c r="CW7" s="622"/>
      <c r="CX7" s="622"/>
      <c r="CY7" s="623"/>
      <c r="CZ7" s="659">
        <v>12.4</v>
      </c>
      <c r="DA7" s="659"/>
      <c r="DB7" s="659"/>
      <c r="DC7" s="659"/>
      <c r="DD7" s="627">
        <v>602070</v>
      </c>
      <c r="DE7" s="622"/>
      <c r="DF7" s="622"/>
      <c r="DG7" s="622"/>
      <c r="DH7" s="622"/>
      <c r="DI7" s="622"/>
      <c r="DJ7" s="622"/>
      <c r="DK7" s="622"/>
      <c r="DL7" s="622"/>
      <c r="DM7" s="622"/>
      <c r="DN7" s="622"/>
      <c r="DO7" s="622"/>
      <c r="DP7" s="623"/>
      <c r="DQ7" s="627">
        <v>4315745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35004</v>
      </c>
      <c r="S8" s="622"/>
      <c r="T8" s="622"/>
      <c r="U8" s="622"/>
      <c r="V8" s="622"/>
      <c r="W8" s="622"/>
      <c r="X8" s="622"/>
      <c r="Y8" s="623"/>
      <c r="Z8" s="659">
        <v>0.1</v>
      </c>
      <c r="AA8" s="659"/>
      <c r="AB8" s="659"/>
      <c r="AC8" s="659"/>
      <c r="AD8" s="660">
        <v>35004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81137</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12273110</v>
      </c>
      <c r="CS8" s="622"/>
      <c r="CT8" s="622"/>
      <c r="CU8" s="622"/>
      <c r="CV8" s="622"/>
      <c r="CW8" s="622"/>
      <c r="CX8" s="622"/>
      <c r="CY8" s="623"/>
      <c r="CZ8" s="659">
        <v>28.4</v>
      </c>
      <c r="DA8" s="659"/>
      <c r="DB8" s="659"/>
      <c r="DC8" s="659"/>
      <c r="DD8" s="627">
        <v>77026</v>
      </c>
      <c r="DE8" s="622"/>
      <c r="DF8" s="622"/>
      <c r="DG8" s="622"/>
      <c r="DH8" s="622"/>
      <c r="DI8" s="622"/>
      <c r="DJ8" s="622"/>
      <c r="DK8" s="622"/>
      <c r="DL8" s="622"/>
      <c r="DM8" s="622"/>
      <c r="DN8" s="622"/>
      <c r="DO8" s="622"/>
      <c r="DP8" s="623"/>
      <c r="DQ8" s="627">
        <v>7813036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46624</v>
      </c>
      <c r="S9" s="622"/>
      <c r="T9" s="622"/>
      <c r="U9" s="622"/>
      <c r="V9" s="622"/>
      <c r="W9" s="622"/>
      <c r="X9" s="622"/>
      <c r="Y9" s="623"/>
      <c r="Z9" s="659">
        <v>0.1</v>
      </c>
      <c r="AA9" s="659"/>
      <c r="AB9" s="659"/>
      <c r="AC9" s="659"/>
      <c r="AD9" s="660">
        <v>46624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2094115</v>
      </c>
      <c r="BH9" s="622"/>
      <c r="BI9" s="622"/>
      <c r="BJ9" s="622"/>
      <c r="BK9" s="622"/>
      <c r="BL9" s="622"/>
      <c r="BM9" s="622"/>
      <c r="BN9" s="623"/>
      <c r="BO9" s="659">
        <v>28.1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4860694</v>
      </c>
      <c r="CS9" s="622"/>
      <c r="CT9" s="622"/>
      <c r="CU9" s="622"/>
      <c r="CV9" s="622"/>
      <c r="CW9" s="622"/>
      <c r="CX9" s="622"/>
      <c r="CY9" s="623"/>
      <c r="CZ9" s="659">
        <v>11.2</v>
      </c>
      <c r="DA9" s="659"/>
      <c r="DB9" s="659"/>
      <c r="DC9" s="659"/>
      <c r="DD9" s="627">
        <v>143698</v>
      </c>
      <c r="DE9" s="622"/>
      <c r="DF9" s="622"/>
      <c r="DG9" s="622"/>
      <c r="DH9" s="622"/>
      <c r="DI9" s="622"/>
      <c r="DJ9" s="622"/>
      <c r="DK9" s="622"/>
      <c r="DL9" s="622"/>
      <c r="DM9" s="622"/>
      <c r="DN9" s="622"/>
      <c r="DO9" s="622"/>
      <c r="DP9" s="623"/>
      <c r="DQ9" s="627">
        <v>4256841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153304</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106372</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54422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1689567</v>
      </c>
      <c r="S11" s="622"/>
      <c r="T11" s="622"/>
      <c r="U11" s="622"/>
      <c r="V11" s="622"/>
      <c r="W11" s="622"/>
      <c r="X11" s="622"/>
      <c r="Y11" s="623"/>
      <c r="Z11" s="624">
        <v>3.8</v>
      </c>
      <c r="AA11" s="625"/>
      <c r="AB11" s="625"/>
      <c r="AC11" s="626"/>
      <c r="AD11" s="627">
        <v>1689567</v>
      </c>
      <c r="AE11" s="622"/>
      <c r="AF11" s="622"/>
      <c r="AG11" s="622"/>
      <c r="AH11" s="622"/>
      <c r="AI11" s="622"/>
      <c r="AJ11" s="622"/>
      <c r="AK11" s="623"/>
      <c r="AL11" s="624">
        <v>6.2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177078</v>
      </c>
      <c r="BH11" s="622"/>
      <c r="BI11" s="622"/>
      <c r="BJ11" s="622"/>
      <c r="BK11" s="622"/>
      <c r="BL11" s="622"/>
      <c r="BM11" s="622"/>
      <c r="BN11" s="623"/>
      <c r="BO11" s="659">
        <v>2.4</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2618009</v>
      </c>
      <c r="CS11" s="622"/>
      <c r="CT11" s="622"/>
      <c r="CU11" s="622"/>
      <c r="CV11" s="622"/>
      <c r="CW11" s="622"/>
      <c r="CX11" s="622"/>
      <c r="CY11" s="623"/>
      <c r="CZ11" s="659">
        <v>6.1</v>
      </c>
      <c r="DA11" s="659"/>
      <c r="DB11" s="659"/>
      <c r="DC11" s="659"/>
      <c r="DD11" s="627">
        <v>748279</v>
      </c>
      <c r="DE11" s="622"/>
      <c r="DF11" s="622"/>
      <c r="DG11" s="622"/>
      <c r="DH11" s="622"/>
      <c r="DI11" s="622"/>
      <c r="DJ11" s="622"/>
      <c r="DK11" s="622"/>
      <c r="DL11" s="622"/>
      <c r="DM11" s="622"/>
      <c r="DN11" s="622"/>
      <c r="DO11" s="622"/>
      <c r="DP11" s="623"/>
      <c r="DQ11" s="627">
        <v>1583324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4568</v>
      </c>
      <c r="S12" s="622"/>
      <c r="T12" s="622"/>
      <c r="U12" s="622"/>
      <c r="V12" s="622"/>
      <c r="W12" s="622"/>
      <c r="X12" s="622"/>
      <c r="Y12" s="623"/>
      <c r="Z12" s="659">
        <v>0</v>
      </c>
      <c r="AA12" s="659"/>
      <c r="AB12" s="659"/>
      <c r="AC12" s="659"/>
      <c r="AD12" s="660">
        <v>4568</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4125626</v>
      </c>
      <c r="BH12" s="622"/>
      <c r="BI12" s="622"/>
      <c r="BJ12" s="622"/>
      <c r="BK12" s="622"/>
      <c r="BL12" s="622"/>
      <c r="BM12" s="622"/>
      <c r="BN12" s="623"/>
      <c r="BO12" s="659">
        <v>55.4</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1540601</v>
      </c>
      <c r="CS12" s="622"/>
      <c r="CT12" s="622"/>
      <c r="CU12" s="622"/>
      <c r="CV12" s="622"/>
      <c r="CW12" s="622"/>
      <c r="CX12" s="622"/>
      <c r="CY12" s="623"/>
      <c r="CZ12" s="659">
        <v>3.6</v>
      </c>
      <c r="DA12" s="659"/>
      <c r="DB12" s="659"/>
      <c r="DC12" s="659"/>
      <c r="DD12" s="627">
        <v>290190</v>
      </c>
      <c r="DE12" s="622"/>
      <c r="DF12" s="622"/>
      <c r="DG12" s="622"/>
      <c r="DH12" s="622"/>
      <c r="DI12" s="622"/>
      <c r="DJ12" s="622"/>
      <c r="DK12" s="622"/>
      <c r="DL12" s="622"/>
      <c r="DM12" s="622"/>
      <c r="DN12" s="622"/>
      <c r="DO12" s="622"/>
      <c r="DP12" s="623"/>
      <c r="DQ12" s="627">
        <v>1095453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4095544</v>
      </c>
      <c r="BH13" s="622"/>
      <c r="BI13" s="622"/>
      <c r="BJ13" s="622"/>
      <c r="BK13" s="622"/>
      <c r="BL13" s="622"/>
      <c r="BM13" s="622"/>
      <c r="BN13" s="623"/>
      <c r="BO13" s="659">
        <v>55</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4299671</v>
      </c>
      <c r="CS13" s="622"/>
      <c r="CT13" s="622"/>
      <c r="CU13" s="622"/>
      <c r="CV13" s="622"/>
      <c r="CW13" s="622"/>
      <c r="CX13" s="622"/>
      <c r="CY13" s="623"/>
      <c r="CZ13" s="659">
        <v>9.9</v>
      </c>
      <c r="DA13" s="659"/>
      <c r="DB13" s="659"/>
      <c r="DC13" s="659"/>
      <c r="DD13" s="627">
        <v>1938345</v>
      </c>
      <c r="DE13" s="622"/>
      <c r="DF13" s="622"/>
      <c r="DG13" s="622"/>
      <c r="DH13" s="622"/>
      <c r="DI13" s="622"/>
      <c r="DJ13" s="622"/>
      <c r="DK13" s="622"/>
      <c r="DL13" s="622"/>
      <c r="DM13" s="622"/>
      <c r="DN13" s="622"/>
      <c r="DO13" s="622"/>
      <c r="DP13" s="623"/>
      <c r="DQ13" s="627">
        <v>2505903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292327</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1915289</v>
      </c>
      <c r="CS14" s="622"/>
      <c r="CT14" s="622"/>
      <c r="CU14" s="622"/>
      <c r="CV14" s="622"/>
      <c r="CW14" s="622"/>
      <c r="CX14" s="622"/>
      <c r="CY14" s="623"/>
      <c r="CZ14" s="659">
        <v>4.4000000000000004</v>
      </c>
      <c r="DA14" s="659"/>
      <c r="DB14" s="659"/>
      <c r="DC14" s="659"/>
      <c r="DD14" s="627">
        <v>379703</v>
      </c>
      <c r="DE14" s="622"/>
      <c r="DF14" s="622"/>
      <c r="DG14" s="622"/>
      <c r="DH14" s="622"/>
      <c r="DI14" s="622"/>
      <c r="DJ14" s="622"/>
      <c r="DK14" s="622"/>
      <c r="DL14" s="622"/>
      <c r="DM14" s="622"/>
      <c r="DN14" s="622"/>
      <c r="DO14" s="622"/>
      <c r="DP14" s="623"/>
      <c r="DQ14" s="627">
        <v>1557202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64552</v>
      </c>
      <c r="S15" s="622"/>
      <c r="T15" s="622"/>
      <c r="U15" s="622"/>
      <c r="V15" s="622"/>
      <c r="W15" s="622"/>
      <c r="X15" s="622"/>
      <c r="Y15" s="623"/>
      <c r="Z15" s="659">
        <v>0.1</v>
      </c>
      <c r="AA15" s="659"/>
      <c r="AB15" s="659"/>
      <c r="AC15" s="659"/>
      <c r="AD15" s="660">
        <v>64552</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501870</v>
      </c>
      <c r="BH15" s="622"/>
      <c r="BI15" s="622"/>
      <c r="BJ15" s="622"/>
      <c r="BK15" s="622"/>
      <c r="BL15" s="622"/>
      <c r="BM15" s="622"/>
      <c r="BN15" s="623"/>
      <c r="BO15" s="659">
        <v>6.7</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4765699</v>
      </c>
      <c r="CS15" s="622"/>
      <c r="CT15" s="622"/>
      <c r="CU15" s="622"/>
      <c r="CV15" s="622"/>
      <c r="CW15" s="622"/>
      <c r="CX15" s="622"/>
      <c r="CY15" s="623"/>
      <c r="CZ15" s="659">
        <v>11</v>
      </c>
      <c r="DA15" s="659"/>
      <c r="DB15" s="659"/>
      <c r="DC15" s="659"/>
      <c r="DD15" s="627">
        <v>453313</v>
      </c>
      <c r="DE15" s="622"/>
      <c r="DF15" s="622"/>
      <c r="DG15" s="622"/>
      <c r="DH15" s="622"/>
      <c r="DI15" s="622"/>
      <c r="DJ15" s="622"/>
      <c r="DK15" s="622"/>
      <c r="DL15" s="622"/>
      <c r="DM15" s="622"/>
      <c r="DN15" s="622"/>
      <c r="DO15" s="622"/>
      <c r="DP15" s="623"/>
      <c r="DQ15" s="627">
        <v>3815876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167641</v>
      </c>
      <c r="S16" s="622"/>
      <c r="T16" s="622"/>
      <c r="U16" s="622"/>
      <c r="V16" s="622"/>
      <c r="W16" s="622"/>
      <c r="X16" s="622"/>
      <c r="Y16" s="623"/>
      <c r="Z16" s="659">
        <v>0.4</v>
      </c>
      <c r="AA16" s="659"/>
      <c r="AB16" s="659"/>
      <c r="AC16" s="659"/>
      <c r="AD16" s="660">
        <v>167641</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151073</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69458</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283897</v>
      </c>
      <c r="S17" s="622"/>
      <c r="T17" s="622"/>
      <c r="U17" s="622"/>
      <c r="V17" s="622"/>
      <c r="W17" s="622"/>
      <c r="X17" s="622"/>
      <c r="Y17" s="623"/>
      <c r="Z17" s="659">
        <v>0.6</v>
      </c>
      <c r="AA17" s="659"/>
      <c r="AB17" s="659"/>
      <c r="AC17" s="659"/>
      <c r="AD17" s="660">
        <v>283897</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5094060</v>
      </c>
      <c r="CS17" s="622"/>
      <c r="CT17" s="622"/>
      <c r="CU17" s="622"/>
      <c r="CV17" s="622"/>
      <c r="CW17" s="622"/>
      <c r="CX17" s="622"/>
      <c r="CY17" s="623"/>
      <c r="CZ17" s="659">
        <v>11.8</v>
      </c>
      <c r="DA17" s="659"/>
      <c r="DB17" s="659"/>
      <c r="DC17" s="659"/>
      <c r="DD17" s="627" t="s">
        <v>122</v>
      </c>
      <c r="DE17" s="622"/>
      <c r="DF17" s="622"/>
      <c r="DG17" s="622"/>
      <c r="DH17" s="622"/>
      <c r="DI17" s="622"/>
      <c r="DJ17" s="622"/>
      <c r="DK17" s="622"/>
      <c r="DL17" s="622"/>
      <c r="DM17" s="622"/>
      <c r="DN17" s="622"/>
      <c r="DO17" s="622"/>
      <c r="DP17" s="623"/>
      <c r="DQ17" s="627">
        <v>5053222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41620</v>
      </c>
      <c r="S18" s="622"/>
      <c r="T18" s="622"/>
      <c r="U18" s="622"/>
      <c r="V18" s="622"/>
      <c r="W18" s="622"/>
      <c r="X18" s="622"/>
      <c r="Y18" s="623"/>
      <c r="Z18" s="659">
        <v>0.1</v>
      </c>
      <c r="AA18" s="659"/>
      <c r="AB18" s="659"/>
      <c r="AC18" s="659"/>
      <c r="AD18" s="660">
        <v>41620</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234510</v>
      </c>
      <c r="S19" s="622"/>
      <c r="T19" s="622"/>
      <c r="U19" s="622"/>
      <c r="V19" s="622"/>
      <c r="W19" s="622"/>
      <c r="X19" s="622"/>
      <c r="Y19" s="623"/>
      <c r="Z19" s="659">
        <v>0.5</v>
      </c>
      <c r="AA19" s="659"/>
      <c r="AB19" s="659"/>
      <c r="AC19" s="659"/>
      <c r="AD19" s="660">
        <v>234510</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16896</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7767</v>
      </c>
      <c r="S20" s="622"/>
      <c r="T20" s="622"/>
      <c r="U20" s="622"/>
      <c r="V20" s="622"/>
      <c r="W20" s="622"/>
      <c r="X20" s="622"/>
      <c r="Y20" s="623"/>
      <c r="Z20" s="659">
        <v>0</v>
      </c>
      <c r="AA20" s="659"/>
      <c r="AB20" s="659"/>
      <c r="AC20" s="659"/>
      <c r="AD20" s="660">
        <v>7767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16896</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43259936</v>
      </c>
      <c r="CS20" s="622"/>
      <c r="CT20" s="622"/>
      <c r="CU20" s="622"/>
      <c r="CV20" s="622"/>
      <c r="CW20" s="622"/>
      <c r="CX20" s="622"/>
      <c r="CY20" s="623"/>
      <c r="CZ20" s="659">
        <v>100</v>
      </c>
      <c r="DA20" s="659"/>
      <c r="DB20" s="659"/>
      <c r="DC20" s="659"/>
      <c r="DD20" s="627">
        <v>4632624</v>
      </c>
      <c r="DE20" s="622"/>
      <c r="DF20" s="622"/>
      <c r="DG20" s="622"/>
      <c r="DH20" s="622"/>
      <c r="DI20" s="622"/>
      <c r="DJ20" s="622"/>
      <c r="DK20" s="622"/>
      <c r="DL20" s="622"/>
      <c r="DM20" s="622"/>
      <c r="DN20" s="622"/>
      <c r="DO20" s="622"/>
      <c r="DP20" s="623"/>
      <c r="DQ20" s="627">
        <v>32385210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18444895</v>
      </c>
      <c r="S21" s="622"/>
      <c r="T21" s="622"/>
      <c r="U21" s="622"/>
      <c r="V21" s="622"/>
      <c r="W21" s="622"/>
      <c r="X21" s="622"/>
      <c r="Y21" s="623"/>
      <c r="Z21" s="659">
        <v>41.2</v>
      </c>
      <c r="AA21" s="659"/>
      <c r="AB21" s="659"/>
      <c r="AC21" s="659"/>
      <c r="AD21" s="660">
        <v>16766179</v>
      </c>
      <c r="AE21" s="660"/>
      <c r="AF21" s="660"/>
      <c r="AG21" s="660"/>
      <c r="AH21" s="660"/>
      <c r="AI21" s="660"/>
      <c r="AJ21" s="660"/>
      <c r="AK21" s="660"/>
      <c r="AL21" s="624">
        <v>61.6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16896</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16766179</v>
      </c>
      <c r="S22" s="622"/>
      <c r="T22" s="622"/>
      <c r="U22" s="622"/>
      <c r="V22" s="622"/>
      <c r="W22" s="622"/>
      <c r="X22" s="622"/>
      <c r="Y22" s="623"/>
      <c r="Z22" s="659">
        <v>37.4</v>
      </c>
      <c r="AA22" s="659"/>
      <c r="AB22" s="659"/>
      <c r="AC22" s="659"/>
      <c r="AD22" s="660">
        <v>16766179</v>
      </c>
      <c r="AE22" s="660"/>
      <c r="AF22" s="660"/>
      <c r="AG22" s="660"/>
      <c r="AH22" s="660"/>
      <c r="AI22" s="660"/>
      <c r="AJ22" s="660"/>
      <c r="AK22" s="660"/>
      <c r="AL22" s="624">
        <v>61.6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1614181</v>
      </c>
      <c r="S23" s="622"/>
      <c r="T23" s="622"/>
      <c r="U23" s="622"/>
      <c r="V23" s="622"/>
      <c r="W23" s="622"/>
      <c r="X23" s="622"/>
      <c r="Y23" s="623"/>
      <c r="Z23" s="659">
        <v>3.6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64535</v>
      </c>
      <c r="S24" s="622"/>
      <c r="T24" s="622"/>
      <c r="U24" s="622"/>
      <c r="V24" s="622"/>
      <c r="W24" s="622"/>
      <c r="X24" s="622"/>
      <c r="Y24" s="623"/>
      <c r="Z24" s="659">
        <v>0.1</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20035276</v>
      </c>
      <c r="CS24" s="677"/>
      <c r="CT24" s="677"/>
      <c r="CU24" s="677"/>
      <c r="CV24" s="677"/>
      <c r="CW24" s="677"/>
      <c r="CX24" s="677"/>
      <c r="CY24" s="702"/>
      <c r="CZ24" s="703">
        <v>46.3</v>
      </c>
      <c r="DA24" s="685"/>
      <c r="DB24" s="685"/>
      <c r="DC24" s="705"/>
      <c r="DD24" s="701">
        <v>16017112</v>
      </c>
      <c r="DE24" s="677"/>
      <c r="DF24" s="677"/>
      <c r="DG24" s="677"/>
      <c r="DH24" s="677"/>
      <c r="DI24" s="677"/>
      <c r="DJ24" s="677"/>
      <c r="DK24" s="702"/>
      <c r="DL24" s="701">
        <v>14719782</v>
      </c>
      <c r="DM24" s="677"/>
      <c r="DN24" s="677"/>
      <c r="DO24" s="677"/>
      <c r="DP24" s="677"/>
      <c r="DQ24" s="677"/>
      <c r="DR24" s="677"/>
      <c r="DS24" s="677"/>
      <c r="DT24" s="677"/>
      <c r="DU24" s="677"/>
      <c r="DV24" s="702"/>
      <c r="DW24" s="703">
        <v>54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28711196</v>
      </c>
      <c r="S25" s="622"/>
      <c r="T25" s="622"/>
      <c r="U25" s="622"/>
      <c r="V25" s="622"/>
      <c r="W25" s="622"/>
      <c r="X25" s="622"/>
      <c r="Y25" s="623"/>
      <c r="Z25" s="659">
        <v>64.099999999999994</v>
      </c>
      <c r="AA25" s="659"/>
      <c r="AB25" s="659"/>
      <c r="AC25" s="659"/>
      <c r="AD25" s="660">
        <v>27032480</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8979112</v>
      </c>
      <c r="CS25" s="634"/>
      <c r="CT25" s="634"/>
      <c r="CU25" s="634"/>
      <c r="CV25" s="634"/>
      <c r="CW25" s="634"/>
      <c r="CX25" s="634"/>
      <c r="CY25" s="635"/>
      <c r="CZ25" s="624">
        <v>20.8</v>
      </c>
      <c r="DA25" s="636"/>
      <c r="DB25" s="636"/>
      <c r="DC25" s="637"/>
      <c r="DD25" s="627">
        <v>8341092</v>
      </c>
      <c r="DE25" s="634"/>
      <c r="DF25" s="634"/>
      <c r="DG25" s="634"/>
      <c r="DH25" s="634"/>
      <c r="DI25" s="634"/>
      <c r="DJ25" s="634"/>
      <c r="DK25" s="635"/>
      <c r="DL25" s="627">
        <v>8090708</v>
      </c>
      <c r="DM25" s="634"/>
      <c r="DN25" s="634"/>
      <c r="DO25" s="634"/>
      <c r="DP25" s="634"/>
      <c r="DQ25" s="634"/>
      <c r="DR25" s="634"/>
      <c r="DS25" s="634"/>
      <c r="DT25" s="634"/>
      <c r="DU25" s="634"/>
      <c r="DV25" s="635"/>
      <c r="DW25" s="624">
        <v>29.7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5235</v>
      </c>
      <c r="S26" s="622"/>
      <c r="T26" s="622"/>
      <c r="U26" s="622"/>
      <c r="V26" s="622"/>
      <c r="W26" s="622"/>
      <c r="X26" s="622"/>
      <c r="Y26" s="623"/>
      <c r="Z26" s="659">
        <v>0</v>
      </c>
      <c r="AA26" s="659"/>
      <c r="AB26" s="659"/>
      <c r="AC26" s="659"/>
      <c r="AD26" s="660">
        <v>5235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5887082</v>
      </c>
      <c r="CS26" s="622"/>
      <c r="CT26" s="622"/>
      <c r="CU26" s="622"/>
      <c r="CV26" s="622"/>
      <c r="CW26" s="622"/>
      <c r="CX26" s="622"/>
      <c r="CY26" s="623"/>
      <c r="CZ26" s="624">
        <v>13.6</v>
      </c>
      <c r="DA26" s="636"/>
      <c r="DB26" s="636"/>
      <c r="DC26" s="637"/>
      <c r="DD26" s="627">
        <v>5415150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110926</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7442353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5962104</v>
      </c>
      <c r="CS27" s="634"/>
      <c r="CT27" s="634"/>
      <c r="CU27" s="634"/>
      <c r="CV27" s="634"/>
      <c r="CW27" s="634"/>
      <c r="CX27" s="634"/>
      <c r="CY27" s="635"/>
      <c r="CZ27" s="624">
        <v>13.8</v>
      </c>
      <c r="DA27" s="636"/>
      <c r="DB27" s="636"/>
      <c r="DC27" s="637"/>
      <c r="DD27" s="627">
        <v>2622798</v>
      </c>
      <c r="DE27" s="634"/>
      <c r="DF27" s="634"/>
      <c r="DG27" s="634"/>
      <c r="DH27" s="634"/>
      <c r="DI27" s="634"/>
      <c r="DJ27" s="634"/>
      <c r="DK27" s="635"/>
      <c r="DL27" s="627">
        <v>1576023</v>
      </c>
      <c r="DM27" s="634"/>
      <c r="DN27" s="634"/>
      <c r="DO27" s="634"/>
      <c r="DP27" s="634"/>
      <c r="DQ27" s="634"/>
      <c r="DR27" s="634"/>
      <c r="DS27" s="634"/>
      <c r="DT27" s="634"/>
      <c r="DU27" s="634"/>
      <c r="DV27" s="635"/>
      <c r="DW27" s="624">
        <v>5.8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405521</v>
      </c>
      <c r="S28" s="622"/>
      <c r="T28" s="622"/>
      <c r="U28" s="622"/>
      <c r="V28" s="622"/>
      <c r="W28" s="622"/>
      <c r="X28" s="622"/>
      <c r="Y28" s="623"/>
      <c r="Z28" s="659">
        <v>0.9</v>
      </c>
      <c r="AA28" s="659"/>
      <c r="AB28" s="659"/>
      <c r="AC28" s="659"/>
      <c r="AD28" s="660">
        <v>106721</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5094060</v>
      </c>
      <c r="CS28" s="622"/>
      <c r="CT28" s="622"/>
      <c r="CU28" s="622"/>
      <c r="CV28" s="622"/>
      <c r="CW28" s="622"/>
      <c r="CX28" s="622"/>
      <c r="CY28" s="623"/>
      <c r="CZ28" s="624">
        <v>11.8</v>
      </c>
      <c r="DA28" s="636"/>
      <c r="DB28" s="636"/>
      <c r="DC28" s="637"/>
      <c r="DD28" s="627">
        <v>5053222</v>
      </c>
      <c r="DE28" s="622"/>
      <c r="DF28" s="622"/>
      <c r="DG28" s="622"/>
      <c r="DH28" s="622"/>
      <c r="DI28" s="622"/>
      <c r="DJ28" s="622"/>
      <c r="DK28" s="623"/>
      <c r="DL28" s="627">
        <v>5053051</v>
      </c>
      <c r="DM28" s="622"/>
      <c r="DN28" s="622"/>
      <c r="DO28" s="622"/>
      <c r="DP28" s="622"/>
      <c r="DQ28" s="622"/>
      <c r="DR28" s="622"/>
      <c r="DS28" s="622"/>
      <c r="DT28" s="622"/>
      <c r="DU28" s="622"/>
      <c r="DV28" s="623"/>
      <c r="DW28" s="624">
        <v>18.5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219736</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5093826</v>
      </c>
      <c r="CS29" s="634"/>
      <c r="CT29" s="634"/>
      <c r="CU29" s="634"/>
      <c r="CV29" s="634"/>
      <c r="CW29" s="634"/>
      <c r="CX29" s="634"/>
      <c r="CY29" s="635"/>
      <c r="CZ29" s="624">
        <v>11.8</v>
      </c>
      <c r="DA29" s="636"/>
      <c r="DB29" s="636"/>
      <c r="DC29" s="637"/>
      <c r="DD29" s="627">
        <v>5052988</v>
      </c>
      <c r="DE29" s="634"/>
      <c r="DF29" s="634"/>
      <c r="DG29" s="634"/>
      <c r="DH29" s="634"/>
      <c r="DI29" s="634"/>
      <c r="DJ29" s="634"/>
      <c r="DK29" s="635"/>
      <c r="DL29" s="627">
        <v>5052817</v>
      </c>
      <c r="DM29" s="634"/>
      <c r="DN29" s="634"/>
      <c r="DO29" s="634"/>
      <c r="DP29" s="634"/>
      <c r="DQ29" s="634"/>
      <c r="DR29" s="634"/>
      <c r="DS29" s="634"/>
      <c r="DT29" s="634"/>
      <c r="DU29" s="634"/>
      <c r="DV29" s="635"/>
      <c r="DW29" s="624">
        <v>18.5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5091195</v>
      </c>
      <c r="S30" s="622"/>
      <c r="T30" s="622"/>
      <c r="U30" s="622"/>
      <c r="V30" s="622"/>
      <c r="W30" s="622"/>
      <c r="X30" s="622"/>
      <c r="Y30" s="623"/>
      <c r="Z30" s="659">
        <v>11.4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4996395</v>
      </c>
      <c r="CS30" s="622"/>
      <c r="CT30" s="622"/>
      <c r="CU30" s="622"/>
      <c r="CV30" s="622"/>
      <c r="CW30" s="622"/>
      <c r="CX30" s="622"/>
      <c r="CY30" s="623"/>
      <c r="CZ30" s="624">
        <v>11.5</v>
      </c>
      <c r="DA30" s="636"/>
      <c r="DB30" s="636"/>
      <c r="DC30" s="637"/>
      <c r="DD30" s="627">
        <v>4955557</v>
      </c>
      <c r="DE30" s="622"/>
      <c r="DF30" s="622"/>
      <c r="DG30" s="622"/>
      <c r="DH30" s="622"/>
      <c r="DI30" s="622"/>
      <c r="DJ30" s="622"/>
      <c r="DK30" s="623"/>
      <c r="DL30" s="627">
        <v>4955386</v>
      </c>
      <c r="DM30" s="622"/>
      <c r="DN30" s="622"/>
      <c r="DO30" s="622"/>
      <c r="DP30" s="622"/>
      <c r="DQ30" s="622"/>
      <c r="DR30" s="622"/>
      <c r="DS30" s="622"/>
      <c r="DT30" s="622"/>
      <c r="DU30" s="622"/>
      <c r="DV30" s="623"/>
      <c r="DW30" s="624">
        <v>18.2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v>
      </c>
      <c r="BH31" s="684"/>
      <c r="BI31" s="684"/>
      <c r="BJ31" s="684"/>
      <c r="BK31" s="684"/>
      <c r="BL31" s="684"/>
      <c r="BM31" s="685">
        <v>96.6</v>
      </c>
      <c r="BN31" s="684"/>
      <c r="BO31" s="684"/>
      <c r="BP31" s="684"/>
      <c r="BQ31" s="686"/>
      <c r="BR31" s="683">
        <v>98.8</v>
      </c>
      <c r="BS31" s="684"/>
      <c r="BT31" s="684"/>
      <c r="BU31" s="684"/>
      <c r="BV31" s="684"/>
      <c r="BW31" s="684"/>
      <c r="BX31" s="685">
        <v>96.4</v>
      </c>
      <c r="BY31" s="684"/>
      <c r="BZ31" s="684"/>
      <c r="CA31" s="684"/>
      <c r="CB31" s="686"/>
      <c r="CD31" s="642"/>
      <c r="CE31" s="643"/>
      <c r="CF31" s="618" t="s">
        <v>300</v>
      </c>
      <c r="CG31" s="619"/>
      <c r="CH31" s="619"/>
      <c r="CI31" s="619"/>
      <c r="CJ31" s="619"/>
      <c r="CK31" s="619"/>
      <c r="CL31" s="619"/>
      <c r="CM31" s="619"/>
      <c r="CN31" s="619"/>
      <c r="CO31" s="619"/>
      <c r="CP31" s="619"/>
      <c r="CQ31" s="620"/>
      <c r="CR31" s="621">
        <v>97431</v>
      </c>
      <c r="CS31" s="634"/>
      <c r="CT31" s="634"/>
      <c r="CU31" s="634"/>
      <c r="CV31" s="634"/>
      <c r="CW31" s="634"/>
      <c r="CX31" s="634"/>
      <c r="CY31" s="635"/>
      <c r="CZ31" s="624">
        <v>0.2</v>
      </c>
      <c r="DA31" s="636"/>
      <c r="DB31" s="636"/>
      <c r="DC31" s="637"/>
      <c r="DD31" s="627">
        <v>97431</v>
      </c>
      <c r="DE31" s="634"/>
      <c r="DF31" s="634"/>
      <c r="DG31" s="634"/>
      <c r="DH31" s="634"/>
      <c r="DI31" s="634"/>
      <c r="DJ31" s="634"/>
      <c r="DK31" s="635"/>
      <c r="DL31" s="627">
        <v>97431</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2193544</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97.1</v>
      </c>
      <c r="BN32" s="634"/>
      <c r="BO32" s="634"/>
      <c r="BP32" s="634"/>
      <c r="BQ32" s="657"/>
      <c r="BR32" s="687">
        <v>98.8</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v>234</v>
      </c>
      <c r="CS32" s="622"/>
      <c r="CT32" s="622"/>
      <c r="CU32" s="622"/>
      <c r="CV32" s="622"/>
      <c r="CW32" s="622"/>
      <c r="CX32" s="622"/>
      <c r="CY32" s="623"/>
      <c r="CZ32" s="624">
        <v>0</v>
      </c>
      <c r="DA32" s="636"/>
      <c r="DB32" s="636"/>
      <c r="DC32" s="637"/>
      <c r="DD32" s="627">
        <v>234</v>
      </c>
      <c r="DE32" s="622"/>
      <c r="DF32" s="622"/>
      <c r="DG32" s="622"/>
      <c r="DH32" s="622"/>
      <c r="DI32" s="622"/>
      <c r="DJ32" s="622"/>
      <c r="DK32" s="623"/>
      <c r="DL32" s="627">
        <v>234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201598</v>
      </c>
      <c r="S33" s="622"/>
      <c r="T33" s="622"/>
      <c r="U33" s="622"/>
      <c r="V33" s="622"/>
      <c r="W33" s="622"/>
      <c r="X33" s="622"/>
      <c r="Y33" s="623"/>
      <c r="Z33" s="659">
        <v>0.5</v>
      </c>
      <c r="AA33" s="659"/>
      <c r="AB33" s="659"/>
      <c r="AC33" s="659"/>
      <c r="AD33" s="660">
        <v>30627</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98.7</v>
      </c>
      <c r="BH33" s="606"/>
      <c r="BI33" s="606"/>
      <c r="BJ33" s="606"/>
      <c r="BK33" s="606"/>
      <c r="BL33" s="606"/>
      <c r="BM33" s="652">
        <v>95.9</v>
      </c>
      <c r="BN33" s="606"/>
      <c r="BO33" s="606"/>
      <c r="BP33" s="606"/>
      <c r="BQ33" s="669"/>
      <c r="BR33" s="682">
        <v>98.7</v>
      </c>
      <c r="BS33" s="606"/>
      <c r="BT33" s="606"/>
      <c r="BU33" s="606"/>
      <c r="BV33" s="606"/>
      <c r="BW33" s="606"/>
      <c r="BX33" s="652">
        <v>95.7</v>
      </c>
      <c r="BY33" s="606"/>
      <c r="BZ33" s="606"/>
      <c r="CA33" s="606"/>
      <c r="CB33" s="669"/>
      <c r="CD33" s="618" t="s">
        <v>307</v>
      </c>
      <c r="CE33" s="619"/>
      <c r="CF33" s="619"/>
      <c r="CG33" s="619"/>
      <c r="CH33" s="619"/>
      <c r="CI33" s="619"/>
      <c r="CJ33" s="619"/>
      <c r="CK33" s="619"/>
      <c r="CL33" s="619"/>
      <c r="CM33" s="619"/>
      <c r="CN33" s="619"/>
      <c r="CO33" s="619"/>
      <c r="CP33" s="619"/>
      <c r="CQ33" s="620"/>
      <c r="CR33" s="621">
        <v>18440963</v>
      </c>
      <c r="CS33" s="634"/>
      <c r="CT33" s="634"/>
      <c r="CU33" s="634"/>
      <c r="CV33" s="634"/>
      <c r="CW33" s="634"/>
      <c r="CX33" s="634"/>
      <c r="CY33" s="635"/>
      <c r="CZ33" s="624">
        <v>42.6</v>
      </c>
      <c r="DA33" s="636"/>
      <c r="DB33" s="636"/>
      <c r="DC33" s="637"/>
      <c r="DD33" s="627">
        <v>15295560</v>
      </c>
      <c r="DE33" s="634"/>
      <c r="DF33" s="634"/>
      <c r="DG33" s="634"/>
      <c r="DH33" s="634"/>
      <c r="DI33" s="634"/>
      <c r="DJ33" s="634"/>
      <c r="DK33" s="635"/>
      <c r="DL33" s="627">
        <v>12767893</v>
      </c>
      <c r="DM33" s="634"/>
      <c r="DN33" s="634"/>
      <c r="DO33" s="634"/>
      <c r="DP33" s="634"/>
      <c r="DQ33" s="634"/>
      <c r="DR33" s="634"/>
      <c r="DS33" s="634"/>
      <c r="DT33" s="634"/>
      <c r="DU33" s="634"/>
      <c r="DV33" s="635"/>
      <c r="DW33" s="624">
        <v>46.8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181184</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6732362</v>
      </c>
      <c r="CS34" s="622"/>
      <c r="CT34" s="622"/>
      <c r="CU34" s="622"/>
      <c r="CV34" s="622"/>
      <c r="CW34" s="622"/>
      <c r="CX34" s="622"/>
      <c r="CY34" s="623"/>
      <c r="CZ34" s="624">
        <v>15.6</v>
      </c>
      <c r="DA34" s="636"/>
      <c r="DB34" s="636"/>
      <c r="DC34" s="637"/>
      <c r="DD34" s="627">
        <v>5541491</v>
      </c>
      <c r="DE34" s="622"/>
      <c r="DF34" s="622"/>
      <c r="DG34" s="622"/>
      <c r="DH34" s="622"/>
      <c r="DI34" s="622"/>
      <c r="DJ34" s="622"/>
      <c r="DK34" s="623"/>
      <c r="DL34" s="627">
        <v>5299048</v>
      </c>
      <c r="DM34" s="622"/>
      <c r="DN34" s="622"/>
      <c r="DO34" s="622"/>
      <c r="DP34" s="622"/>
      <c r="DQ34" s="622"/>
      <c r="DR34" s="622"/>
      <c r="DS34" s="622"/>
      <c r="DT34" s="622"/>
      <c r="DU34" s="622"/>
      <c r="DV34" s="623"/>
      <c r="DW34" s="624">
        <v>19.399999999999999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2887407</v>
      </c>
      <c r="S35" s="622"/>
      <c r="T35" s="622"/>
      <c r="U35" s="622"/>
      <c r="V35" s="622"/>
      <c r="W35" s="622"/>
      <c r="X35" s="622"/>
      <c r="Y35" s="623"/>
      <c r="Z35" s="659">
        <v>6.4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790055</v>
      </c>
      <c r="CS35" s="634"/>
      <c r="CT35" s="634"/>
      <c r="CU35" s="634"/>
      <c r="CV35" s="634"/>
      <c r="CW35" s="634"/>
      <c r="CX35" s="634"/>
      <c r="CY35" s="635"/>
      <c r="CZ35" s="624">
        <v>1.8</v>
      </c>
      <c r="DA35" s="636"/>
      <c r="DB35" s="636"/>
      <c r="DC35" s="637"/>
      <c r="DD35" s="627">
        <v>642625</v>
      </c>
      <c r="DE35" s="634"/>
      <c r="DF35" s="634"/>
      <c r="DG35" s="634"/>
      <c r="DH35" s="634"/>
      <c r="DI35" s="634"/>
      <c r="DJ35" s="634"/>
      <c r="DK35" s="635"/>
      <c r="DL35" s="627">
        <v>554769</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1262653</v>
      </c>
      <c r="S36" s="622"/>
      <c r="T36" s="622"/>
      <c r="U36" s="622"/>
      <c r="V36" s="622"/>
      <c r="W36" s="622"/>
      <c r="X36" s="622"/>
      <c r="Y36" s="623"/>
      <c r="Z36" s="659">
        <v>2.8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7141578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85545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5179036</v>
      </c>
      <c r="CS36" s="622"/>
      <c r="CT36" s="622"/>
      <c r="CU36" s="622"/>
      <c r="CV36" s="622"/>
      <c r="CW36" s="622"/>
      <c r="CX36" s="622"/>
      <c r="CY36" s="623"/>
      <c r="CZ36" s="624">
        <v>12</v>
      </c>
      <c r="DA36" s="636"/>
      <c r="DB36" s="636"/>
      <c r="DC36" s="637"/>
      <c r="DD36" s="627">
        <v>4553846</v>
      </c>
      <c r="DE36" s="622"/>
      <c r="DF36" s="622"/>
      <c r="DG36" s="622"/>
      <c r="DH36" s="622"/>
      <c r="DI36" s="622"/>
      <c r="DJ36" s="622"/>
      <c r="DK36" s="623"/>
      <c r="DL36" s="627">
        <v>3090893</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843746</v>
      </c>
      <c r="S37" s="622"/>
      <c r="T37" s="622"/>
      <c r="U37" s="622"/>
      <c r="V37" s="622"/>
      <c r="W37" s="622"/>
      <c r="X37" s="622"/>
      <c r="Y37" s="623"/>
      <c r="Z37" s="659">
        <v>1.9</v>
      </c>
      <c r="AA37" s="659"/>
      <c r="AB37" s="659"/>
      <c r="AC37" s="659"/>
      <c r="AD37" s="660">
        <v>30310</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1909665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-46309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48637</v>
      </c>
      <c r="CS37" s="634"/>
      <c r="CT37" s="634"/>
      <c r="CU37" s="634"/>
      <c r="CV37" s="634"/>
      <c r="CW37" s="634"/>
      <c r="CX37" s="634"/>
      <c r="CY37" s="635"/>
      <c r="CZ37" s="624">
        <v>0.1</v>
      </c>
      <c r="DA37" s="636"/>
      <c r="DB37" s="636"/>
      <c r="DC37" s="637"/>
      <c r="DD37" s="627">
        <v>47342</v>
      </c>
      <c r="DE37" s="634"/>
      <c r="DF37" s="634"/>
      <c r="DG37" s="634"/>
      <c r="DH37" s="634"/>
      <c r="DI37" s="634"/>
      <c r="DJ37" s="634"/>
      <c r="DK37" s="635"/>
      <c r="DL37" s="627">
        <v>47342</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2681400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1197498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8819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3506322</v>
      </c>
      <c r="CS38" s="622"/>
      <c r="CT38" s="622"/>
      <c r="CU38" s="622"/>
      <c r="CV38" s="622"/>
      <c r="CW38" s="622"/>
      <c r="CX38" s="622"/>
      <c r="CY38" s="623"/>
      <c r="CZ38" s="624">
        <v>8.1</v>
      </c>
      <c r="DA38" s="636"/>
      <c r="DB38" s="636"/>
      <c r="DC38" s="637"/>
      <c r="DD38" s="627">
        <v>2936011</v>
      </c>
      <c r="DE38" s="622"/>
      <c r="DF38" s="622"/>
      <c r="DG38" s="622"/>
      <c r="DH38" s="622"/>
      <c r="DI38" s="622"/>
      <c r="DJ38" s="622"/>
      <c r="DK38" s="623"/>
      <c r="DL38" s="627">
        <v>2936011</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528093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13342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761125</v>
      </c>
      <c r="CS39" s="634"/>
      <c r="CT39" s="634"/>
      <c r="CU39" s="634"/>
      <c r="CV39" s="634"/>
      <c r="CW39" s="634"/>
      <c r="CX39" s="634"/>
      <c r="CY39" s="635"/>
      <c r="CZ39" s="624">
        <v>1.8</v>
      </c>
      <c r="DA39" s="636"/>
      <c r="DB39" s="636"/>
      <c r="DC39" s="637"/>
      <c r="DD39" s="627">
        <v>704564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61400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1472063</v>
      </c>
      <c r="CS40" s="622"/>
      <c r="CT40" s="622"/>
      <c r="CU40" s="622"/>
      <c r="CV40" s="622"/>
      <c r="CW40" s="622"/>
      <c r="CX40" s="622"/>
      <c r="CY40" s="623"/>
      <c r="CZ40" s="624">
        <v>3.4</v>
      </c>
      <c r="DA40" s="636"/>
      <c r="DB40" s="636"/>
      <c r="DC40" s="637"/>
      <c r="DD40" s="627">
        <v>917023</v>
      </c>
      <c r="DE40" s="622"/>
      <c r="DF40" s="622"/>
      <c r="DG40" s="622"/>
      <c r="DH40" s="622"/>
      <c r="DI40" s="622"/>
      <c r="DJ40" s="622"/>
      <c r="DK40" s="623"/>
      <c r="DL40" s="627">
        <v>887172</v>
      </c>
      <c r="DM40" s="622"/>
      <c r="DN40" s="622"/>
      <c r="DO40" s="622"/>
      <c r="DP40" s="622"/>
      <c r="DQ40" s="622"/>
      <c r="DR40" s="622"/>
      <c r="DS40" s="622"/>
      <c r="DT40" s="622"/>
      <c r="DU40" s="622"/>
      <c r="DV40" s="623"/>
      <c r="DW40" s="624">
        <v>3.3</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44795341</v>
      </c>
      <c r="S41" s="646"/>
      <c r="T41" s="646"/>
      <c r="U41" s="646"/>
      <c r="V41" s="646"/>
      <c r="W41" s="646"/>
      <c r="X41" s="646"/>
      <c r="Y41" s="649"/>
      <c r="Z41" s="650">
        <v>100</v>
      </c>
      <c r="AA41" s="650"/>
      <c r="AB41" s="650"/>
      <c r="AC41" s="650"/>
      <c r="AD41" s="651">
        <v>27205373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755727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2750595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4783697</v>
      </c>
      <c r="CS42" s="634"/>
      <c r="CT42" s="634"/>
      <c r="CU42" s="634"/>
      <c r="CV42" s="634"/>
      <c r="CW42" s="634"/>
      <c r="CX42" s="634"/>
      <c r="CY42" s="635"/>
      <c r="CZ42" s="624">
        <v>11.1</v>
      </c>
      <c r="DA42" s="636"/>
      <c r="DB42" s="636"/>
      <c r="DC42" s="637"/>
      <c r="DD42" s="627">
        <v>1072538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20669</v>
      </c>
      <c r="CS43" s="634"/>
      <c r="CT43" s="634"/>
      <c r="CU43" s="634"/>
      <c r="CV43" s="634"/>
      <c r="CW43" s="634"/>
      <c r="CX43" s="634"/>
      <c r="CY43" s="635"/>
      <c r="CZ43" s="624">
        <v>0</v>
      </c>
      <c r="DA43" s="636"/>
      <c r="DB43" s="636"/>
      <c r="DC43" s="637"/>
      <c r="DD43" s="627">
        <v>20669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4632624</v>
      </c>
      <c r="CS44" s="622"/>
      <c r="CT44" s="622"/>
      <c r="CU44" s="622"/>
      <c r="CV44" s="622"/>
      <c r="CW44" s="622"/>
      <c r="CX44" s="622"/>
      <c r="CY44" s="623"/>
      <c r="CZ44" s="624">
        <v>10.7</v>
      </c>
      <c r="DA44" s="625"/>
      <c r="DB44" s="625"/>
      <c r="DC44" s="626"/>
      <c r="DD44" s="627">
        <v>1003080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1675149</v>
      </c>
      <c r="CS45" s="634"/>
      <c r="CT45" s="634"/>
      <c r="CU45" s="634"/>
      <c r="CV45" s="634"/>
      <c r="CW45" s="634"/>
      <c r="CX45" s="634"/>
      <c r="CY45" s="635"/>
      <c r="CZ45" s="624">
        <v>3.9</v>
      </c>
      <c r="DA45" s="636"/>
      <c r="DB45" s="636"/>
      <c r="DC45" s="637"/>
      <c r="DD45" s="627">
        <v>104067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2755576</v>
      </c>
      <c r="CS46" s="622"/>
      <c r="CT46" s="622"/>
      <c r="CU46" s="622"/>
      <c r="CV46" s="622"/>
      <c r="CW46" s="622"/>
      <c r="CX46" s="622"/>
      <c r="CY46" s="623"/>
      <c r="CZ46" s="624">
        <v>6.4</v>
      </c>
      <c r="DA46" s="625"/>
      <c r="DB46" s="625"/>
      <c r="DC46" s="626"/>
      <c r="DD46" s="627">
        <v>896314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151073</v>
      </c>
      <c r="CS47" s="634"/>
      <c r="CT47" s="634"/>
      <c r="CU47" s="634"/>
      <c r="CV47" s="634"/>
      <c r="CW47" s="634"/>
      <c r="CX47" s="634"/>
      <c r="CY47" s="635"/>
      <c r="CZ47" s="624">
        <v>0.3</v>
      </c>
      <c r="DA47" s="636"/>
      <c r="DB47" s="636"/>
      <c r="DC47" s="637"/>
      <c r="DD47" s="627">
        <v>69458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43259936</v>
      </c>
      <c r="CS49" s="606"/>
      <c r="CT49" s="606"/>
      <c r="CU49" s="606"/>
      <c r="CV49" s="606"/>
      <c r="CW49" s="606"/>
      <c r="CX49" s="606"/>
      <c r="CY49" s="607"/>
      <c r="CZ49" s="608">
        <v>100</v>
      </c>
      <c r="DA49" s="609"/>
      <c r="DB49" s="609"/>
      <c r="DC49" s="610"/>
      <c r="DD49" s="611">
        <v>32385210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41BDljcEVI8t28mIQjLplRNGJcNLQ5vyd7JX2NveaihWN2eUUaeBWkM9pQ3X5BLaPjvkG8wL2RtSXyWSIke8g==" saltValue="d+iM1VHXyohnVNZ1BnLg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15">
      <c r="A7" s="224">
        <v>1</v>
      </c>
      <c r="B7" s="1046" t="s">
        <v>374</v>
      </c>
      <c r="C7" s="1047"/>
      <c r="D7" s="1047"/>
      <c r="E7" s="1047"/>
      <c r="F7" s="1047"/>
      <c r="G7" s="1047"/>
      <c r="H7" s="1047"/>
      <c r="I7" s="1047"/>
      <c r="J7" s="1047"/>
      <c r="K7" s="1047"/>
      <c r="L7" s="1047"/>
      <c r="M7" s="1047"/>
      <c r="N7" s="1047"/>
      <c r="O7" s="1047"/>
      <c r="P7" s="1048"/>
      <c r="Q7" s="1101">
        <v>44811</v>
      </c>
      <c r="R7" s="1102"/>
      <c r="S7" s="1102"/>
      <c r="T7" s="1102"/>
      <c r="U7" s="1102"/>
      <c r="V7" s="1102">
        <v>43276</v>
      </c>
      <c r="W7" s="1102"/>
      <c r="X7" s="1102"/>
      <c r="Y7" s="1102"/>
      <c r="Z7" s="1102"/>
      <c r="AA7" s="1102">
        <v>1535</v>
      </c>
      <c r="AB7" s="1102"/>
      <c r="AC7" s="1102"/>
      <c r="AD7" s="1102"/>
      <c r="AE7" s="1103"/>
      <c r="AF7" s="1104">
        <v>1050</v>
      </c>
      <c r="AG7" s="1105"/>
      <c r="AH7" s="1105"/>
      <c r="AI7" s="1105"/>
      <c r="AJ7" s="1106"/>
      <c r="AK7" s="1107">
        <v>51</v>
      </c>
      <c r="AL7" s="1108"/>
      <c r="AM7" s="1108"/>
      <c r="AN7" s="1108"/>
      <c r="AO7" s="1108"/>
      <c r="AP7" s="1108">
        <v>38461</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556</v>
      </c>
      <c r="BT7" s="1099"/>
      <c r="BU7" s="1099"/>
      <c r="BV7" s="1099"/>
      <c r="BW7" s="1099"/>
      <c r="BX7" s="1099"/>
      <c r="BY7" s="1099"/>
      <c r="BZ7" s="1099"/>
      <c r="CA7" s="1099"/>
      <c r="CB7" s="1099"/>
      <c r="CC7" s="1099"/>
      <c r="CD7" s="1099"/>
      <c r="CE7" s="1099"/>
      <c r="CF7" s="1099"/>
      <c r="CG7" s="1111"/>
      <c r="CH7" s="1095">
        <v>-8</v>
      </c>
      <c r="CI7" s="1096"/>
      <c r="CJ7" s="1096"/>
      <c r="CK7" s="1096"/>
      <c r="CL7" s="1097"/>
      <c r="CM7" s="1095">
        <v>85</v>
      </c>
      <c r="CN7" s="1096"/>
      <c r="CO7" s="1096"/>
      <c r="CP7" s="1096"/>
      <c r="CQ7" s="1097"/>
      <c r="CR7" s="1095">
        <v>40</v>
      </c>
      <c r="CS7" s="1096"/>
      <c r="CT7" s="1096"/>
      <c r="CU7" s="1096"/>
      <c r="CV7" s="1097"/>
      <c r="CW7" s="1095"/>
      <c r="CX7" s="1096"/>
      <c r="CY7" s="1096"/>
      <c r="CZ7" s="1096"/>
      <c r="DA7" s="1097"/>
      <c r="DB7" s="1095"/>
      <c r="DC7" s="1096"/>
      <c r="DD7" s="1096"/>
      <c r="DE7" s="1096"/>
      <c r="DF7" s="1097"/>
      <c r="DG7" s="1095"/>
      <c r="DH7" s="1096"/>
      <c r="DI7" s="1096"/>
      <c r="DJ7" s="1096"/>
      <c r="DK7" s="1097"/>
      <c r="DL7" s="1095"/>
      <c r="DM7" s="1096"/>
      <c r="DN7" s="1096"/>
      <c r="DO7" s="1096"/>
      <c r="DP7" s="1097"/>
      <c r="DQ7" s="1095"/>
      <c r="DR7" s="1096"/>
      <c r="DS7" s="1096"/>
      <c r="DT7" s="1096"/>
      <c r="DU7" s="1097"/>
      <c r="DV7" s="1098"/>
      <c r="DW7" s="1099"/>
      <c r="DX7" s="1099"/>
      <c r="DY7" s="1099"/>
      <c r="DZ7" s="1100"/>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-54</v>
      </c>
      <c r="CI8" s="990"/>
      <c r="CJ8" s="990"/>
      <c r="CK8" s="990"/>
      <c r="CL8" s="991"/>
      <c r="CM8" s="989">
        <v>-34</v>
      </c>
      <c r="CN8" s="990"/>
      <c r="CO8" s="990"/>
      <c r="CP8" s="990"/>
      <c r="CQ8" s="991"/>
      <c r="CR8" s="989">
        <v>226</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6">
        <v>44795</v>
      </c>
      <c r="R23" s="1060"/>
      <c r="S23" s="1060"/>
      <c r="T23" s="1060"/>
      <c r="U23" s="1060"/>
      <c r="V23" s="1060">
        <v>43260</v>
      </c>
      <c r="W23" s="1060"/>
      <c r="X23" s="1060"/>
      <c r="Y23" s="1060"/>
      <c r="Z23" s="1060"/>
      <c r="AA23" s="1060">
        <v>1535</v>
      </c>
      <c r="AB23" s="1060"/>
      <c r="AC23" s="1060"/>
      <c r="AD23" s="1060"/>
      <c r="AE23" s="1067"/>
      <c r="AF23" s="1068">
        <v>1050</v>
      </c>
      <c r="AG23" s="1060"/>
      <c r="AH23" s="1060"/>
      <c r="AI23" s="1060"/>
      <c r="AJ23" s="1069"/>
      <c r="AK23" s="1070"/>
      <c r="AL23" s="1071"/>
      <c r="AM23" s="1071"/>
      <c r="AN23" s="1071"/>
      <c r="AO23" s="1071"/>
      <c r="AP23" s="1060">
        <v>38461</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4" t="s">
        <v>383</v>
      </c>
      <c r="AG26" s="1008"/>
      <c r="AH26" s="1008"/>
      <c r="AI26" s="1008"/>
      <c r="AJ26" s="1055"/>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6" t="s">
        <v>388</v>
      </c>
      <c r="C28" s="1047"/>
      <c r="D28" s="1047"/>
      <c r="E28" s="1047"/>
      <c r="F28" s="1047"/>
      <c r="G28" s="1047"/>
      <c r="H28" s="1047"/>
      <c r="I28" s="1047"/>
      <c r="J28" s="1047"/>
      <c r="K28" s="1047"/>
      <c r="L28" s="1047"/>
      <c r="M28" s="1047"/>
      <c r="N28" s="1047"/>
      <c r="O28" s="1047"/>
      <c r="P28" s="1048"/>
      <c r="Q28" s="1049">
        <v>7827</v>
      </c>
      <c r="R28" s="1050"/>
      <c r="S28" s="1050"/>
      <c r="T28" s="1050"/>
      <c r="U28" s="1050"/>
      <c r="V28" s="1050">
        <v>7741</v>
      </c>
      <c r="W28" s="1050"/>
      <c r="X28" s="1050"/>
      <c r="Y28" s="1050"/>
      <c r="Z28" s="1050"/>
      <c r="AA28" s="1050">
        <v>86</v>
      </c>
      <c r="AB28" s="1050"/>
      <c r="AC28" s="1050"/>
      <c r="AD28" s="1050"/>
      <c r="AE28" s="1051"/>
      <c r="AF28" s="1052">
        <v>86</v>
      </c>
      <c r="AG28" s="1050"/>
      <c r="AH28" s="1050"/>
      <c r="AI28" s="1050"/>
      <c r="AJ28" s="1053"/>
      <c r="AK28" s="1042">
        <v>639</v>
      </c>
      <c r="AL28" s="1043"/>
      <c r="AM28" s="1043"/>
      <c r="AN28" s="1043"/>
      <c r="AO28" s="1043"/>
      <c r="AP28" s="1043" t="s">
        <v>550</v>
      </c>
      <c r="AQ28" s="1043"/>
      <c r="AR28" s="1043"/>
      <c r="AS28" s="1043"/>
      <c r="AT28" s="1043"/>
      <c r="AU28" s="1043" t="s">
        <v>550</v>
      </c>
      <c r="AV28" s="1043"/>
      <c r="AW28" s="1043"/>
      <c r="AX28" s="1043"/>
      <c r="AY28" s="1043"/>
      <c r="AZ28" s="1043" t="s">
        <v>550</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10688</v>
      </c>
      <c r="R29" s="1039"/>
      <c r="S29" s="1039"/>
      <c r="T29" s="1039"/>
      <c r="U29" s="1039"/>
      <c r="V29" s="1039">
        <v>10599</v>
      </c>
      <c r="W29" s="1039"/>
      <c r="X29" s="1039"/>
      <c r="Y29" s="1039"/>
      <c r="Z29" s="1039"/>
      <c r="AA29" s="1039">
        <v>89</v>
      </c>
      <c r="AB29" s="1039"/>
      <c r="AC29" s="1039"/>
      <c r="AD29" s="1039"/>
      <c r="AE29" s="1040"/>
      <c r="AF29" s="1035">
        <v>89</v>
      </c>
      <c r="AG29" s="1036"/>
      <c r="AH29" s="1036"/>
      <c r="AI29" s="1036"/>
      <c r="AJ29" s="1037"/>
      <c r="AK29" s="980">
        <v>1585</v>
      </c>
      <c r="AL29" s="971"/>
      <c r="AM29" s="971"/>
      <c r="AN29" s="971"/>
      <c r="AO29" s="971"/>
      <c r="AP29" s="971" t="s">
        <v>550</v>
      </c>
      <c r="AQ29" s="971"/>
      <c r="AR29" s="971"/>
      <c r="AS29" s="971"/>
      <c r="AT29" s="971"/>
      <c r="AU29" s="971" t="s">
        <v>550</v>
      </c>
      <c r="AV29" s="971"/>
      <c r="AW29" s="971"/>
      <c r="AX29" s="971"/>
      <c r="AY29" s="971"/>
      <c r="AZ29" s="971" t="s">
        <v>550</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1062</v>
      </c>
      <c r="R30" s="1039"/>
      <c r="S30" s="1039"/>
      <c r="T30" s="1039"/>
      <c r="U30" s="1039"/>
      <c r="V30" s="1039">
        <v>1046</v>
      </c>
      <c r="W30" s="1039"/>
      <c r="X30" s="1039"/>
      <c r="Y30" s="1039"/>
      <c r="Z30" s="1039"/>
      <c r="AA30" s="1039">
        <v>16</v>
      </c>
      <c r="AB30" s="1039"/>
      <c r="AC30" s="1039"/>
      <c r="AD30" s="1039"/>
      <c r="AE30" s="1040"/>
      <c r="AF30" s="1035">
        <v>16</v>
      </c>
      <c r="AG30" s="1036"/>
      <c r="AH30" s="1036"/>
      <c r="AI30" s="1036"/>
      <c r="AJ30" s="1037"/>
      <c r="AK30" s="980">
        <v>293</v>
      </c>
      <c r="AL30" s="971"/>
      <c r="AM30" s="971"/>
      <c r="AN30" s="971"/>
      <c r="AO30" s="971"/>
      <c r="AP30" s="971" t="s">
        <v>550</v>
      </c>
      <c r="AQ30" s="971"/>
      <c r="AR30" s="971"/>
      <c r="AS30" s="971"/>
      <c r="AT30" s="971"/>
      <c r="AU30" s="971" t="s">
        <v>550</v>
      </c>
      <c r="AV30" s="971"/>
      <c r="AW30" s="971"/>
      <c r="AX30" s="971"/>
      <c r="AY30" s="971"/>
      <c r="AZ30" s="971" t="s">
        <v>550</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269</v>
      </c>
      <c r="R31" s="1039"/>
      <c r="S31" s="1039"/>
      <c r="T31" s="1039"/>
      <c r="U31" s="1039"/>
      <c r="V31" s="1039">
        <v>254</v>
      </c>
      <c r="W31" s="1039"/>
      <c r="X31" s="1039"/>
      <c r="Y31" s="1039"/>
      <c r="Z31" s="1039"/>
      <c r="AA31" s="1039">
        <v>15</v>
      </c>
      <c r="AB31" s="1039"/>
      <c r="AC31" s="1039"/>
      <c r="AD31" s="1039"/>
      <c r="AE31" s="1040"/>
      <c r="AF31" s="1035">
        <v>15</v>
      </c>
      <c r="AG31" s="1036"/>
      <c r="AH31" s="1036"/>
      <c r="AI31" s="1036"/>
      <c r="AJ31" s="1037"/>
      <c r="AK31" s="980">
        <v>125</v>
      </c>
      <c r="AL31" s="971"/>
      <c r="AM31" s="971"/>
      <c r="AN31" s="971"/>
      <c r="AO31" s="971"/>
      <c r="AP31" s="971" t="s">
        <v>550</v>
      </c>
      <c r="AQ31" s="971"/>
      <c r="AR31" s="971"/>
      <c r="AS31" s="971"/>
      <c r="AT31" s="971"/>
      <c r="AU31" s="971" t="s">
        <v>550</v>
      </c>
      <c r="AV31" s="971"/>
      <c r="AW31" s="971"/>
      <c r="AX31" s="971"/>
      <c r="AY31" s="971"/>
      <c r="AZ31" s="971" t="s">
        <v>550</v>
      </c>
      <c r="BA31" s="971"/>
      <c r="BB31" s="971"/>
      <c r="BC31" s="971"/>
      <c r="BD31" s="97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2116</v>
      </c>
      <c r="R32" s="1039"/>
      <c r="S32" s="1039"/>
      <c r="T32" s="1039"/>
      <c r="U32" s="1039"/>
      <c r="V32" s="1039">
        <v>2396</v>
      </c>
      <c r="W32" s="1039"/>
      <c r="X32" s="1039"/>
      <c r="Y32" s="1039"/>
      <c r="Z32" s="1039"/>
      <c r="AA32" s="1039">
        <v>-280</v>
      </c>
      <c r="AB32" s="1039"/>
      <c r="AC32" s="1039"/>
      <c r="AD32" s="1039"/>
      <c r="AE32" s="1040"/>
      <c r="AF32" s="1035">
        <v>2241</v>
      </c>
      <c r="AG32" s="1036"/>
      <c r="AH32" s="1036"/>
      <c r="AI32" s="1036"/>
      <c r="AJ32" s="1037"/>
      <c r="AK32" s="980">
        <v>189</v>
      </c>
      <c r="AL32" s="971"/>
      <c r="AM32" s="971"/>
      <c r="AN32" s="971"/>
      <c r="AO32" s="971"/>
      <c r="AP32" s="971">
        <v>6694</v>
      </c>
      <c r="AQ32" s="971"/>
      <c r="AR32" s="971"/>
      <c r="AS32" s="971"/>
      <c r="AT32" s="971"/>
      <c r="AU32" s="971">
        <v>1694</v>
      </c>
      <c r="AV32" s="971"/>
      <c r="AW32" s="971"/>
      <c r="AX32" s="971"/>
      <c r="AY32" s="971"/>
      <c r="AZ32" s="971" t="s">
        <v>550</v>
      </c>
      <c r="BA32" s="971"/>
      <c r="BB32" s="971"/>
      <c r="BC32" s="971"/>
      <c r="BD32" s="97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2475</v>
      </c>
      <c r="R33" s="1039"/>
      <c r="S33" s="1039"/>
      <c r="T33" s="1039"/>
      <c r="U33" s="1039"/>
      <c r="V33" s="1039">
        <v>2431</v>
      </c>
      <c r="W33" s="1039"/>
      <c r="X33" s="1039"/>
      <c r="Y33" s="1039"/>
      <c r="Z33" s="1039"/>
      <c r="AA33" s="1039">
        <v>44</v>
      </c>
      <c r="AB33" s="1039"/>
      <c r="AC33" s="1039"/>
      <c r="AD33" s="1039"/>
      <c r="AE33" s="1040"/>
      <c r="AF33" s="1035">
        <v>474</v>
      </c>
      <c r="AG33" s="1036"/>
      <c r="AH33" s="1036"/>
      <c r="AI33" s="1036"/>
      <c r="AJ33" s="1037"/>
      <c r="AK33" s="980">
        <v>1096</v>
      </c>
      <c r="AL33" s="971"/>
      <c r="AM33" s="971"/>
      <c r="AN33" s="971"/>
      <c r="AO33" s="971"/>
      <c r="AP33" s="971">
        <v>16570</v>
      </c>
      <c r="AQ33" s="971"/>
      <c r="AR33" s="971"/>
      <c r="AS33" s="971"/>
      <c r="AT33" s="971"/>
      <c r="AU33" s="971">
        <v>11168</v>
      </c>
      <c r="AV33" s="971"/>
      <c r="AW33" s="971"/>
      <c r="AX33" s="971"/>
      <c r="AY33" s="971"/>
      <c r="AZ33" s="971" t="s">
        <v>550</v>
      </c>
      <c r="BA33" s="971"/>
      <c r="BB33" s="971"/>
      <c r="BC33" s="971"/>
      <c r="BD33" s="97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7428</v>
      </c>
      <c r="R34" s="1039"/>
      <c r="S34" s="1039"/>
      <c r="T34" s="1039"/>
      <c r="U34" s="1039"/>
      <c r="V34" s="1039">
        <v>9044</v>
      </c>
      <c r="W34" s="1039"/>
      <c r="X34" s="1039"/>
      <c r="Y34" s="1039"/>
      <c r="Z34" s="1039"/>
      <c r="AA34" s="1039">
        <v>-1616</v>
      </c>
      <c r="AB34" s="1039"/>
      <c r="AC34" s="1039"/>
      <c r="AD34" s="1039"/>
      <c r="AE34" s="1040"/>
      <c r="AF34" s="1035" t="s">
        <v>122</v>
      </c>
      <c r="AG34" s="1036"/>
      <c r="AH34" s="1036"/>
      <c r="AI34" s="1036"/>
      <c r="AJ34" s="1037"/>
      <c r="AK34" s="980">
        <v>1910</v>
      </c>
      <c r="AL34" s="971"/>
      <c r="AM34" s="971"/>
      <c r="AN34" s="971"/>
      <c r="AO34" s="971"/>
      <c r="AP34" s="971">
        <v>7218</v>
      </c>
      <c r="AQ34" s="971"/>
      <c r="AR34" s="971"/>
      <c r="AS34" s="971"/>
      <c r="AT34" s="971"/>
      <c r="AU34" s="971">
        <v>4598</v>
      </c>
      <c r="AV34" s="971"/>
      <c r="AW34" s="971"/>
      <c r="AX34" s="971"/>
      <c r="AY34" s="971"/>
      <c r="AZ34" s="971" t="s">
        <v>564</v>
      </c>
      <c r="BA34" s="971"/>
      <c r="BB34" s="971"/>
      <c r="BC34" s="971"/>
      <c r="BD34" s="97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2921</v>
      </c>
      <c r="AG63" s="959"/>
      <c r="AH63" s="959"/>
      <c r="AI63" s="959"/>
      <c r="AJ63" s="1022"/>
      <c r="AK63" s="1023"/>
      <c r="AL63" s="963"/>
      <c r="AM63" s="963"/>
      <c r="AN63" s="963"/>
      <c r="AO63" s="963"/>
      <c r="AP63" s="959">
        <v>30482</v>
      </c>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10670</v>
      </c>
      <c r="R68" s="982"/>
      <c r="S68" s="982"/>
      <c r="T68" s="982"/>
      <c r="U68" s="982"/>
      <c r="V68" s="982">
        <v>10603</v>
      </c>
      <c r="W68" s="982"/>
      <c r="X68" s="982"/>
      <c r="Y68" s="982"/>
      <c r="Z68" s="982"/>
      <c r="AA68" s="982">
        <v>67</v>
      </c>
      <c r="AB68" s="982"/>
      <c r="AC68" s="982"/>
      <c r="AD68" s="982"/>
      <c r="AE68" s="982"/>
      <c r="AF68" s="982">
        <v>67</v>
      </c>
      <c r="AG68" s="982"/>
      <c r="AH68" s="982"/>
      <c r="AI68" s="982"/>
      <c r="AJ68" s="982"/>
      <c r="AK68" s="982" t="s">
        <v>558</v>
      </c>
      <c r="AL68" s="982"/>
      <c r="AM68" s="982"/>
      <c r="AN68" s="982"/>
      <c r="AO68" s="982"/>
      <c r="AP68" s="982" t="s">
        <v>558</v>
      </c>
      <c r="AQ68" s="982"/>
      <c r="AR68" s="982"/>
      <c r="AS68" s="982"/>
      <c r="AT68" s="982"/>
      <c r="AU68" s="982" t="s">
        <v>488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860</v>
      </c>
      <c r="R69" s="971"/>
      <c r="S69" s="971"/>
      <c r="T69" s="971"/>
      <c r="U69" s="971"/>
      <c r="V69" s="971">
        <v>858</v>
      </c>
      <c r="W69" s="971"/>
      <c r="X69" s="971"/>
      <c r="Y69" s="971"/>
      <c r="Z69" s="971"/>
      <c r="AA69" s="971">
        <v>2</v>
      </c>
      <c r="AB69" s="971"/>
      <c r="AC69" s="971"/>
      <c r="AD69" s="971"/>
      <c r="AE69" s="971"/>
      <c r="AF69" s="971">
        <v>2</v>
      </c>
      <c r="AG69" s="971"/>
      <c r="AH69" s="971"/>
      <c r="AI69" s="971"/>
      <c r="AJ69" s="971"/>
      <c r="AK69" s="971">
        <v>2</v>
      </c>
      <c r="AL69" s="971"/>
      <c r="AM69" s="971"/>
      <c r="AN69" s="971"/>
      <c r="AO69" s="971"/>
      <c r="AP69" s="971" t="s">
        <v>558</v>
      </c>
      <c r="AQ69" s="971"/>
      <c r="AR69" s="971"/>
      <c r="AS69" s="971"/>
      <c r="AT69" s="971"/>
      <c r="AU69" s="971" t="s">
        <v>488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243</v>
      </c>
      <c r="R70" s="971"/>
      <c r="S70" s="971"/>
      <c r="T70" s="971"/>
      <c r="U70" s="971"/>
      <c r="V70" s="971">
        <v>238</v>
      </c>
      <c r="W70" s="971"/>
      <c r="X70" s="971"/>
      <c r="Y70" s="971"/>
      <c r="Z70" s="971"/>
      <c r="AA70" s="971">
        <v>5</v>
      </c>
      <c r="AB70" s="971"/>
      <c r="AC70" s="971"/>
      <c r="AD70" s="971"/>
      <c r="AE70" s="971"/>
      <c r="AF70" s="971">
        <v>5</v>
      </c>
      <c r="AG70" s="971"/>
      <c r="AH70" s="971"/>
      <c r="AI70" s="971"/>
      <c r="AJ70" s="971"/>
      <c r="AK70" s="971">
        <v>3</v>
      </c>
      <c r="AL70" s="971"/>
      <c r="AM70" s="971"/>
      <c r="AN70" s="971"/>
      <c r="AO70" s="971"/>
      <c r="AP70" s="971" t="s">
        <v>558</v>
      </c>
      <c r="AQ70" s="971"/>
      <c r="AR70" s="971"/>
      <c r="AS70" s="971"/>
      <c r="AT70" s="971"/>
      <c r="AU70" s="971" t="s">
        <v>488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967</v>
      </c>
      <c r="R71" s="971"/>
      <c r="S71" s="971"/>
      <c r="T71" s="971"/>
      <c r="U71" s="971"/>
      <c r="V71" s="971">
        <v>732</v>
      </c>
      <c r="W71" s="971"/>
      <c r="X71" s="971"/>
      <c r="Y71" s="971"/>
      <c r="Z71" s="971"/>
      <c r="AA71" s="971">
        <v>236</v>
      </c>
      <c r="AB71" s="971"/>
      <c r="AC71" s="971"/>
      <c r="AD71" s="971"/>
      <c r="AE71" s="971"/>
      <c r="AF71" s="971">
        <v>236</v>
      </c>
      <c r="AG71" s="971"/>
      <c r="AH71" s="971"/>
      <c r="AI71" s="971"/>
      <c r="AJ71" s="971"/>
      <c r="AK71" s="971">
        <v>510</v>
      </c>
      <c r="AL71" s="971"/>
      <c r="AM71" s="971"/>
      <c r="AN71" s="971"/>
      <c r="AO71" s="971"/>
      <c r="AP71" s="971" t="s">
        <v>558</v>
      </c>
      <c r="AQ71" s="971"/>
      <c r="AR71" s="971"/>
      <c r="AS71" s="971"/>
      <c r="AT71" s="971"/>
      <c r="AU71" s="971" t="s">
        <v>488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294625</v>
      </c>
      <c r="R72" s="971"/>
      <c r="S72" s="971"/>
      <c r="T72" s="971"/>
      <c r="U72" s="971"/>
      <c r="V72" s="971">
        <v>290389</v>
      </c>
      <c r="W72" s="971"/>
      <c r="X72" s="971"/>
      <c r="Y72" s="971"/>
      <c r="Z72" s="971"/>
      <c r="AA72" s="971">
        <v>4236</v>
      </c>
      <c r="AB72" s="971"/>
      <c r="AC72" s="971"/>
      <c r="AD72" s="971"/>
      <c r="AE72" s="971"/>
      <c r="AF72" s="971">
        <v>4236</v>
      </c>
      <c r="AG72" s="971"/>
      <c r="AH72" s="971"/>
      <c r="AI72" s="971"/>
      <c r="AJ72" s="971"/>
      <c r="AK72" s="971">
        <v>5909</v>
      </c>
      <c r="AL72" s="971"/>
      <c r="AM72" s="971"/>
      <c r="AN72" s="971"/>
      <c r="AO72" s="971"/>
      <c r="AP72" s="971" t="s">
        <v>558</v>
      </c>
      <c r="AQ72" s="971"/>
      <c r="AR72" s="971"/>
      <c r="AS72" s="971"/>
      <c r="AT72" s="971"/>
      <c r="AU72" s="971" t="s">
        <v>488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4546</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266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5226748</v>
      </c>
      <c r="AB110" s="889"/>
      <c r="AC110" s="889"/>
      <c r="AD110" s="889"/>
      <c r="AE110" s="890"/>
      <c r="AF110" s="891">
        <v>5248639</v>
      </c>
      <c r="AG110" s="889"/>
      <c r="AH110" s="889"/>
      <c r="AI110" s="889"/>
      <c r="AJ110" s="890"/>
      <c r="AK110" s="891">
        <v>5083746</v>
      </c>
      <c r="AL110" s="889"/>
      <c r="AM110" s="889"/>
      <c r="AN110" s="889"/>
      <c r="AO110" s="890"/>
      <c r="AP110" s="892">
        <v>23.1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43254793</v>
      </c>
      <c r="BR110" s="842"/>
      <c r="BS110" s="842"/>
      <c r="BT110" s="842"/>
      <c r="BU110" s="842"/>
      <c r="BV110" s="842">
        <v>40776470</v>
      </c>
      <c r="BW110" s="842"/>
      <c r="BX110" s="842"/>
      <c r="BY110" s="842"/>
      <c r="BZ110" s="842"/>
      <c r="CA110" s="842">
        <v>38461475</v>
      </c>
      <c r="CB110" s="842"/>
      <c r="CC110" s="842"/>
      <c r="CD110" s="842"/>
      <c r="CE110" s="842"/>
      <c r="CF110" s="866">
        <v>174.6</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18174357</v>
      </c>
      <c r="BR112" s="817"/>
      <c r="BS112" s="817"/>
      <c r="BT112" s="817"/>
      <c r="BU112" s="817"/>
      <c r="BV112" s="817">
        <v>17023754</v>
      </c>
      <c r="BW112" s="817"/>
      <c r="BX112" s="817"/>
      <c r="BY112" s="817"/>
      <c r="BZ112" s="817"/>
      <c r="CA112" s="817">
        <v>17519783</v>
      </c>
      <c r="CB112" s="817"/>
      <c r="CC112" s="817"/>
      <c r="CD112" s="817"/>
      <c r="CE112" s="817"/>
      <c r="CF112" s="875">
        <v>79.5</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1890246</v>
      </c>
      <c r="AB113" s="919"/>
      <c r="AC113" s="919"/>
      <c r="AD113" s="919"/>
      <c r="AE113" s="920"/>
      <c r="AF113" s="921">
        <v>1814817</v>
      </c>
      <c r="AG113" s="919"/>
      <c r="AH113" s="919"/>
      <c r="AI113" s="919"/>
      <c r="AJ113" s="920"/>
      <c r="AK113" s="921">
        <v>1804779</v>
      </c>
      <c r="AL113" s="919"/>
      <c r="AM113" s="919"/>
      <c r="AN113" s="919"/>
      <c r="AO113" s="920"/>
      <c r="AP113" s="922">
        <v>8.1999999999999993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7335081</v>
      </c>
      <c r="BR114" s="817"/>
      <c r="BS114" s="817"/>
      <c r="BT114" s="817"/>
      <c r="BU114" s="817"/>
      <c r="BV114" s="817">
        <v>7282969</v>
      </c>
      <c r="BW114" s="817"/>
      <c r="BX114" s="817"/>
      <c r="BY114" s="817"/>
      <c r="BZ114" s="817"/>
      <c r="CA114" s="817">
        <v>7647487</v>
      </c>
      <c r="CB114" s="817"/>
      <c r="CC114" s="817"/>
      <c r="CD114" s="817"/>
      <c r="CE114" s="817"/>
      <c r="CF114" s="875">
        <v>34.700000000000003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14490</v>
      </c>
      <c r="AB115" s="919"/>
      <c r="AC115" s="919"/>
      <c r="AD115" s="919"/>
      <c r="AE115" s="920"/>
      <c r="AF115" s="921">
        <v>23835</v>
      </c>
      <c r="AG115" s="919"/>
      <c r="AH115" s="919"/>
      <c r="AI115" s="919"/>
      <c r="AJ115" s="920"/>
      <c r="AK115" s="921">
        <v>31659</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70104</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7131484</v>
      </c>
      <c r="AB117" s="903"/>
      <c r="AC117" s="903"/>
      <c r="AD117" s="903"/>
      <c r="AE117" s="904"/>
      <c r="AF117" s="905">
        <v>7087291</v>
      </c>
      <c r="AG117" s="903"/>
      <c r="AH117" s="903"/>
      <c r="AI117" s="903"/>
      <c r="AJ117" s="904"/>
      <c r="AK117" s="905">
        <v>6920184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68764231</v>
      </c>
      <c r="BR119" s="845"/>
      <c r="BS119" s="845"/>
      <c r="BT119" s="845"/>
      <c r="BU119" s="845"/>
      <c r="BV119" s="845">
        <v>65153297</v>
      </c>
      <c r="BW119" s="845"/>
      <c r="BX119" s="845"/>
      <c r="BY119" s="845"/>
      <c r="BZ119" s="845"/>
      <c r="CA119" s="845">
        <v>63628745</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19165663</v>
      </c>
      <c r="BR120" s="842"/>
      <c r="BS120" s="842"/>
      <c r="BT120" s="842"/>
      <c r="BU120" s="842"/>
      <c r="BV120" s="842">
        <v>16313384</v>
      </c>
      <c r="BW120" s="842"/>
      <c r="BX120" s="842"/>
      <c r="BY120" s="842"/>
      <c r="BZ120" s="842"/>
      <c r="CA120" s="842">
        <v>14482192</v>
      </c>
      <c r="CB120" s="842"/>
      <c r="CC120" s="842"/>
      <c r="CD120" s="842"/>
      <c r="CE120" s="842"/>
      <c r="CF120" s="866">
        <v>65.8</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11153305</v>
      </c>
      <c r="DH120" s="842"/>
      <c r="DI120" s="842"/>
      <c r="DJ120" s="842"/>
      <c r="DK120" s="842"/>
      <c r="DL120" s="842">
        <v>10466506</v>
      </c>
      <c r="DM120" s="842"/>
      <c r="DN120" s="842"/>
      <c r="DO120" s="842"/>
      <c r="DP120" s="842"/>
      <c r="DQ120" s="842">
        <v>11167871</v>
      </c>
      <c r="DR120" s="842"/>
      <c r="DS120" s="842"/>
      <c r="DT120" s="842"/>
      <c r="DU120" s="842"/>
      <c r="DV120" s="843">
        <v>50.7</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134355</v>
      </c>
      <c r="BR121" s="817"/>
      <c r="BS121" s="817"/>
      <c r="BT121" s="817"/>
      <c r="BU121" s="817"/>
      <c r="BV121" s="817">
        <v>92218</v>
      </c>
      <c r="BW121" s="817"/>
      <c r="BX121" s="817"/>
      <c r="BY121" s="817"/>
      <c r="BZ121" s="817"/>
      <c r="CA121" s="817">
        <v>53027</v>
      </c>
      <c r="CB121" s="817"/>
      <c r="CC121" s="817"/>
      <c r="CD121" s="817"/>
      <c r="CE121" s="817"/>
      <c r="CF121" s="875">
        <v>0.2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4806352</v>
      </c>
      <c r="DH121" s="817"/>
      <c r="DI121" s="817"/>
      <c r="DJ121" s="817"/>
      <c r="DK121" s="817"/>
      <c r="DL121" s="817">
        <v>4598619</v>
      </c>
      <c r="DM121" s="817"/>
      <c r="DN121" s="817"/>
      <c r="DO121" s="817"/>
      <c r="DP121" s="817"/>
      <c r="DQ121" s="817">
        <v>4597548</v>
      </c>
      <c r="DR121" s="817"/>
      <c r="DS121" s="817"/>
      <c r="DT121" s="817"/>
      <c r="DU121" s="817"/>
      <c r="DV121" s="794">
        <v>20.9</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47028125</v>
      </c>
      <c r="BR122" s="845"/>
      <c r="BS122" s="845"/>
      <c r="BT122" s="845"/>
      <c r="BU122" s="845"/>
      <c r="BV122" s="845">
        <v>45044735</v>
      </c>
      <c r="BW122" s="845"/>
      <c r="BX122" s="845"/>
      <c r="BY122" s="845"/>
      <c r="BZ122" s="845"/>
      <c r="CA122" s="845">
        <v>42513062</v>
      </c>
      <c r="CB122" s="845"/>
      <c r="CC122" s="845"/>
      <c r="CD122" s="845"/>
      <c r="CE122" s="845"/>
      <c r="CF122" s="846">
        <v>193</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2138345</v>
      </c>
      <c r="DH122" s="817"/>
      <c r="DI122" s="817"/>
      <c r="DJ122" s="817"/>
      <c r="DK122" s="817"/>
      <c r="DL122" s="817">
        <v>1892210</v>
      </c>
      <c r="DM122" s="817"/>
      <c r="DN122" s="817"/>
      <c r="DO122" s="817"/>
      <c r="DP122" s="817"/>
      <c r="DQ122" s="817">
        <v>1694188</v>
      </c>
      <c r="DR122" s="817"/>
      <c r="DS122" s="817"/>
      <c r="DT122" s="817"/>
      <c r="DU122" s="817"/>
      <c r="DV122" s="794">
        <v>7.7</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66328143</v>
      </c>
      <c r="BR123" s="833"/>
      <c r="BS123" s="833"/>
      <c r="BT123" s="833"/>
      <c r="BU123" s="833"/>
      <c r="BV123" s="833">
        <v>61450337</v>
      </c>
      <c r="BW123" s="833"/>
      <c r="BX123" s="833"/>
      <c r="BY123" s="833"/>
      <c r="BZ123" s="833"/>
      <c r="CA123" s="833">
        <v>57048281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v>76355</v>
      </c>
      <c r="DH123" s="780"/>
      <c r="DI123" s="780"/>
      <c r="DJ123" s="780"/>
      <c r="DK123" s="781"/>
      <c r="DL123" s="782">
        <v>66419</v>
      </c>
      <c r="DM123" s="780"/>
      <c r="DN123" s="780"/>
      <c r="DO123" s="780"/>
      <c r="DP123" s="781"/>
      <c r="DQ123" s="782">
        <v>60176</v>
      </c>
      <c r="DR123" s="780"/>
      <c r="DS123" s="780"/>
      <c r="DT123" s="780"/>
      <c r="DU123" s="781"/>
      <c r="DV123" s="824">
        <v>0.3</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118</v>
      </c>
      <c r="AB124" s="780"/>
      <c r="AC124" s="780"/>
      <c r="AD124" s="780"/>
      <c r="AE124" s="781"/>
      <c r="AF124" s="782">
        <v>1463</v>
      </c>
      <c r="AG124" s="780"/>
      <c r="AH124" s="780"/>
      <c r="AI124" s="780"/>
      <c r="AJ124" s="781"/>
      <c r="AK124" s="782">
        <v>93</v>
      </c>
      <c r="AL124" s="780"/>
      <c r="AM124" s="780"/>
      <c r="AN124" s="780"/>
      <c r="AO124" s="781"/>
      <c r="AP124" s="824">
        <v>0</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11.2</v>
      </c>
      <c r="BR124" s="831"/>
      <c r="BS124" s="831"/>
      <c r="BT124" s="831"/>
      <c r="BU124" s="831"/>
      <c r="BV124" s="831">
        <v>17.100000000000001</v>
      </c>
      <c r="BW124" s="831"/>
      <c r="BX124" s="831"/>
      <c r="BY124" s="831"/>
      <c r="BZ124" s="831"/>
      <c r="CA124" s="831">
        <v>29.8</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14372</v>
      </c>
      <c r="AB127" s="780"/>
      <c r="AC127" s="780"/>
      <c r="AD127" s="780"/>
      <c r="AE127" s="781"/>
      <c r="AF127" s="782">
        <v>22372</v>
      </c>
      <c r="AG127" s="780"/>
      <c r="AH127" s="780"/>
      <c r="AI127" s="780"/>
      <c r="AJ127" s="781"/>
      <c r="AK127" s="782">
        <v>31566</v>
      </c>
      <c r="AL127" s="780"/>
      <c r="AM127" s="780"/>
      <c r="AN127" s="780"/>
      <c r="AO127" s="781"/>
      <c r="AP127" s="824">
        <v>0.1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47404</v>
      </c>
      <c r="AB128" s="801"/>
      <c r="AC128" s="801"/>
      <c r="AD128" s="801"/>
      <c r="AE128" s="802"/>
      <c r="AF128" s="803">
        <v>43392</v>
      </c>
      <c r="AG128" s="801"/>
      <c r="AH128" s="801"/>
      <c r="AI128" s="801"/>
      <c r="AJ128" s="802"/>
      <c r="AK128" s="803">
        <v>40838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11.96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70104</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27054788</v>
      </c>
      <c r="AB129" s="780"/>
      <c r="AC129" s="780"/>
      <c r="AD129" s="780"/>
      <c r="AE129" s="781"/>
      <c r="AF129" s="782">
        <v>26923606</v>
      </c>
      <c r="AG129" s="780"/>
      <c r="AH129" s="780"/>
      <c r="AI129" s="780"/>
      <c r="AJ129" s="781"/>
      <c r="AK129" s="782">
        <v>26984132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16.96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5425213</v>
      </c>
      <c r="AB130" s="780"/>
      <c r="AC130" s="780"/>
      <c r="AD130" s="780"/>
      <c r="AE130" s="781"/>
      <c r="AF130" s="782">
        <v>5341141</v>
      </c>
      <c r="AG130" s="780"/>
      <c r="AH130" s="780"/>
      <c r="AI130" s="780"/>
      <c r="AJ130" s="781"/>
      <c r="AK130" s="782">
        <v>4958733</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21629575</v>
      </c>
      <c r="AB131" s="764"/>
      <c r="AC131" s="764"/>
      <c r="AD131" s="764"/>
      <c r="AE131" s="765"/>
      <c r="AF131" s="766">
        <v>21582465</v>
      </c>
      <c r="AG131" s="764"/>
      <c r="AH131" s="764"/>
      <c r="AI131" s="764"/>
      <c r="AJ131" s="765"/>
      <c r="AK131" s="766">
        <v>22025399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29.8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7.6694387199999996</v>
      </c>
      <c r="AB132" s="745"/>
      <c r="AC132" s="745"/>
      <c r="AD132" s="745"/>
      <c r="AE132" s="746"/>
      <c r="AF132" s="747">
        <v>7.8895436639999996</v>
      </c>
      <c r="AG132" s="745"/>
      <c r="AH132" s="745"/>
      <c r="AI132" s="745"/>
      <c r="AJ132" s="746"/>
      <c r="AK132" s="747">
        <v>8.7199933539999996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7.3</v>
      </c>
      <c r="AB133" s="724"/>
      <c r="AC133" s="724"/>
      <c r="AD133" s="724"/>
      <c r="AE133" s="725"/>
      <c r="AF133" s="723">
        <v>7.5</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oVhB0OoVkm9W9yEfkdILnDL4hAZYIcMCt/6/SUuwR8QU2rmZI/eF5xJPE8mRtZC5ozqjcHgfuqx7eSRAYTTOg==" saltValue="CzvilK1bnxRrT55our5r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3ZfkF/PXD6TK50/mdQ0FQeRiEIOkhDh3j8Tbgv1UQluxFENCGoDctt8BXHIYK+74LR8l2ZDlpqQDN7ntshOUQ==" saltValue="ouddD5EHng8O3MrAGMCx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S/feOWIByjwt1T248nNLRs5QseThIJDBkRpQ23FXuAxY4ImX2wy8KLLOVN3mOH0wgjBpvVICOuPPSkF1yeHRA==" saltValue="SKc6zIRHIvHUmUZIRIfCW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484</v>
      </c>
      <c r="AL9" s="1130"/>
      <c r="AM9" s="1130"/>
      <c r="AN9" s="1131"/>
      <c r="AO9" s="269">
        <v>8979112</v>
      </c>
      <c r="AP9" s="269">
        <v>148371</v>
      </c>
      <c r="AQ9" s="270">
        <v>95899</v>
      </c>
      <c r="AR9" s="271">
        <v>54.7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485</v>
      </c>
      <c r="AL10" s="1130"/>
      <c r="AM10" s="1130"/>
      <c r="AN10" s="1131"/>
      <c r="AO10" s="272">
        <v>1561</v>
      </c>
      <c r="AP10" s="272">
        <v>26</v>
      </c>
      <c r="AQ10" s="273">
        <v>7418</v>
      </c>
      <c r="AR10" s="274">
        <v>-99.6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486</v>
      </c>
      <c r="AL11" s="1130"/>
      <c r="AM11" s="1130"/>
      <c r="AN11" s="1131"/>
      <c r="AO11" s="272">
        <v>1318699</v>
      </c>
      <c r="AP11" s="272">
        <v>21790</v>
      </c>
      <c r="AQ11" s="273">
        <v>1842</v>
      </c>
      <c r="AR11" s="274">
        <v>1083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487</v>
      </c>
      <c r="AL12" s="1130"/>
      <c r="AM12" s="1130"/>
      <c r="AN12" s="1131"/>
      <c r="AO12" s="272" t="s">
        <v>488</v>
      </c>
      <c r="AP12" s="272" t="s">
        <v>488</v>
      </c>
      <c r="AQ12" s="273">
        <v>18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489</v>
      </c>
      <c r="AL13" s="1130"/>
      <c r="AM13" s="1130"/>
      <c r="AN13" s="1131"/>
      <c r="AO13" s="272">
        <v>179855</v>
      </c>
      <c r="AP13" s="272">
        <v>2972</v>
      </c>
      <c r="AQ13" s="273">
        <v>3674</v>
      </c>
      <c r="AR13" s="274">
        <v>-19.100000000000001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490</v>
      </c>
      <c r="AL14" s="1130"/>
      <c r="AM14" s="1130"/>
      <c r="AN14" s="1131"/>
      <c r="AO14" s="272">
        <v>20669</v>
      </c>
      <c r="AP14" s="272">
        <v>342</v>
      </c>
      <c r="AQ14" s="273">
        <v>2040</v>
      </c>
      <c r="AR14" s="274">
        <v>-83.2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491</v>
      </c>
      <c r="AL15" s="1133"/>
      <c r="AM15" s="1133"/>
      <c r="AN15" s="1134"/>
      <c r="AO15" s="272">
        <v>-601260</v>
      </c>
      <c r="AP15" s="272">
        <v>-9935</v>
      </c>
      <c r="AQ15" s="273">
        <v>-5724</v>
      </c>
      <c r="AR15" s="274">
        <v>73.599999999999994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9898636</v>
      </c>
      <c r="AP16" s="272">
        <v>163565</v>
      </c>
      <c r="AQ16" s="273">
        <v>105167</v>
      </c>
      <c r="AR16" s="274">
        <v>55.5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496</v>
      </c>
      <c r="AL21" s="1136"/>
      <c r="AM21" s="1136"/>
      <c r="AN21" s="1137"/>
      <c r="AO21" s="285">
        <v>14.71</v>
      </c>
      <c r="AP21" s="286">
        <v>8.91</v>
      </c>
      <c r="AQ21" s="287">
        <v>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497</v>
      </c>
      <c r="AL22" s="1136"/>
      <c r="AM22" s="1136"/>
      <c r="AN22" s="1137"/>
      <c r="AO22" s="290">
        <v>94.3</v>
      </c>
      <c r="AP22" s="291">
        <v>97.6</v>
      </c>
      <c r="AQ22" s="292">
        <v>-3.3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8" t="s">
        <v>498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501</v>
      </c>
      <c r="AL32" s="1120"/>
      <c r="AM32" s="1120"/>
      <c r="AN32" s="1121"/>
      <c r="AO32" s="300">
        <v>5083746</v>
      </c>
      <c r="AP32" s="300">
        <v>84004</v>
      </c>
      <c r="AQ32" s="301">
        <v>63956</v>
      </c>
      <c r="AR32" s="302">
        <v>31.3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502</v>
      </c>
      <c r="AL33" s="1120"/>
      <c r="AM33" s="1120"/>
      <c r="AN33" s="1121"/>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503</v>
      </c>
      <c r="AL34" s="1120"/>
      <c r="AM34" s="1120"/>
      <c r="AN34" s="1121"/>
      <c r="AO34" s="300" t="s">
        <v>488</v>
      </c>
      <c r="AP34" s="300" t="s">
        <v>488</v>
      </c>
      <c r="AQ34" s="301">
        <v>4</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504</v>
      </c>
      <c r="AL35" s="1120"/>
      <c r="AM35" s="1120"/>
      <c r="AN35" s="1121"/>
      <c r="AO35" s="300">
        <v>1804779</v>
      </c>
      <c r="AP35" s="300">
        <v>29822</v>
      </c>
      <c r="AQ35" s="301">
        <v>14498</v>
      </c>
      <c r="AR35" s="302">
        <v>105.7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505</v>
      </c>
      <c r="AL36" s="1120"/>
      <c r="AM36" s="1120"/>
      <c r="AN36" s="1121"/>
      <c r="AO36" s="300" t="s">
        <v>488</v>
      </c>
      <c r="AP36" s="300" t="s">
        <v>488</v>
      </c>
      <c r="AQ36" s="301">
        <v>1993</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506</v>
      </c>
      <c r="AL37" s="1120"/>
      <c r="AM37" s="1120"/>
      <c r="AN37" s="1121"/>
      <c r="AO37" s="300">
        <v>31659</v>
      </c>
      <c r="AP37" s="300">
        <v>523</v>
      </c>
      <c r="AQ37" s="301">
        <v>407</v>
      </c>
      <c r="AR37" s="302">
        <v>28.5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507</v>
      </c>
      <c r="AL38" s="1123"/>
      <c r="AM38" s="1123"/>
      <c r="AN38" s="1124"/>
      <c r="AO38" s="303" t="s">
        <v>488</v>
      </c>
      <c r="AP38" s="303" t="s">
        <v>488</v>
      </c>
      <c r="AQ38" s="304">
        <v>1</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508</v>
      </c>
      <c r="AL39" s="1123"/>
      <c r="AM39" s="1123"/>
      <c r="AN39" s="1124"/>
      <c r="AO39" s="300">
        <v>-40838</v>
      </c>
      <c r="AP39" s="300">
        <v>-675</v>
      </c>
      <c r="AQ39" s="301">
        <v>-3355</v>
      </c>
      <c r="AR39" s="302">
        <v>-79.900000000000006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509</v>
      </c>
      <c r="AL40" s="1120"/>
      <c r="AM40" s="1120"/>
      <c r="AN40" s="1121"/>
      <c r="AO40" s="300">
        <v>-4958733</v>
      </c>
      <c r="AP40" s="300">
        <v>-81938</v>
      </c>
      <c r="AQ40" s="301">
        <v>-53996</v>
      </c>
      <c r="AR40" s="302">
        <v>51.7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1920613</v>
      </c>
      <c r="AP41" s="300">
        <v>31736</v>
      </c>
      <c r="AQ41" s="301">
        <v>23508</v>
      </c>
      <c r="AR41" s="302">
        <v>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479</v>
      </c>
      <c r="AN49" s="1114" t="s">
        <v>512</v>
      </c>
      <c r="AO49" s="1115"/>
      <c r="AP49" s="1115"/>
      <c r="AQ49" s="1115"/>
      <c r="AR49" s="111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5633927</v>
      </c>
      <c r="AN51" s="322">
        <v>85608</v>
      </c>
      <c r="AO51" s="323">
        <v>0.3</v>
      </c>
      <c r="AP51" s="324">
        <v>70329</v>
      </c>
      <c r="AQ51" s="325">
        <v>0.2</v>
      </c>
      <c r="AR51" s="326">
        <v>0.1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4001765</v>
      </c>
      <c r="AN52" s="330">
        <v>60807</v>
      </c>
      <c r="AO52" s="331">
        <v>41.2</v>
      </c>
      <c r="AP52" s="332">
        <v>39403</v>
      </c>
      <c r="AQ52" s="333">
        <v>9.1</v>
      </c>
      <c r="AR52" s="334">
        <v>32.1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5753529</v>
      </c>
      <c r="AN53" s="322">
        <v>89035</v>
      </c>
      <c r="AO53" s="323">
        <v>4</v>
      </c>
      <c r="AP53" s="324">
        <v>71871</v>
      </c>
      <c r="AQ53" s="325">
        <v>2.2000000000000002</v>
      </c>
      <c r="AR53" s="326">
        <v>1.8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3893904</v>
      </c>
      <c r="AN54" s="330">
        <v>60258</v>
      </c>
      <c r="AO54" s="331">
        <v>-0.9</v>
      </c>
      <c r="AP54" s="332">
        <v>38232</v>
      </c>
      <c r="AQ54" s="333">
        <v>-3</v>
      </c>
      <c r="AR54" s="334">
        <v>2.1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4853590</v>
      </c>
      <c r="AN55" s="322">
        <v>76677</v>
      </c>
      <c r="AO55" s="323">
        <v>-13.9</v>
      </c>
      <c r="AP55" s="324">
        <v>71807</v>
      </c>
      <c r="AQ55" s="325">
        <v>-0.1</v>
      </c>
      <c r="AR55" s="326">
        <v>-13.8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2797044</v>
      </c>
      <c r="AN56" s="330">
        <v>44188</v>
      </c>
      <c r="AO56" s="331">
        <v>-26.7</v>
      </c>
      <c r="AP56" s="332">
        <v>37333</v>
      </c>
      <c r="AQ56" s="333">
        <v>-2.4</v>
      </c>
      <c r="AR56" s="334">
        <v>-24.3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4812666</v>
      </c>
      <c r="AN57" s="322">
        <v>77736</v>
      </c>
      <c r="AO57" s="323">
        <v>1.4</v>
      </c>
      <c r="AP57" s="324">
        <v>80821</v>
      </c>
      <c r="AQ57" s="325">
        <v>12.6</v>
      </c>
      <c r="AR57" s="326">
        <v>-11.2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3220746</v>
      </c>
      <c r="AN58" s="330">
        <v>52023</v>
      </c>
      <c r="AO58" s="331">
        <v>17.7</v>
      </c>
      <c r="AP58" s="332">
        <v>49586</v>
      </c>
      <c r="AQ58" s="333">
        <v>32.799999999999997</v>
      </c>
      <c r="AR58" s="334">
        <v>-15.1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4632624</v>
      </c>
      <c r="AN59" s="322">
        <v>76550</v>
      </c>
      <c r="AO59" s="323">
        <v>-1.5</v>
      </c>
      <c r="AP59" s="324">
        <v>79840</v>
      </c>
      <c r="AQ59" s="325">
        <v>-1.2</v>
      </c>
      <c r="AR59" s="326">
        <v>-0.3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2755576</v>
      </c>
      <c r="AN60" s="330">
        <v>45533</v>
      </c>
      <c r="AO60" s="331">
        <v>-12.5</v>
      </c>
      <c r="AP60" s="332">
        <v>45238</v>
      </c>
      <c r="AQ60" s="333">
        <v>-8.8000000000000007</v>
      </c>
      <c r="AR60" s="334">
        <v>-3.7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5137267</v>
      </c>
      <c r="AN61" s="337">
        <v>81121</v>
      </c>
      <c r="AO61" s="338">
        <v>-1.9</v>
      </c>
      <c r="AP61" s="339">
        <v>74934</v>
      </c>
      <c r="AQ61" s="340">
        <v>2.7</v>
      </c>
      <c r="AR61" s="326">
        <v>-4.5999999999999996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3333807</v>
      </c>
      <c r="AN62" s="330">
        <v>52562</v>
      </c>
      <c r="AO62" s="331">
        <v>3.8</v>
      </c>
      <c r="AP62" s="332">
        <v>41958</v>
      </c>
      <c r="AQ62" s="333">
        <v>5.5</v>
      </c>
      <c r="AR62" s="334">
        <v>-1.7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cMdB9ExF+u2gGy1TqBK2fjVKqJia2BSz2BUazIb5l4R5S9quYR9qTeRYeMBhxnG5Vzl3n1Lb1UUqt1/EplPsA==" saltValue="2dMYqyRo7uSpuhL7IaCB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kIc9JBKiVryHK3HdaiqDpLc6Zh3o/hX2Vwzf+WmygoxD6ngwY58az/4ykqrrCrcyIACUxtr03RJ21h8zW0Ps6A==" saltValue="TrUIv0ToRybubxaAWJtM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qVBBZqvXCPx4jIPwMiU/4/iGAf8uvOmzvr5AT7n5o2PXsdaZnRw4O8pzwjD9nAkXKDoXwTvOqfmv0w8r9uZEfg==" saltValue="x2GU2Fdzj78mwY6d9lepJ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8" t="s">
        <v>3</v>
      </c>
      <c r="D47" s="1138"/>
      <c r="E47" s="1139"/>
      <c r="F47" s="11">
        <v>27.01</v>
      </c>
      <c r="G47" s="12">
        <v>29.16</v>
      </c>
      <c r="H47" s="12">
        <v>27.58</v>
      </c>
      <c r="I47" s="12">
        <v>26.12</v>
      </c>
      <c r="J47" s="13">
        <v>23.1</v>
      </c>
    </row>
    <row r="48" spans="2:10" ht="57.75" customHeight="1" x14ac:dyDescent="0.15">
      <c r="B48" s="14"/>
      <c r="C48" s="1140" t="s">
        <v>4</v>
      </c>
      <c r="D48" s="1140"/>
      <c r="E48" s="1141"/>
      <c r="F48" s="15">
        <v>3.77</v>
      </c>
      <c r="G48" s="16">
        <v>4.6500000000000004</v>
      </c>
      <c r="H48" s="16">
        <v>4.63</v>
      </c>
      <c r="I48" s="16">
        <v>3.99</v>
      </c>
      <c r="J48" s="17">
        <v>3.89</v>
      </c>
    </row>
    <row r="49" spans="2:10" ht="57.75" customHeight="1" thickBot="1" x14ac:dyDescent="0.2">
      <c r="B49" s="18"/>
      <c r="C49" s="1142" t="s">
        <v>5</v>
      </c>
      <c r="D49" s="1142"/>
      <c r="E49" s="1143"/>
      <c r="F49" s="19" t="s">
        <v>531</v>
      </c>
      <c r="G49" s="20">
        <v>3.5</v>
      </c>
      <c r="H49" s="20" t="s">
        <v>532</v>
      </c>
      <c r="I49" s="20" t="s">
        <v>533</v>
      </c>
      <c r="J49" s="21" t="s">
        <v>534</v>
      </c>
    </row>
    <row r="50" spans="2:10" x14ac:dyDescent="0.15"/>
  </sheetData>
  <sheetProtection algorithmName="SHA-512" hashValue="Bu9h65v420TBFLL8gDrAOZuU1Y8+mCkamZtdZ3NUhCDsguQ6a0+FEcVsjP5LprrSvuL0nS6DSUgUqO4P0yWcuA==" saltValue="+hE7vr5+UJVgw2/bayLP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大友　颯</cp:lastModifiedBy>
  <cp:lastPrinted>2026-03-10T07:48:00Z</cp:lastPrinted>
  <dcterms:created xsi:type="dcterms:W3CDTF">2026-02-23T04:36:41Z</dcterms:created>
  <dcterms:modified xsi:type="dcterms:W3CDTF">2026-03-18T08:28:32Z</dcterms:modified>
  <cp:category/>
</cp:coreProperties>
</file>