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0_栗原市〇★\12_確定（差替え版）\"/>
    </mc:Choice>
  </mc:AlternateContent>
  <bookViews>
    <workbookView xWindow="0" yWindow="0" windowWidth="15345" windowHeight="6720"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C36" i="10"/>
  <c r="BE35" i="10"/>
  <c r="C35" i="10"/>
  <c r="CO34" i="10"/>
  <c r="CO35" i="10" s="1"/>
  <c r="BW34" i="10"/>
  <c r="BW35" i="10" s="1"/>
  <c r="BW36" i="10" s="1"/>
  <c r="BW37" i="10" s="1"/>
  <c r="BW38" i="10" s="1"/>
  <c r="BE34" i="10"/>
  <c r="C34" i="10"/>
  <c r="U34" i="10" s="1"/>
  <c r="U35" i="10" l="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<sst xmlns="http://schemas.openxmlformats.org/spreadsheetml/2006/main" count="1079" uniqueCount="596">
  <si>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</si>
  <si>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</si>
  <si>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</si>
  <si>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</si>
  <si>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</si>
  <si>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</si>
  <si>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</si>
  <si>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</si>
  <si>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</si>
  <si>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</si>
  <si>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</si>
  <si>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</si>
  <si>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</si>
  <si>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</si>
  <si>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</si>
  <si>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</si>
  <si>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</si>
  <si>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</si>
  <si>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</si>
  <si>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</si>
  <si>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</si>
  <si>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</si>
  <si>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</si>
  <si>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</si>
  <si>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</si>
  <si>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</si>
  <si>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</si>
  <si>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</si>
  <si>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</si>
  <si>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</si>
  <si>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</si>
  <si>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</si>
  <si>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</si>
  <si>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</si>
  <si>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</si>
  <si>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</si>
  <si>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</si>
  <si>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</si>
  <si>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</si>
  <si>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</si>
  <si>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</si>
  <si>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</si>
  <si>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</si>
  <si>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</si>
  <si>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</si>
  <si>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</si>
  <si>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</si>
  <si>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</si>
  <si>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</si>
  <si>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</si>
  <si>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</si>
  <si>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</si>
  <si>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</si>
  <si>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</si>
  <si>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</si>
  <si>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</si>
  <si>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</si>
  <si>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</si>
  <si>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</si>
  <si>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</si>
  <si>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</si>
  <si>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</si>
  <si>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</si>
  <si>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</si>
  <si>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</si>
  <si>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</si>
  <si>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</si>
  <si>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</si>
  <si>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</si>
  <si>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</si>
  <si>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</si>
  <si>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</si>
  <si>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</si>
  <si>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</si>
  <si>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</si>
  <si>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</si>
  <si>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</si>
  <si>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</si>
  <si>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</si>
  <si>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</si>
  <si>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</si>
  <si>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</si>
  <si>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</si>
  <si>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</si>
  <si>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</si>
  <si>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</si>
  <si>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</si>
  <si>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</si>
  <si>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</si>
  <si>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</si>
  <si>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</si>
  <si>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</si>
  <si>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</si>
  <si>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</si>
  <si>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</si>
  <si>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</si>
  <si>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</si>
  <si>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</si>
  <si>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</si>
  <si>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</si>
  <si>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</si>
  <si>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</si>
  <si>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</si>
  <si>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</si>
  <si>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</si>
  <si>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</si>
  <si>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</si>
  <si>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</si>
  <si>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</si>
  <si>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</si>
  <si>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</si>
  <si>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</si>
  <si>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</si>
  <si>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</si>
  <si>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</si>
  <si>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</si>
  <si>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</si>
  <si>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</si>
  <si>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</si>
  <si>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</si>
  <si>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</si>
  <si>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</si>
  <si>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</si>
  <si>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</si>
  <si>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</si>
  <si>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</si>
  <si>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</si>
  <si>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</si>
  <si>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</si>
  <si>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</si>
  <si>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</si>
  <si>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</si>
  <si>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</si>
  <si>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</si>
  <si>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</si>
  <si>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</si>
  <si>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</si>
  <si>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</si>
  <si>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</si>
  <si>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</si>
  <si>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</si>
  <si>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</si>
  <si>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</si>
  <si>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</si>
  <si>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</si>
  <si>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</si>
  <si>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</si>
  <si>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</si>
  <si>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</si>
  <si>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</si>
  <si>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</si>
  <si>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</si>
  <si>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</si>
  <si>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</si>
  <si>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</si>
  <si>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</si>
  <si>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</si>
  <si>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</si>
  <si>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</si>
  <si>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</si>
  <si>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</si>
  <si>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</si>
  <si>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</si>
  <si>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</si>
  <si>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</si>
  <si>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</si>
  <si>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</si>
  <si>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</si>
  <si>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</si>
  <si>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</si>
  <si>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</si>
  <si>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</si>
  <si>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</si>
  <si>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</si>
  <si>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</si>
  <si>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</si>
  <si>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</si>
  <si>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</si>
  <si>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</si>
  <si>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</si>
  <si>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</si>
  <si>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</si>
  <si>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</si>
  <si>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</si>
  <si>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</si>
  <si>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</si>
  <si>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</si>
  <si>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</si>
  <si>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</si>
  <si>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</si>
  <si>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</si>
  <si>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</si>
  <si>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</si>
  <si>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</si>
  <si>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</si>
  <si>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</si>
  <si>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</si>
  <si>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</si>
  <si>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</si>
  <si>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</si>
  <si>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</si>
  <si>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</si>
  <si>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</si>
  <si>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</si>
  <si>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</si>
  <si>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</si>
  <si>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</si>
  <si>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</si>
  <si>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</si>
  <si>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</si>
  <si>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</si>
  <si>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</si>
  <si>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</si>
  <si>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</si>
  <si>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</si>
  <si>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</si>
  <si>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宮城県栗原市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</si>
  <si>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</si>
  <si>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</si>
  <si>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</si>
  <si>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</si>
  <si>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</si>
  <si>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</si>
  <si>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</si>
  <si>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</si>
  <si>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</si>
  <si>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</si>
  <si>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</si>
  <si>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</si>
  <si>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</si>
  <si>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</si>
  <si>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</si>
  <si>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</si>
  <si>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</si>
  <si>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</si>
  <si>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</si>
  <si>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</si>
  <si>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</si>
  <si>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</si>
  <si>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</si>
  <si>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</si>
  <si>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</si>
  <si>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</si>
  <si>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</si>
  <si>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</si>
  <si>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</si>
  <si>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</si>
  <si>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</si>
  <si>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</si>
  <si>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</si>
  <si>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</si>
  <si>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</si>
  <si>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</si>
  <si>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</si>
  <si>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</si>
  <si>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</si>
  <si>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</si>
  <si>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</si>
  <si>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</si>
  <si>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</si>
  <si>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</si>
  <si>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</si>
  <si>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</si>
  <si>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</si>
  <si>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</si>
  <si>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</si>
  <si>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</si>
  <si>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</si>
  <si>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</si>
  <si>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</si>
  <si>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</si>
  <si>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</si>
  <si>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</si>
  <si>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</si>
  <si>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</si>
  <si>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</si>
  <si>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</si>
  <si>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</si>
  <si>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</si>
  <si>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</si>
  <si>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</si>
  <si>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</si>
  <si>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</si>
  <si>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</si>
  <si>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</si>
  <si>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</si>
  <si>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</si>
  <si>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</si>
  <si>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</si>
  <si>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</si>
  <si>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</si>
  <si>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</si>
  <si>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</si>
  <si>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</si>
  <si>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</si>
  <si>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</si>
  <si>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</si>
  <si>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</si>
  <si>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</si>
  <si>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</si>
  <si>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</si>
  <si>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</si>
  <si>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</si>
  <si>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</si>
  <si>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</si>
  <si>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</si>
  <si>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</si>
  <si>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</si>
  <si>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</si>
  <si>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</si>
  <si>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</si>
  <si>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</si>
  <si>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</si>
  <si>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</si>
  <si>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</si>
  <si>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</si>
  <si>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</si>
  <si>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</si>
  <si>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</si>
  <si>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</si>
  <si>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</si>
  <si>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</si>
  <si>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</si>
  <si>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</si>
  <si>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</si>
  <si>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</si>
  <si>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</si>
  <si>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</si>
  <si>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</si>
  <si>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</si>
  <si>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</si>
  <si>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</si>
  <si>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</si>
  <si>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</si>
  <si>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</si>
  <si>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</si>
  <si>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</si>
  <si>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</si>
  <si>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</si>
  <si>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</si>
  <si>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</si>
  <si>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</si>
  <si>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</si>
  <si>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</si>
  <si>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</si>
  <si>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</si>
  <si>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</si>
  <si>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</si>
  <si>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</si>
  <si>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</si>
  <si>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</si>
  <si>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</si>
  <si>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</si>
  <si>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</si>
  <si>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</si>
  <si>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</si>
  <si>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</si>
  <si>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</si>
  <si>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</si>
  <si>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</si>
  <si>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</si>
  <si>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</si>
  <si>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</si>
  <si>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</si>
  <si>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</si>
  <si>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</si>
  <si>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</si>
  <si>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</si>
  <si>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</si>
  <si>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宮城県栗原市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</si>
  <si>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</si>
  <si>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</si>
  <si>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</si>
  <si>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</si>
  <si>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</si>
  <si>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</si>
  <si>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</si>
  <si>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</si>
  <si>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</si>
  <si>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</si>
  <si>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</si>
  <si>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</si>
  <si>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</si>
  <si>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</si>
  <si>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</si>
  <si>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</si>
  <si>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</si>
  <si>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</si>
  <si>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</si>
  <si>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</si>
  <si>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</si>
  <si>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</si>
  <si>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</si>
  <si>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</si>
  <si>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</si>
  <si>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</si>
  <si>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</si>
  <si>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</si>
  <si>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</si>
  <si>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</si>
  <si>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</si>
  <si>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</si>
  <si>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</si>
  <si>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</si>
  <si>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</si>
  <si>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</si>
  <si>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診療所特別会計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</si>
  <si>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</si>
  <si>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</si>
  <si>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</si>
  <si>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</si>
  <si>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</si>
  <si>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</si>
  <si>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</si>
  <si>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</si>
  <si>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</si>
  <si>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</si>
  <si>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</si>
  <si>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</si>
  <si>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</si>
  <si>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</si>
  <si>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</si>
  <si>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</si>
  <si>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</si>
  <si>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</si>
  <si>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</si>
  <si>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</si>
  <si>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</si>
  <si>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</si>
  <si>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</si>
  <si>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</si>
  <si>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</si>
  <si>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</si>
  <si>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</si>
  <si>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</si>
  <si>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</si>
  <si>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</si>
  <si>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</si>
  <si>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</si>
  <si>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</si>
  <si>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</si>
  <si>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</si>
  <si>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</si>
  <si>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</si>
  <si>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</si>
  <si>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</si>
  <si>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</si>
  <si>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</si>
  <si>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</si>
  <si>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</si>
  <si>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</si>
  <si>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</si>
  <si>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</si>
  <si>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</si>
  <si>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</si>
  <si>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</si>
  <si>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</si>
  <si>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</si>
  <si>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</si>
  <si>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</si>
  <si>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</si>
  <si>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</si>
  <si>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</si>
  <si>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</si>
  <si>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</si>
  <si>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</si>
  <si>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</si>
  <si>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</si>
  <si>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</si>
  <si>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</si>
  <si>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</si>
  <si>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</si>
  <si>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</si>
  <si>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</si>
  <si>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</si>
  <si>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</si>
  <si>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</si>
  <si>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</si>
  <si>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</si>
  <si>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</si>
  <si>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</si>
  <si>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</si>
  <si>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</si>
  <si>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</si>
  <si>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</si>
  <si>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</si>
  <si>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</si>
  <si>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</si>
  <si>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</si>
  <si>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</si>
  <si>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</si>
  <si>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</si>
  <si>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</si>
  <si>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</si>
  <si>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</si>
  <si>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</si>
  <si>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</si>
  <si>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</si>
  <si>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</si>
  <si>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</si>
  <si>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</si>
  <si>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</si>
  <si>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</si>
  <si>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</si>
  <si>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</si>
  <si>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</si>
  <si>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</si>
  <si>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</si>
  <si>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</si>
  <si>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</si>
  <si>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</si>
  <si>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</si>
  <si>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</si>
  <si>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</si>
  <si>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</si>
  <si>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</si>
  <si>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</si>
  <si>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</si>
  <si>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</si>
  <si>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</si>
  <si>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</si>
  <si>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</si>
  <si>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</si>
  <si>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</si>
  <si>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</si>
  <si>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</si>
  <si>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</si>
  <si>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</si>
  <si>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</si>
  <si>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</si>
  <si>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</si>
  <si>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</si>
  <si>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</si>
  <si>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</si>
  <si>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</si>
  <si>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</si>
  <si>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</si>
  <si>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</si>
  <si>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</si>
  <si>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</si>
  <si>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</si>
  <si>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</si>
  <si>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</si>
  <si>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</si>
  <si>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</si>
  <si>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</si>
  <si>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</si>
  <si>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</si>
  <si>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</si>
  <si>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</si>
  <si>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</si>
  <si>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</si>
  <si>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</si>
  <si>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</si>
  <si>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</si>
  <si>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</si>
  <si>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</si>
  <si>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</si>
  <si>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</si>
  <si>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</si>
  <si>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</si>
  <si>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</si>
  <si>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</si>
  <si>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</si>
  <si>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2.36</t>
  </si>
  <si>
    <t>▲ 3.51</t>
  </si>
  <si>
    <t>▲ 3.67</t>
  </si>
  <si>
    <t>▲ 2.52</t>
  </si>
  <si>
    <t>水道事業会計</t>
  </si>
  <si>
    <t>一般会計</t>
  </si>
  <si>
    <t>病院事業会計</t>
  </si>
  <si>
    <t>下水道事業会計</t>
  </si>
  <si>
    <t>介護保険特別会計</t>
  </si>
  <si>
    <t>国民健康保険特別会計（事業勘定）</t>
  </si>
  <si>
    <t>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</si>
  <si>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</si>
  <si>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</si>
  <si>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</si>
  <si>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</si>
  <si>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</si>
  <si>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</si>
  <si>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</si>
  <si>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</si>
  <si>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</si>
  <si>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宮城県市町村職員退職手当組合</t>
  </si>
  <si>
    <t>宮城県市町村非常勤消防団員補償報償組合</t>
  </si>
  <si>
    <t>宮城県市町村自治振興センター</t>
  </si>
  <si>
    <t>宮城県後期高齢者医療広域連合</t>
  </si>
  <si>
    <t>宮城県後期高齢者医療事業会計</t>
  </si>
  <si>
    <t>花山地域開発</t>
    <rPh sb="0" eb="2">
      <t>ハナヤマ</t>
    </rPh>
    <rPh sb="2" eb="4">
      <t>チイキ</t>
    </rPh>
    <rPh sb="4" eb="6">
      <t>カイハツ</t>
    </rPh>
    <phoneticPr fontId="2"/>
  </si>
  <si>
    <t>ゆめぐり</t>
  </si>
  <si>
    <t>公共施設整備等基金</t>
    <rPh sb="0" eb="7">
      <t>コウキョウシセツセイビトウ</t>
    </rPh>
    <rPh sb="7" eb="9">
      <t>キキン</t>
    </rPh>
    <phoneticPr fontId="2"/>
  </si>
  <si>
    <t>まちづくり基金</t>
    <rPh sb="5" eb="7">
      <t>キキン</t>
    </rPh>
    <phoneticPr fontId="2"/>
  </si>
  <si>
    <t>くりはらっ子未来基金</t>
    <rPh sb="5" eb="8">
      <t>コミライ</t>
    </rPh>
    <rPh sb="8" eb="10">
      <t>キキン</t>
    </rPh>
    <phoneticPr fontId="2"/>
  </si>
  <si>
    <t>千葉三二郎福祉基金</t>
    <rPh sb="0" eb="2">
      <t>チバ</t>
    </rPh>
    <rPh sb="2" eb="5">
      <t>サンニロウ</t>
    </rPh>
    <rPh sb="5" eb="7">
      <t>フクシ</t>
    </rPh>
    <rPh sb="7" eb="9">
      <t>キキン</t>
    </rPh>
    <phoneticPr fontId="2"/>
  </si>
  <si>
    <t>ふるさと基金</t>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</si>
</sst>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88E9-4B6B-88C4-CEB03F3780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79898</c:v>
                </c:pt>
                <c:pt idx="1">
                  <c:v>85320</c:v>
                </c:pt>
                <c:pt idx="2">
                  <c:v>85608</c:v>
                </c:pt>
                <c:pt idx="3">
                  <c:v>89035</c:v>
                </c:pt>
                <c:pt idx="4">
                  <c:v>76677</c:v>
                </c:pt>
              </c:numCache>
            </c:numRef>
          </c:val>
          <c:smooth val="0"/>
          <c:extLst>
            <c:ext xmlns:c16="http://schemas.microsoft.com/office/drawing/2014/chart" uri="{C3380CC4-5D6E-409C-BE32-E72D297353CC}">
              <c16:uniqueId val="{00000001-88E9-4B6B-88C4-CEB03F3780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5.56</c:v>
                </c:pt>
                <c:pt idx="1">
                  <c:v>5.92</c:v>
                </c:pt>
                <c:pt idx="2">
                  <c:v>3.77</c:v>
                </c:pt>
                <c:pt idx="3">
                  <c:v>4.6500000000000004</c:v>
                </c:pt>
                <c:pt idx="4">
                  <c:v>4.63</c:v>
                </c:pt>
              </c:numCache>
            </c:numRef>
          </c:val>
          <c:extLst>
            <c:ext xmlns:c16="http://schemas.microsoft.com/office/drawing/2014/chart" uri="{C3380CC4-5D6E-409C-BE32-E72D297353CC}">
              <c16:uniqueId val="{00000000-6F0F-4EB0-9F12-D00AFE22F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34.31</c:v>
                </c:pt>
                <c:pt idx="1">
                  <c:v>29.96</c:v>
                </c:pt>
                <c:pt idx="2">
                  <c:v>27.01</c:v>
                </c:pt>
                <c:pt idx="3">
                  <c:v>29.16</c:v>
                </c:pt>
                <c:pt idx="4">
                  <c:v>27.58</c:v>
                </c:pt>
              </c:numCache>
            </c:numRef>
          </c:val>
          <c:extLst>
            <c:ext xmlns:c16="http://schemas.microsoft.com/office/drawing/2014/chart" uri="{C3380CC4-5D6E-409C-BE32-E72D297353CC}">
              <c16:uniqueId val="{00000001-6F0F-4EB0-9F12-D00AFE22F1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-2.36</c:v>
                </c:pt>
                <c:pt idx="1">
                  <c:v>-3.51</c:v>
                </c:pt>
                <c:pt idx="2">
                  <c:v>-3.67</c:v>
                </c:pt>
                <c:pt idx="3">
                  <c:v>3.5</c:v>
                </c:pt>
                <c:pt idx="4">
                  <c:v>-2.52</c:v>
                </c:pt>
              </c:numCache>
            </c:numRef>
          </c:val>
          <c:smooth val="0"/>
          <c:extLst>
            <c:ext xmlns:c16="http://schemas.microsoft.com/office/drawing/2014/chart" uri="{C3380CC4-5D6E-409C-BE32-E72D297353CC}">
              <c16:uniqueId val="{00000002-6F0F-4EB0-9F12-D00AFE22F1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0.24</c:v>
                </c:pt>
                <c:pt idx="4">
                  <c:v>0</c:v>
                </c:pt>
                <c:pt idx="5">
                  <c:v>0</c:v>
                </c:pt>
                <c:pt idx="6">
                  <c:v>0</c:v>
                </c:pt>
                <c:pt idx="7">
                  <c:v>0</c:v>
                </c:pt>
                <c:pt idx="8">
                  <c:v>0</c:v>
                </c:pt>
                <c:pt idx="9">
                  <c:v>0</c:v>
                </c:pt>
              </c:numCache>
            </c:numRef>
          </c:val>
          <c:extLst>
            <c:ext xmlns:c16="http://schemas.microsoft.com/office/drawing/2014/chart" uri="{C3380CC4-5D6E-409C-BE32-E72D297353CC}">
              <c16:uniqueId val="{00000000-899D-43FC-9CE4-A4C62E77DF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9D-43FC-9CE4-A4C62E77DF2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899D-43FC-9CE4-A4C62E77DF22}"/>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0.15</c:v>
                </c:pt>
                <c:pt idx="4">
                  <c:v>#N/A</c:v>
                </c:pt>
                <c:pt idx="5">
                  <c:v>0.1</c:v>
                </c:pt>
                <c:pt idx="6">
                  <c:v>#N/A</c:v>
                </c:pt>
                <c:pt idx="7">
                  <c:v>0.12</c:v>
                </c:pt>
                <c:pt idx="8">
                  <c:v>#N/A</c:v>
                </c:pt>
                <c:pt idx="9">
                  <c:v>0.11</c:v>
                </c:pt>
              </c:numCache>
            </c:numRef>
          </c:val>
          <c:extLst>
            <c:ext xmlns:c16="http://schemas.microsoft.com/office/drawing/2014/chart" uri="{C3380CC4-5D6E-409C-BE32-E72D297353CC}">
              <c16:uniqueId val="{00000003-899D-43FC-9CE4-A4C62E77DF22}"/>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0.56000000000000005</c:v>
                </c:pt>
                <c:pt idx="2">
                  <c:v>#N/A</c:v>
                </c:pt>
                <c:pt idx="3">
                  <c:v>0.4</c:v>
                </c:pt>
                <c:pt idx="4">
                  <c:v>#N/A</c:v>
                </c:pt>
                <c:pt idx="5">
                  <c:v>0.49</c:v>
                </c:pt>
                <c:pt idx="6">
                  <c:v>#N/A</c:v>
                </c:pt>
                <c:pt idx="7">
                  <c:v>0.37</c:v>
                </c:pt>
                <c:pt idx="8">
                  <c:v>#N/A</c:v>
                </c:pt>
                <c:pt idx="9">
                  <c:v>0.2</c:v>
                </c:pt>
              </c:numCache>
            </c:numRef>
          </c:val>
          <c:extLst>
            <c:ext xmlns:c16="http://schemas.microsoft.com/office/drawing/2014/chart" uri="{C3380CC4-5D6E-409C-BE32-E72D297353CC}">
              <c16:uniqueId val="{00000004-899D-43FC-9CE4-A4C62E77DF2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1.06</c:v>
                </c:pt>
                <c:pt idx="2">
                  <c:v>#N/A</c:v>
                </c:pt>
                <c:pt idx="3">
                  <c:v>1.0900000000000001</c:v>
                </c:pt>
                <c:pt idx="4">
                  <c:v>#N/A</c:v>
                </c:pt>
                <c:pt idx="5">
                  <c:v>0.44</c:v>
                </c:pt>
                <c:pt idx="6">
                  <c:v>#N/A</c:v>
                </c:pt>
                <c:pt idx="7">
                  <c:v>0.59</c:v>
                </c:pt>
                <c:pt idx="8">
                  <c:v>#N/A</c:v>
                </c:pt>
                <c:pt idx="9">
                  <c:v>1.06</c:v>
                </c:pt>
              </c:numCache>
            </c:numRef>
          </c:val>
          <c:extLst>
            <c:ext xmlns:c16="http://schemas.microsoft.com/office/drawing/2014/chart" uri="{C3380CC4-5D6E-409C-BE32-E72D297353CC}">
              <c16:uniqueId val="{00000005-899D-43FC-9CE4-A4C62E77DF2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1.02</c:v>
                </c:pt>
                <c:pt idx="6">
                  <c:v>#N/A</c:v>
                </c:pt>
                <c:pt idx="7">
                  <c:v>1.61</c:v>
                </c:pt>
                <c:pt idx="8">
                  <c:v>#N/A</c:v>
                </c:pt>
                <c:pt idx="9">
                  <c:v>1.69</c:v>
                </c:pt>
              </c:numCache>
            </c:numRef>
          </c:val>
          <c:extLst>
            <c:ext xmlns:c16="http://schemas.microsoft.com/office/drawing/2014/chart" uri="{C3380CC4-5D6E-409C-BE32-E72D297353CC}">
              <c16:uniqueId val="{00000006-899D-43FC-9CE4-A4C62E77DF2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6.1</c:v>
                </c:pt>
                <c:pt idx="2">
                  <c:v>#N/A</c:v>
                </c:pt>
                <c:pt idx="3">
                  <c:v>4.2699999999999996</c:v>
                </c:pt>
                <c:pt idx="4">
                  <c:v>#N/A</c:v>
                </c:pt>
                <c:pt idx="5">
                  <c:v>5.1100000000000003</c:v>
                </c:pt>
                <c:pt idx="6">
                  <c:v>#N/A</c:v>
                </c:pt>
                <c:pt idx="7">
                  <c:v>1.69</c:v>
                </c:pt>
                <c:pt idx="8">
                  <c:v>#N/A</c:v>
                </c:pt>
                <c:pt idx="9">
                  <c:v>1.99</c:v>
                </c:pt>
              </c:numCache>
            </c:numRef>
          </c:val>
          <c:extLst>
            <c:ext xmlns:c16="http://schemas.microsoft.com/office/drawing/2014/chart" uri="{C3380CC4-5D6E-409C-BE32-E72D297353CC}">
              <c16:uniqueId val="{00000007-899D-43FC-9CE4-A4C62E77DF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5.56</c:v>
                </c:pt>
                <c:pt idx="2">
                  <c:v>#N/A</c:v>
                </c:pt>
                <c:pt idx="3">
                  <c:v>5.92</c:v>
                </c:pt>
                <c:pt idx="4">
                  <c:v>#N/A</c:v>
                </c:pt>
                <c:pt idx="5">
                  <c:v>3.77</c:v>
                </c:pt>
                <c:pt idx="6">
                  <c:v>#N/A</c:v>
                </c:pt>
                <c:pt idx="7">
                  <c:v>4.6399999999999997</c:v>
                </c:pt>
                <c:pt idx="8">
                  <c:v>#N/A</c:v>
                </c:pt>
                <c:pt idx="9">
                  <c:v>4.63</c:v>
                </c:pt>
              </c:numCache>
            </c:numRef>
          </c:val>
          <c:extLst>
            <c:ext xmlns:c16="http://schemas.microsoft.com/office/drawing/2014/chart" uri="{C3380CC4-5D6E-409C-BE32-E72D297353CC}">
              <c16:uniqueId val="{00000008-899D-43FC-9CE4-A4C62E77DF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8.02</c:v>
                </c:pt>
                <c:pt idx="2">
                  <c:v>#N/A</c:v>
                </c:pt>
                <c:pt idx="3">
                  <c:v>8.77</c:v>
                </c:pt>
                <c:pt idx="4">
                  <c:v>#N/A</c:v>
                </c:pt>
                <c:pt idx="5">
                  <c:v>9.35</c:v>
                </c:pt>
                <c:pt idx="6">
                  <c:v>#N/A</c:v>
                </c:pt>
                <c:pt idx="7">
                  <c:v>9.35</c:v>
                </c:pt>
                <c:pt idx="8">
                  <c:v>#N/A</c:v>
                </c:pt>
                <c:pt idx="9">
                  <c:v>9.7100000000000009</c:v>
                </c:pt>
              </c:numCache>
            </c:numRef>
          </c:val>
          <c:extLst>
            <c:ext xmlns:c16="http://schemas.microsoft.com/office/drawing/2014/chart" uri="{C3380CC4-5D6E-409C-BE32-E72D297353CC}">
              <c16:uniqueId val="{00000009-899D-43FC-9CE4-A4C62E77DF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5544</c:v>
                </c:pt>
                <c:pt idx="5">
                  <c:v>5642</c:v>
                </c:pt>
                <c:pt idx="8">
                  <c:v>5537</c:v>
                </c:pt>
                <c:pt idx="11">
                  <c:v>5457</c:v>
                </c:pt>
                <c:pt idx="14">
                  <c:v>5473</c:v>
                </c:pt>
              </c:numCache>
            </c:numRef>
          </c:val>
          <c:extLst>
            <c:ext xmlns:c16="http://schemas.microsoft.com/office/drawing/2014/chart" uri="{C3380CC4-5D6E-409C-BE32-E72D297353CC}">
              <c16:uniqueId val="{00000000-EA3D-489D-9F91-159689A8B2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3D-489D-9F91-159689A8B2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132</c:v>
                </c:pt>
                <c:pt idx="3">
                  <c:v>114</c:v>
                </c:pt>
                <c:pt idx="6">
                  <c:v>77</c:v>
                </c:pt>
                <c:pt idx="9">
                  <c:v>8</c:v>
                </c:pt>
                <c:pt idx="12">
                  <c:v>14</c:v>
                </c:pt>
              </c:numCache>
            </c:numRef>
          </c:val>
          <c:extLst>
            <c:ext xmlns:c16="http://schemas.microsoft.com/office/drawing/2014/chart" uri="{C3380CC4-5D6E-409C-BE32-E72D297353CC}">
              <c16:uniqueId val="{00000002-EA3D-489D-9F91-159689A8B2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3D-489D-9F91-159689A8B2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2315</c:v>
                </c:pt>
                <c:pt idx="3">
                  <c:v>2427</c:v>
                </c:pt>
                <c:pt idx="6">
                  <c:v>1890</c:v>
                </c:pt>
                <c:pt idx="9">
                  <c:v>2001</c:v>
                </c:pt>
                <c:pt idx="12">
                  <c:v>1890</c:v>
                </c:pt>
              </c:numCache>
            </c:numRef>
          </c:val>
          <c:extLst>
            <c:ext xmlns:c16="http://schemas.microsoft.com/office/drawing/2014/chart" uri="{C3380CC4-5D6E-409C-BE32-E72D297353CC}">
              <c16:uniqueId val="{00000004-EA3D-489D-9F91-159689A8B2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87</c:v>
                </c:pt>
                <c:pt idx="3">
                  <c:v>0</c:v>
                </c:pt>
                <c:pt idx="6">
                  <c:v>0</c:v>
                </c:pt>
                <c:pt idx="9">
                  <c:v>0</c:v>
                </c:pt>
                <c:pt idx="12">
                  <c:v>0</c:v>
                </c:pt>
              </c:numCache>
            </c:numRef>
          </c:val>
          <c:extLst>
            <c:ext xmlns:c16="http://schemas.microsoft.com/office/drawing/2014/chart" uri="{C3380CC4-5D6E-409C-BE32-E72D297353CC}">
              <c16:uniqueId val="{00000005-EA3D-489D-9F91-159689A8B2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3D-489D-9F91-159689A8B2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5034</c:v>
                </c:pt>
                <c:pt idx="3">
                  <c:v>5160</c:v>
                </c:pt>
                <c:pt idx="6">
                  <c:v>5187</c:v>
                </c:pt>
                <c:pt idx="9">
                  <c:v>5007</c:v>
                </c:pt>
                <c:pt idx="12">
                  <c:v>5227</c:v>
                </c:pt>
              </c:numCache>
            </c:numRef>
          </c:val>
          <c:extLst>
            <c:ext xmlns:c16="http://schemas.microsoft.com/office/drawing/2014/chart" uri="{C3380CC4-5D6E-409C-BE32-E72D297353CC}">
              <c16:uniqueId val="{00000007-EA3D-489D-9F91-159689A8B2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2024</c:v>
                </c:pt>
                <c:pt idx="2">
                  <c:v>#N/A</c:v>
                </c:pt>
                <c:pt idx="3">
                  <c:v>#N/A</c:v>
                </c:pt>
                <c:pt idx="4">
                  <c:v>2059</c:v>
                </c:pt>
                <c:pt idx="5">
                  <c:v>#N/A</c:v>
                </c:pt>
                <c:pt idx="6">
                  <c:v>#N/A</c:v>
                </c:pt>
                <c:pt idx="7">
                  <c:v>1617</c:v>
                </c:pt>
                <c:pt idx="8">
                  <c:v>#N/A</c:v>
                </c:pt>
                <c:pt idx="9">
                  <c:v>#N/A</c:v>
                </c:pt>
                <c:pt idx="10">
                  <c:v>1559</c:v>
                </c:pt>
                <c:pt idx="11">
                  <c:v>#N/A</c:v>
                </c:pt>
                <c:pt idx="12">
                  <c:v>#N/A</c:v>
                </c:pt>
                <c:pt idx="13">
                  <c:v>1658</c:v>
                </c:pt>
                <c:pt idx="14">
                  <c:v>#N/A</c:v>
                </c:pt>
              </c:numCache>
            </c:numRef>
          </c:val>
          <c:smooth val="0"/>
          <c:extLst>
            <c:ext xmlns:c16="http://schemas.microsoft.com/office/drawing/2014/chart" uri="{C3380CC4-5D6E-409C-BE32-E72D297353CC}">
              <c16:uniqueId val="{00000008-EA3D-489D-9F91-159689A8B2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55286</c:v>
                </c:pt>
                <c:pt idx="5">
                  <c:v>53829</c:v>
                </c:pt>
                <c:pt idx="8">
                  <c:v>51143</c:v>
                </c:pt>
                <c:pt idx="11">
                  <c:v>50386</c:v>
                </c:pt>
                <c:pt idx="14">
                  <c:v>47028</c:v>
                </c:pt>
              </c:numCache>
            </c:numRef>
          </c:val>
          <c:extLst>
            <c:ext xmlns:c16="http://schemas.microsoft.com/office/drawing/2014/chart" uri="{C3380CC4-5D6E-409C-BE32-E72D297353CC}">
              <c16:uniqueId val="{00000000-3F3F-466D-A118-4FE1B0C4B2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362</c:v>
                </c:pt>
                <c:pt idx="5">
                  <c:v>297</c:v>
                </c:pt>
                <c:pt idx="8">
                  <c:v>234</c:v>
                </c:pt>
                <c:pt idx="11">
                  <c:v>178</c:v>
                </c:pt>
                <c:pt idx="14">
                  <c:v>134</c:v>
                </c:pt>
              </c:numCache>
            </c:numRef>
          </c:val>
          <c:extLst>
            <c:ext xmlns:c16="http://schemas.microsoft.com/office/drawing/2014/chart" uri="{C3380CC4-5D6E-409C-BE32-E72D297353CC}">
              <c16:uniqueId val="{00000001-3F3F-466D-A118-4FE1B0C4B2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21770</c:v>
                </c:pt>
                <c:pt idx="5">
                  <c:v>19768</c:v>
                </c:pt>
                <c:pt idx="8">
                  <c:v>18625</c:v>
                </c:pt>
                <c:pt idx="11">
                  <c:v>19391</c:v>
                </c:pt>
                <c:pt idx="14">
                  <c:v>19166</c:v>
                </c:pt>
              </c:numCache>
            </c:numRef>
          </c:val>
          <c:extLst>
            <c:ext xmlns:c16="http://schemas.microsoft.com/office/drawing/2014/chart" uri="{C3380CC4-5D6E-409C-BE32-E72D297353CC}">
              <c16:uniqueId val="{00000002-3F3F-466D-A118-4FE1B0C4B2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3F-466D-A118-4FE1B0C4B2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3F-466D-A118-4FE1B0C4B2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5</c:v>
                </c:pt>
                <c:pt idx="6">
                  <c:v>12</c:v>
                </c:pt>
                <c:pt idx="9">
                  <c:v>4</c:v>
                </c:pt>
                <c:pt idx="12">
                  <c:v>0</c:v>
                </c:pt>
              </c:numCache>
            </c:numRef>
          </c:val>
          <c:extLst>
            <c:ext xmlns:c16="http://schemas.microsoft.com/office/drawing/2014/chart" uri="{C3380CC4-5D6E-409C-BE32-E72D297353CC}">
              <c16:uniqueId val="{00000005-3F3F-466D-A118-4FE1B0C4B2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9401</c:v>
                </c:pt>
                <c:pt idx="3">
                  <c:v>8980</c:v>
                </c:pt>
                <c:pt idx="6">
                  <c:v>8424</c:v>
                </c:pt>
                <c:pt idx="9">
                  <c:v>7713</c:v>
                </c:pt>
                <c:pt idx="12">
                  <c:v>7335</c:v>
                </c:pt>
              </c:numCache>
            </c:numRef>
          </c:val>
          <c:extLst>
            <c:ext xmlns:c16="http://schemas.microsoft.com/office/drawing/2014/chart" uri="{C3380CC4-5D6E-409C-BE32-E72D297353CC}">
              <c16:uniqueId val="{00000006-3F3F-466D-A118-4FE1B0C4B2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F3F-466D-A118-4FE1B0C4B2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30380</c:v>
                </c:pt>
                <c:pt idx="3">
                  <c:v>30188</c:v>
                </c:pt>
                <c:pt idx="6">
                  <c:v>25994</c:v>
                </c:pt>
                <c:pt idx="9">
                  <c:v>22128</c:v>
                </c:pt>
                <c:pt idx="12">
                  <c:v>18174</c:v>
                </c:pt>
              </c:numCache>
            </c:numRef>
          </c:val>
          <c:extLst>
            <c:ext xmlns:c16="http://schemas.microsoft.com/office/drawing/2014/chart" uri="{C3380CC4-5D6E-409C-BE32-E72D297353CC}">
              <c16:uniqueId val="{00000008-3F3F-466D-A118-4FE1B0C4B2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241</c:v>
                </c:pt>
                <c:pt idx="3">
                  <c:v>141</c:v>
                </c:pt>
                <c:pt idx="6">
                  <c:v>39</c:v>
                </c:pt>
                <c:pt idx="9">
                  <c:v>0</c:v>
                </c:pt>
                <c:pt idx="12">
                  <c:v>0</c:v>
                </c:pt>
              </c:numCache>
            </c:numRef>
          </c:val>
          <c:extLst>
            <c:ext xmlns:c16="http://schemas.microsoft.com/office/drawing/2014/chart" uri="{C3380CC4-5D6E-409C-BE32-E72D297353CC}">
              <c16:uniqueId val="{00000009-3F3F-466D-A118-4FE1B0C4B2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47797</c:v>
                </c:pt>
                <c:pt idx="3">
                  <c:v>47131</c:v>
                </c:pt>
                <c:pt idx="6">
                  <c:v>45353</c:v>
                </c:pt>
                <c:pt idx="9">
                  <c:v>45528</c:v>
                </c:pt>
                <c:pt idx="12">
                  <c:v>43255</c:v>
                </c:pt>
              </c:numCache>
            </c:numRef>
          </c:val>
          <c:extLst>
            <c:ext xmlns:c16="http://schemas.microsoft.com/office/drawing/2014/chart" uri="{C3380CC4-5D6E-409C-BE32-E72D297353CC}">
              <c16:uniqueId val="{0000000A-3F3F-466D-A118-4FE1B0C4B2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10408</c:v>
                </c:pt>
                <c:pt idx="2">
                  <c:v>#N/A</c:v>
                </c:pt>
                <c:pt idx="3">
                  <c:v>#N/A</c:v>
                </c:pt>
                <c:pt idx="4">
                  <c:v>12550</c:v>
                </c:pt>
                <c:pt idx="5">
                  <c:v>#N/A</c:v>
                </c:pt>
                <c:pt idx="6">
                  <c:v>#N/A</c:v>
                </c:pt>
                <c:pt idx="7">
                  <c:v>9820</c:v>
                </c:pt>
                <c:pt idx="8">
                  <c:v>#N/A</c:v>
                </c:pt>
                <c:pt idx="9">
                  <c:v>#N/A</c:v>
                </c:pt>
                <c:pt idx="10">
                  <c:v>5420</c:v>
                </c:pt>
                <c:pt idx="11">
                  <c:v>#N/A</c:v>
                </c:pt>
                <c:pt idx="12">
                  <c:v>#N/A</c:v>
                </c:pt>
                <c:pt idx="13">
                  <c:v>2436</c:v>
                </c:pt>
                <c:pt idx="14">
                  <c:v>#N/A</c:v>
                </c:pt>
              </c:numCache>
            </c:numRef>
          </c:val>
          <c:smooth val="0"/>
          <c:extLst>
            <c:ext xmlns:c16="http://schemas.microsoft.com/office/drawing/2014/chart" uri="{C3380CC4-5D6E-409C-BE32-E72D297353CC}">
              <c16:uniqueId val="{0000000B-3F3F-466D-A118-4FE1B0C4B2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7393</c:v>
                </c:pt>
                <c:pt idx="1">
                  <c:v>8107</c:v>
                </c:pt>
                <c:pt idx="2">
                  <c:v>7463</c:v>
                </c:pt>
              </c:numCache>
            </c:numRef>
          </c:val>
          <c:extLst>
            <c:ext xmlns:c16="http://schemas.microsoft.com/office/drawing/2014/chart" uri="{C3380CC4-5D6E-409C-BE32-E72D297353CC}">
              <c16:uniqueId val="{00000000-F686-4B75-90AE-07E7C557F1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3935</c:v>
                </c:pt>
                <c:pt idx="1">
                  <c:v>3945</c:v>
                </c:pt>
                <c:pt idx="2">
                  <c:v>3657</c:v>
                </c:pt>
              </c:numCache>
            </c:numRef>
          </c:val>
          <c:extLst>
            <c:ext xmlns:c16="http://schemas.microsoft.com/office/drawing/2014/chart" uri="{C3380CC4-5D6E-409C-BE32-E72D297353CC}">
              <c16:uniqueId val="{00000001-F686-4B75-90AE-07E7C557F1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9127</c:v>
                </c:pt>
                <c:pt idx="1">
                  <c:v>9014</c:v>
                </c:pt>
                <c:pt idx="2">
                  <c:v>10618</c:v>
                </c:pt>
              </c:numCache>
            </c:numRef>
          </c:val>
          <c:extLst>
            <c:ext xmlns:c16="http://schemas.microsoft.com/office/drawing/2014/chart" uri="{C3380CC4-5D6E-409C-BE32-E72D297353CC}">
              <c16:uniqueId val="{00000002-F686-4B75-90AE-07E7C557F1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令和４年度については、算定基礎となる数値に若干の変動はあるものの概ね横ばいで推移している。</a:t>
          </a: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H30</a:t>
          </a:r>
          <a:r>
            <a:rPr kumimoji="1" lang="ja-JP" altLang="en-US" sz="1000">
              <a:latin typeface="ＭＳ ゴシック" pitchFamily="49" charset="-128"/>
              <a:ea typeface="ＭＳ ゴシック" pitchFamily="49" charset="-128"/>
            </a:rPr>
            <a:t>で償還終了のため皆減している。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償還が進んだことによる繰出対象の企業債残高の減及び下水道事業会計の法適化に伴い、基準内繰出金が減少していることにより数値が改善した。</a:t>
          </a: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宮城県栗原市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令和４年度末の基金残高は、普通会計で２１，７３８百万円となっており、前年度から６７２百万円増加している。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この主な要因は、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新設のくりはらっ子未来基金造成に伴う積立のほか、病院事業会計への貸付に伴う千葉三二郎福祉基金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への積立などにより、その他特定目的基金が前年比で１，６０４百万円増加している。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普通交付税の合併算定替終了に伴い、これまで積み立てしてきた財政調整基金等の基金を計画的に活用しながら必要な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○公共施設整備等基金：公共施設の整備・修繕・解体事業の財源とする基金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○まちづくり基金：自治会への交付金などの地域振興のために活用する基金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○くりはらっ子未来基金：子ども施策・事業への安定的な財源とする基金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○千葉三二郎福祉基金：故人の寄附浄財を市の社会福祉事業に活用する基金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○公共施設整備等基金：公共施設等管理計画に基づく解体等により４３８百万円減少している。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○まちづくり基金：合併特例債を財源に平成２８年から平成３１年度まで計画的に１，０００百万円ずつ積立を行い造成した。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自治会への一括交付金等へ充当したことから、前年比で１９０百万円減少している。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○くりはらっ子未来基金：基金造成に伴い１，２００百万円増加している。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○千葉三二郎福祉基金：病院事業会計への貸付に伴い１，０００百万円増加している。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○公共施設整備基金：公共施設等管理計画に基づく公共施設の整備・修繕・解体事業に備えて積立を行い、計画的な施設管理を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○まちづくり基金：市民の連携強化又は地域振興のために必要な事業に対して活用していく。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○くりはらっ子未来基金：子ども施策・事業の充実のために必要な事業に対して活用していく。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○千葉三二郎福祉基金：社会福祉事業の振興のために必要な事業に対して活用していく。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市の歳入の４０％を占める普通交付税が、合併特例期間の終了、平成２８年度から段階的な縮減が開始されたことにより縮減前の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平成２７年度と比較して約２，１６６百万円が減少している。そのため、財政調整基金を取り崩しながら財政運営を行っている。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令和４年度については、くりはらっ子未来基金造成や福島県沖地震などの災害復旧事業に伴い取り崩したことから、前年比で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６４４百万円減少している。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普通交付税の合併算定替終了に伴い、これまで積み立てしてきた財政調整基金等の基金を計画的に活用しながら必要な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市債の償還のため、２８８百万円が減少している。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市債の償還に必要な財源を確保し、将来にわたり、財政の健全な運営を行うため、今後も継続的に積立を行う。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63,299
62,732
805.00
47,472,318
46,095,787
1,252,923
27,054,788
43,254,793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低い９町１村が合併して誕生した市であることに加え、人口減少や高齢化などにより税収が伸びず、類似団体の平均を大きく下回っている。今後も企業誘致の促進や市税の収納率の向上による歳入確保に努めるとともに、事務事業評価を踏まえた取捨選択による歳出削減に取り組み、財政基盤の更なる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令和４年度では、市税の増加や普通交付税の再算定があったものの、光熱水費の大幅な上昇や老人福祉費を中心とした扶助費が引き続き上昇傾向にあった。</a:t>
          </a:r>
        </a:p>
        <a:p>
          <a:r>
            <a:rPr kumimoji="1" lang="ja-JP" altLang="en-US" sz="1300">
              <a:latin typeface="ＭＳ Ｐゴシック" panose="020B0600070205080204" pitchFamily="50" charset="-128"/>
              <a:ea typeface="ＭＳ Ｐゴシック" panose="020B0600070205080204" pitchFamily="50" charset="-128"/>
            </a:rPr>
            <a:t>　このことにより前年度と比較して４ポイント上回った。今後も引き続き、第３次行政改革大綱等に基づき公共施設の統廃合の推進や経常経費の削減に努める。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66</xdr:row>
      <xdr:rowOff>2117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996083"/>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960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66</xdr:row>
      <xdr:rowOff>18204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3282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66</xdr:row>
      <xdr:rowOff>18204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7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94844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９町１村及び一部事務組合も合併したことにより、消防・ごみ・し尿処理等の業務も市独自に行っている状況であることから、類似団体の平均を上回っている状況である。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令和５年度からの定年延長を見据えた定員適正化計画に基づき、職員の年齢構成も考慮しながら人件費の抑制に努める。</a:t>
          </a:r>
        </a:p>
        <a:p>
          <a:r>
            <a:rPr kumimoji="1" lang="ja-JP" altLang="en-US" sz="1300">
              <a:latin typeface="ＭＳ Ｐゴシック" panose="020B0600070205080204" pitchFamily="50" charset="-128"/>
              <a:ea typeface="ＭＳ Ｐゴシック" panose="020B0600070205080204" pitchFamily="50" charset="-128"/>
            </a:rPr>
            <a:t>　併せて、第３次行政改革大綱や公共施設等総合管理計画に基づき、施設の統廃合や評価を踏まえた事務事業の取捨選択による物件費の削減に努める。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165167</xdr:rowOff>
    </xdr:from>
    <xdr:to>
      <xdr:col>23</xdr:col>
      <xdr:colOff>133350</xdr:colOff>
      <xdr:row>87</xdr:row>
      <xdr:rowOff>51557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909867"/>
          <a:ext cx="838200" cy="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165167</xdr:rowOff>
    </xdr:from>
    <xdr:to>
      <xdr:col>19</xdr:col>
      <xdr:colOff>133350</xdr:colOff>
      <xdr:row>87</xdr:row>
      <xdr:rowOff>4156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909867"/>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129911</xdr:rowOff>
    </xdr:from>
    <xdr:to>
      <xdr:col>15</xdr:col>
      <xdr:colOff>82550</xdr:colOff>
      <xdr:row>87</xdr:row>
      <xdr:rowOff>4156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03161"/>
          <a:ext cx="889000" cy="2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55051</xdr:rowOff>
    </xdr:from>
    <xdr:to>
      <xdr:col>11</xdr:col>
      <xdr:colOff>31750</xdr:colOff>
      <xdr:row>85</xdr:row>
      <xdr:rowOff>129911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628301"/>
          <a:ext cx="889000" cy="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757</xdr:rowOff>
    </xdr:from>
    <xdr:to>
      <xdr:col>23</xdr:col>
      <xdr:colOff>184150</xdr:colOff>
      <xdr:row>87</xdr:row>
      <xdr:rowOff>102357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9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144284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8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114367</xdr:rowOff>
    </xdr:from>
    <xdr:to>
      <xdr:col>19</xdr:col>
      <xdr:colOff>184150</xdr:colOff>
      <xdr:row>87</xdr:row>
      <xdr:rowOff>44517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29294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945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124806</xdr:rowOff>
    </xdr:from>
    <xdr:to>
      <xdr:col>15</xdr:col>
      <xdr:colOff>133350</xdr:colOff>
      <xdr:row>87</xdr:row>
      <xdr:rowOff>54956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8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39733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9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79111</xdr:rowOff>
    </xdr:from>
    <xdr:to>
      <xdr:col>11</xdr:col>
      <xdr:colOff>82550</xdr:colOff>
      <xdr:row>86</xdr:row>
      <xdr:rowOff>9261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165488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3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4251</xdr:rowOff>
    </xdr:from>
    <xdr:to>
      <xdr:col>7</xdr:col>
      <xdr:colOff>31750</xdr:colOff>
      <xdr:row>85</xdr:row>
      <xdr:rowOff>105851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5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90628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6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本市のラスパイレス指数は９４．３％で類似団体の平均を３．５ポイント下回っている。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80736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3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80736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46264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879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80736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数モデル」と比較すると、既に定員を下回る職員数となっているものの、定員モデルの類似団体のうち当市に人口・面積等の状況が近い団体との比較をしたところ職員数が多いことから平均を上回ってい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令和５年度からの定年延長を見据えた定員適正化計画に基づき、職員の年齢構成も考慮しながら計画的な職員数の適正化に努める。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90836</xdr:rowOff>
    </xdr:from>
    <xdr:to>
      <xdr:col>81</xdr:col>
      <xdr:colOff>44450</xdr:colOff>
      <xdr:row>65</xdr:row>
      <xdr:rowOff>104624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123508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74749</xdr:rowOff>
    </xdr:from>
    <xdr:to>
      <xdr:col>77</xdr:col>
      <xdr:colOff>44450</xdr:colOff>
      <xdr:row>65</xdr:row>
      <xdr:rowOff>104624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21899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27638</xdr:rowOff>
    </xdr:from>
    <xdr:to>
      <xdr:col>72</xdr:col>
      <xdr:colOff>203200</xdr:colOff>
      <xdr:row>65</xdr:row>
      <xdr:rowOff>74749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17188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6955</xdr:rowOff>
    </xdr:from>
    <xdr:to>
      <xdr:col>68</xdr:col>
      <xdr:colOff>152400</xdr:colOff>
      <xdr:row>65</xdr:row>
      <xdr:rowOff>27638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1512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40036</xdr:rowOff>
    </xdr:from>
    <xdr:to>
      <xdr:col>81</xdr:col>
      <xdr:colOff>95250</xdr:colOff>
      <xdr:row>65</xdr:row>
      <xdr:rowOff>141636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12113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5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53824</xdr:rowOff>
    </xdr:from>
    <xdr:to>
      <xdr:col>77</xdr:col>
      <xdr:colOff>95250</xdr:colOff>
      <xdr:row>65</xdr:row>
      <xdr:rowOff>155424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1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140201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28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23949</xdr:rowOff>
    </xdr:from>
    <xdr:to>
      <xdr:col>73</xdr:col>
      <xdr:colOff>44450</xdr:colOff>
      <xdr:row>65</xdr:row>
      <xdr:rowOff>125549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110326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148288</xdr:rowOff>
    </xdr:from>
    <xdr:to>
      <xdr:col>68</xdr:col>
      <xdr:colOff>203200</xdr:colOff>
      <xdr:row>65</xdr:row>
      <xdr:rowOff>78438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63215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0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127605</xdr:rowOff>
    </xdr:from>
    <xdr:to>
      <xdr:col>64</xdr:col>
      <xdr:colOff>152400</xdr:colOff>
      <xdr:row>65</xdr:row>
      <xdr:rowOff>57755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42532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財政力が低く起債依存型の９町１村が合併した市であるため、令和２年度までは、類似団体の平均を上回っている状況にあったが、地方債の償還が進んだことなどにより令和３年度以降は類似団体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今後も将来負担を考慮して市債発行額と償還額のバランスを図り、公債費の抑制に努める。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41</xdr:row>
      <xdr:rowOff>1512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6201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81945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309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41</xdr:row>
      <xdr:rowOff>139398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11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2419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62489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９町１村が合併した市であるが、旧町村のいずれも財政力が低く起債依存型であり、類似団体の平均を上回っている状況である。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今後とも公債費等義務的経費の削減や公営企業の経営健全化を図り繰出金の抑制を図る。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120509</xdr:rowOff>
    </xdr:from>
    <xdr:to>
      <xdr:col>81</xdr:col>
      <xdr:colOff>44450</xdr:colOff>
      <xdr:row>15</xdr:row>
      <xdr:rowOff>121991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2520809"/>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121991</xdr:rowOff>
    </xdr:from>
    <xdr:to>
      <xdr:col>77</xdr:col>
      <xdr:colOff>44450</xdr:colOff>
      <xdr:row>17</xdr:row>
      <xdr:rowOff>56585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693741"/>
          <a:ext cx="8890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56585</xdr:rowOff>
    </xdr:from>
    <xdr:to>
      <xdr:col>72</xdr:col>
      <xdr:colOff>203200</xdr:colOff>
      <xdr:row>18</xdr:row>
      <xdr:rowOff>62089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971235"/>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88759</xdr:rowOff>
    </xdr:from>
    <xdr:to>
      <xdr:col>68</xdr:col>
      <xdr:colOff>152400</xdr:colOff>
      <xdr:row>18</xdr:row>
      <xdr:rowOff>62089</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30034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41786</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44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71191</xdr:rowOff>
    </xdr:from>
    <xdr:to>
      <xdr:col>77</xdr:col>
      <xdr:colOff>95250</xdr:colOff>
      <xdr:row>16</xdr:row>
      <xdr:rowOff>1341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6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157568</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72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5785</xdr:rowOff>
    </xdr:from>
    <xdr:to>
      <xdr:col>73</xdr:col>
      <xdr:colOff>44450</xdr:colOff>
      <xdr:row>17</xdr:row>
      <xdr:rowOff>107385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92162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0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11289</xdr:rowOff>
    </xdr:from>
    <xdr:to>
      <xdr:col>68</xdr:col>
      <xdr:colOff>203200</xdr:colOff>
      <xdr:row>18</xdr:row>
      <xdr:rowOff>112889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97666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37959</xdr:rowOff>
    </xdr:from>
    <xdr:to>
      <xdr:col>64</xdr:col>
      <xdr:colOff>152400</xdr:colOff>
      <xdr:row>17</xdr:row>
      <xdr:rowOff>139559</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124336</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0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63,299
62,732
805.00
47,472,318
46,095,787
1,252,923
27,054,788
43,254,793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が合併し、消防、ごみ・し尿処理等の業務も市が独自で行っている状況にあること等から、職員数が類似団体と比較して多い現状にあり、類似団体平均値を３．９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令和５年度からの定年延長を見据えた定員適正化計画に基づき、職員の年齢構成も考慮しながら計画的な人件費の抑制に努める。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11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39</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39</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第３次行政改革大綱等に基づく物件費の削減を行っているものの、経常収支比率は年々上昇傾向であり、類似団体平均値を４．１ポイント上回っている。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令和４年度は光熱水費の上昇や物価上昇の影響を大きく受けたが、今後も引き続き、第３次行政改革大綱や公共施設等総合管理計画等に基づき物件費の削減に努める。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20</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258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139700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2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18</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7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88900</xdr:rowOff>
    </xdr:from>
    <xdr:to>
      <xdr:col>78</xdr:col>
      <xdr:colOff>120650</xdr:colOff>
      <xdr:row>19</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31750</xdr:rowOff>
    </xdr:from>
    <xdr:to>
      <xdr:col>65</xdr:col>
      <xdr:colOff>53975</xdr:colOff>
      <xdr:row>17</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私立幼稚園が類似団体と比較して小規模であり、施設型給付費が少ないこと等から、経常収支比率は類似団体平均値を４．１ポイント下回っている。　しかし、一方で１８歳までの子どもを対象として行っている医療費助成に要する経費など独自の子ども施策を実施している。</a:t>
          </a:r>
        </a:p>
        <a:p>
          <a:r>
            <a:rPr kumimoji="1" lang="ja-JP" altLang="en-US" sz="1300">
              <a:latin typeface="ＭＳ Ｐゴシック" panose="020B0600070205080204" pitchFamily="50" charset="-128"/>
              <a:ea typeface="ＭＳ Ｐゴシック" panose="020B0600070205080204" pitchFamily="50" charset="-128"/>
            </a:rPr>
            <a:t>　限られた財源を効果的に使うという観点からも、他の政策の選択肢との十分な比較検討を行ったうえで、政策効果の検証も進めていかなければならない。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88138</xdr:rowOff>
    </xdr:from>
    <xdr:to>
      <xdr:col>24</xdr:col>
      <xdr:colOff>25400</xdr:colOff>
      <xdr:row>53</xdr:row>
      <xdr:rowOff>88138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74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60706</xdr:rowOff>
    </xdr:from>
    <xdr:to>
      <xdr:col>19</xdr:col>
      <xdr:colOff>187325</xdr:colOff>
      <xdr:row>53</xdr:row>
      <xdr:rowOff>88138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47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60706</xdr:rowOff>
    </xdr:from>
    <xdr:to>
      <xdr:col>15</xdr:col>
      <xdr:colOff>98425</xdr:colOff>
      <xdr:row>54</xdr:row>
      <xdr:rowOff>53848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47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26416</xdr:rowOff>
    </xdr:from>
    <xdr:to>
      <xdr:col>11</xdr:col>
      <xdr:colOff>9525</xdr:colOff>
      <xdr:row>54</xdr:row>
      <xdr:rowOff>53848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84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37338</xdr:rowOff>
    </xdr:from>
    <xdr:to>
      <xdr:col>24</xdr:col>
      <xdr:colOff>76200</xdr:colOff>
      <xdr:row>53</xdr:row>
      <xdr:rowOff>138938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117365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37338</xdr:rowOff>
    </xdr:from>
    <xdr:to>
      <xdr:col>20</xdr:col>
      <xdr:colOff>38100</xdr:colOff>
      <xdr:row>53</xdr:row>
      <xdr:rowOff>138938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149115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9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9906</xdr:rowOff>
    </xdr:from>
    <xdr:to>
      <xdr:col>15</xdr:col>
      <xdr:colOff>149225</xdr:colOff>
      <xdr:row>53</xdr:row>
      <xdr:rowOff>111506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121683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xdr:rowOff>
    </xdr:from>
    <xdr:to>
      <xdr:col>11</xdr:col>
      <xdr:colOff>60325</xdr:colOff>
      <xdr:row>54</xdr:row>
      <xdr:rowOff>104648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114825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147066</xdr:rowOff>
    </xdr:from>
    <xdr:to>
      <xdr:col>6</xdr:col>
      <xdr:colOff>171450</xdr:colOff>
      <xdr:row>54</xdr:row>
      <xdr:rowOff>77216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87393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類似団体平均値を２．１ポイント上回っている主な要因は、介護保険特別会計などへの繰出金で、公債費とともに財政負担となっている。　令和元年度までは、条件不利地域であるため建設改良費が割高である下水道事業会計への繰出金が含まれていたが法適化に伴い、補助金と出資金に性質が変更となるため本項目については、大きく数値が改善している。</a:t>
          </a:r>
        </a:p>
        <a:p>
          <a:r>
            <a:rPr kumimoji="1" lang="ja-JP" altLang="en-US" sz="1300">
              <a:latin typeface="ＭＳ Ｐゴシック" panose="020B0600070205080204" pitchFamily="50" charset="-128"/>
              <a:ea typeface="ＭＳ Ｐゴシック" panose="020B0600070205080204" pitchFamily="50" charset="-128"/>
            </a:rPr>
            <a:t>　今後も独立採算の原則に基づき、一般会計からの繰出金に依存することのないよう、経営の合理化を進めていく。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6350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18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149877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6350</xdr:rowOff>
    </xdr:from>
    <xdr:to>
      <xdr:col>82</xdr:col>
      <xdr:colOff>196850</xdr:colOff>
      <xdr:row>59</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2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95250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42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82550</xdr:rowOff>
    </xdr:from>
    <xdr:to>
      <xdr:col>78</xdr:col>
      <xdr:colOff>120650</xdr:colOff>
      <xdr:row>56</xdr:row>
      <xdr:rowOff>12700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61</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298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120650</xdr:rowOff>
    </xdr:from>
    <xdr:to>
      <xdr:col>74</xdr:col>
      <xdr:colOff>31750</xdr:colOff>
      <xdr:row>56</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44450</xdr:rowOff>
    </xdr:from>
    <xdr:to>
      <xdr:col>69</xdr:col>
      <xdr:colOff>92075</xdr:colOff>
      <xdr:row>61</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50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xdr:rowOff>
    </xdr:from>
    <xdr:to>
      <xdr:col>69</xdr:col>
      <xdr:colOff>142875</xdr:colOff>
      <xdr:row>57</xdr:row>
      <xdr:rowOff>107950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165100</xdr:rowOff>
    </xdr:from>
    <xdr:to>
      <xdr:col>65</xdr:col>
      <xdr:colOff>53975</xdr:colOff>
      <xdr:row>61</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９町１村及び一部事務組合により合併し、消防、ごみ・し尿処理等の業務も市独自で行っているため、一部事務組合負担金が類似団体と比較し少なくなっていることから類似団体平均を下回っている。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水道事業などの企業会計においては、独立採算の原則に基づき、一般会計からの補助金に依存することのないよう、経営の合理化を進めていく。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37</xdr:row>
      <xdr:rowOff>109855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192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41275</xdr:rowOff>
    </xdr:from>
    <xdr:to>
      <xdr:col>78</xdr:col>
      <xdr:colOff>69850</xdr:colOff>
      <xdr:row>37</xdr:row>
      <xdr:rowOff>75565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84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138430</xdr:rowOff>
    </xdr:from>
    <xdr:to>
      <xdr:col>73</xdr:col>
      <xdr:colOff>180975</xdr:colOff>
      <xdr:row>37</xdr:row>
      <xdr:rowOff>41275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106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138430</xdr:rowOff>
    </xdr:from>
    <xdr:to>
      <xdr:col>69</xdr:col>
      <xdr:colOff>92075</xdr:colOff>
      <xdr:row>36</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10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75582</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136542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3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161925</xdr:rowOff>
    </xdr:from>
    <xdr:to>
      <xdr:col>74</xdr:col>
      <xdr:colOff>31750</xdr:colOff>
      <xdr:row>37</xdr:row>
      <xdr:rowOff>92075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102252</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87630</xdr:rowOff>
    </xdr:from>
    <xdr:to>
      <xdr:col>69</xdr:col>
      <xdr:colOff>142875</xdr:colOff>
      <xdr:row>37</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110490</xdr:rowOff>
    </xdr:from>
    <xdr:to>
      <xdr:col>65</xdr:col>
      <xdr:colOff>53975</xdr:colOff>
      <xdr:row>37</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50817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公債費に係る経常収支比率は、令和３年度に大規模なハード事業があったことなどから、昨年度と比較し１．３ポイント上昇した。</a:t>
          </a:r>
        </a:p>
        <a:p>
          <a:r>
            <a:rPr kumimoji="1" lang="ja-JP" altLang="en-US" sz="1300">
              <a:latin typeface="ＭＳ Ｐゴシック" panose="020B0600070205080204" pitchFamily="50" charset="-128"/>
              <a:ea typeface="ＭＳ Ｐゴシック" panose="020B0600070205080204" pitchFamily="50" charset="-128"/>
            </a:rPr>
            <a:t>　今後、市民ニーズを的確に把握したうえで、事業の整理・縮小を図りつつ、起債依存型の事業実施の見直しを検討していく。</a:t>
          </a:r>
        </a:p>
        <a:p>
          <a:r>
            <a:rPr kumimoji="1" lang="ja-JP" altLang="en-US" sz="1300">
              <a:latin typeface="ＭＳ Ｐゴシック" panose="020B0600070205080204" pitchFamily="50" charset="-128"/>
              <a:ea typeface="ＭＳ Ｐゴシック" panose="020B0600070205080204" pitchFamily="50" charset="-128"/>
            </a:rPr>
            <a:t>　起債を財源として事業実施する場合には、合併特例債をはじめとする、充当率、普通交付税の基準財政需要額への算入率の高い地方債を活用していく。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77</xdr:row>
      <xdr:rowOff>15421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755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75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154214</xdr:rowOff>
    </xdr:from>
    <xdr:to>
      <xdr:col>15</xdr:col>
      <xdr:colOff>98425</xdr:colOff>
      <xdr:row>76</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84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154214</xdr:rowOff>
    </xdr:from>
    <xdr:to>
      <xdr:col>11</xdr:col>
      <xdr:colOff>9525</xdr:colOff>
      <xdr:row>76</xdr:row>
      <xdr:rowOff>154214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184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136071</xdr:rowOff>
    </xdr:from>
    <xdr:to>
      <xdr:col>24</xdr:col>
      <xdr:colOff>76200</xdr:colOff>
      <xdr:row>77</xdr:row>
      <xdr:rowOff>66221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108148</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3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103414</xdr:rowOff>
    </xdr:from>
    <xdr:to>
      <xdr:col>11</xdr:col>
      <xdr:colOff>60325</xdr:colOff>
      <xdr:row>77</xdr:row>
      <xdr:rowOff>33564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18341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103414</xdr:rowOff>
    </xdr:from>
    <xdr:to>
      <xdr:col>6</xdr:col>
      <xdr:colOff>171450</xdr:colOff>
      <xdr:row>77</xdr:row>
      <xdr:rowOff>33564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18341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類似団体平均値を４．６ポイント上回っている状況にある。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78</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562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100330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19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4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55662</xdr:rowOff>
    </xdr:from>
    <xdr:to>
      <xdr:col>29</xdr:col>
      <xdr:colOff>127000</xdr:colOff>
      <xdr:row>12</xdr:row>
      <xdr:rowOff>83612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60687"/>
          <a:ext cx="647700" cy="2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83612</xdr:rowOff>
    </xdr:from>
    <xdr:to>
      <xdr:col>26</xdr:col>
      <xdr:colOff>50800</xdr:colOff>
      <xdr:row>12</xdr:row>
      <xdr:rowOff>169779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88637"/>
          <a:ext cx="698500" cy="86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169779</xdr:rowOff>
    </xdr:from>
    <xdr:to>
      <xdr:col>22</xdr:col>
      <xdr:colOff>114300</xdr:colOff>
      <xdr:row>13</xdr:row>
      <xdr:rowOff>163149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74804"/>
          <a:ext cx="698500" cy="16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163149</xdr:rowOff>
    </xdr:from>
    <xdr:to>
      <xdr:col>18</xdr:col>
      <xdr:colOff>177800</xdr:colOff>
      <xdr:row>14</xdr:row>
      <xdr:rowOff>88260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39624"/>
          <a:ext cx="698500" cy="9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4862</xdr:rowOff>
    </xdr:from>
    <xdr:to>
      <xdr:col>29</xdr:col>
      <xdr:colOff>177800</xdr:colOff>
      <xdr:row>12</xdr:row>
      <xdr:rowOff>106462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0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21389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32812</xdr:rowOff>
    </xdr:from>
    <xdr:to>
      <xdr:col>26</xdr:col>
      <xdr:colOff>101600</xdr:colOff>
      <xdr:row>12</xdr:row>
      <xdr:rowOff>134412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3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144589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06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118979</xdr:rowOff>
    </xdr:from>
    <xdr:to>
      <xdr:col>22</xdr:col>
      <xdr:colOff>165100</xdr:colOff>
      <xdr:row>13</xdr:row>
      <xdr:rowOff>49129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2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59306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9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112349</xdr:rowOff>
    </xdr:from>
    <xdr:to>
      <xdr:col>19</xdr:col>
      <xdr:colOff>38100</xdr:colOff>
      <xdr:row>14</xdr:row>
      <xdr:rowOff>42499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8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52676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37460</xdr:rowOff>
    </xdr:from>
    <xdr:to>
      <xdr:col>15</xdr:col>
      <xdr:colOff>101600</xdr:colOff>
      <xdr:row>14</xdr:row>
      <xdr:rowOff>139060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8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149237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5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144733</xdr:rowOff>
    </xdr:from>
    <xdr:to>
      <xdr:col>29</xdr:col>
      <xdr:colOff>127000</xdr:colOff>
      <xdr:row>35</xdr:row>
      <xdr:rowOff>212921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55083"/>
          <a:ext cx="647700" cy="68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198486</xdr:rowOff>
    </xdr:from>
    <xdr:to>
      <xdr:col>26</xdr:col>
      <xdr:colOff>50800</xdr:colOff>
      <xdr:row>35</xdr:row>
      <xdr:rowOff>212921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08836"/>
          <a:ext cx="698500" cy="1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341361</xdr:rowOff>
    </xdr:from>
    <xdr:to>
      <xdr:col>22</xdr:col>
      <xdr:colOff>114300</xdr:colOff>
      <xdr:row>35</xdr:row>
      <xdr:rowOff>198486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08811"/>
          <a:ext cx="698500" cy="20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341361</xdr:rowOff>
    </xdr:from>
    <xdr:to>
      <xdr:col>18</xdr:col>
      <xdr:colOff>177800</xdr:colOff>
      <xdr:row>35</xdr:row>
      <xdr:rowOff>33535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08811"/>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93933</xdr:rowOff>
    </xdr:from>
    <xdr:to>
      <xdr:col>29</xdr:col>
      <xdr:colOff>177800</xdr:colOff>
      <xdr:row>35</xdr:row>
      <xdr:rowOff>195533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281910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4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162121</xdr:rowOff>
    </xdr:from>
    <xdr:to>
      <xdr:col>26</xdr:col>
      <xdr:colOff>101600</xdr:colOff>
      <xdr:row>35</xdr:row>
      <xdr:rowOff>263721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273898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147686</xdr:rowOff>
    </xdr:from>
    <xdr:to>
      <xdr:col>22</xdr:col>
      <xdr:colOff>165100</xdr:colOff>
      <xdr:row>35</xdr:row>
      <xdr:rowOff>249286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5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259463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2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290561</xdr:rowOff>
    </xdr:from>
    <xdr:to>
      <xdr:col>19</xdr:col>
      <xdr:colOff>38100</xdr:colOff>
      <xdr:row>35</xdr:row>
      <xdr:rowOff>49261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5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59438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325635</xdr:rowOff>
    </xdr:from>
    <xdr:to>
      <xdr:col>15</xdr:col>
      <xdr:colOff>101600</xdr:colOff>
      <xdr:row>35</xdr:row>
      <xdr:rowOff>84335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9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94512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6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63,299
62,732
805.00
47,472,318
46,095,787
1,252,923
27,054,788
43,254,793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118516</xdr:rowOff>
    </xdr:from>
    <xdr:to>
      <xdr:col>24</xdr:col>
      <xdr:colOff>63500</xdr:colOff>
      <xdr:row>31</xdr:row>
      <xdr:rowOff>135509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33466"/>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135509</xdr:rowOff>
    </xdr:from>
    <xdr:to>
      <xdr:col>19</xdr:col>
      <xdr:colOff>177800</xdr:colOff>
      <xdr:row>31</xdr:row>
      <xdr:rowOff>148463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5045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148463</xdr:rowOff>
    </xdr:from>
    <xdr:to>
      <xdr:col>15</xdr:col>
      <xdr:colOff>50800</xdr:colOff>
      <xdr:row>33</xdr:row>
      <xdr:rowOff>9716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63413"/>
          <a:ext cx="889000" cy="20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9716</xdr:rowOff>
    </xdr:from>
    <xdr:to>
      <xdr:col>10</xdr:col>
      <xdr:colOff>114300</xdr:colOff>
      <xdr:row>33</xdr:row>
      <xdr:rowOff>52159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6756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67716</xdr:rowOff>
    </xdr:from>
    <xdr:to>
      <xdr:col>24</xdr:col>
      <xdr:colOff>114300</xdr:colOff>
      <xdr:row>31</xdr:row>
      <xdr:rowOff>169316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8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90593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3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84709</xdr:rowOff>
    </xdr:from>
    <xdr:to>
      <xdr:col>20</xdr:col>
      <xdr:colOff>38100</xdr:colOff>
      <xdr:row>32</xdr:row>
      <xdr:rowOff>14859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31386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97663</xdr:rowOff>
    </xdr:from>
    <xdr:to>
      <xdr:col>15</xdr:col>
      <xdr:colOff>101600</xdr:colOff>
      <xdr:row>32</xdr:row>
      <xdr:rowOff>27813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44340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130366</xdr:rowOff>
    </xdr:from>
    <xdr:to>
      <xdr:col>10</xdr:col>
      <xdr:colOff>165100</xdr:colOff>
      <xdr:row>33</xdr:row>
      <xdr:rowOff>60516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77043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9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1359</xdr:rowOff>
    </xdr:from>
    <xdr:to>
      <xdr:col>6</xdr:col>
      <xdr:colOff>38100</xdr:colOff>
      <xdr:row>33</xdr:row>
      <xdr:rowOff>102959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119486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3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131389</xdr:rowOff>
    </xdr:from>
    <xdr:to>
      <xdr:col>24</xdr:col>
      <xdr:colOff>63500</xdr:colOff>
      <xdr:row>53</xdr:row>
      <xdr:rowOff>78582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46789"/>
          <a:ext cx="8382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167769</xdr:rowOff>
    </xdr:from>
    <xdr:to>
      <xdr:col>19</xdr:col>
      <xdr:colOff>177800</xdr:colOff>
      <xdr:row>53</xdr:row>
      <xdr:rowOff>78582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083169"/>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167769</xdr:rowOff>
    </xdr:from>
    <xdr:to>
      <xdr:col>15</xdr:col>
      <xdr:colOff>50800</xdr:colOff>
      <xdr:row>53</xdr:row>
      <xdr:rowOff>92167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083169"/>
          <a:ext cx="8890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92167</xdr:rowOff>
    </xdr:from>
    <xdr:to>
      <xdr:col>10</xdr:col>
      <xdr:colOff>114300</xdr:colOff>
      <xdr:row>54</xdr:row>
      <xdr:rowOff>34626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179017"/>
          <a:ext cx="889000" cy="1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80589</xdr:rowOff>
    </xdr:from>
    <xdr:to>
      <xdr:col>24</xdr:col>
      <xdr:colOff>114300</xdr:colOff>
      <xdr:row>53</xdr:row>
      <xdr:rowOff>10739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103466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4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27782</xdr:rowOff>
    </xdr:from>
    <xdr:to>
      <xdr:col>20</xdr:col>
      <xdr:colOff>38100</xdr:colOff>
      <xdr:row>53</xdr:row>
      <xdr:rowOff>129382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1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145909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116969</xdr:rowOff>
    </xdr:from>
    <xdr:to>
      <xdr:col>15</xdr:col>
      <xdr:colOff>101600</xdr:colOff>
      <xdr:row>53</xdr:row>
      <xdr:rowOff>47119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63646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80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41367</xdr:rowOff>
    </xdr:from>
    <xdr:to>
      <xdr:col>10</xdr:col>
      <xdr:colOff>165100</xdr:colOff>
      <xdr:row>53</xdr:row>
      <xdr:rowOff>142967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159494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90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155276</xdr:rowOff>
    </xdr:from>
    <xdr:to>
      <xdr:col>6</xdr:col>
      <xdr:colOff>38100</xdr:colOff>
      <xdr:row>54</xdr:row>
      <xdr:rowOff>85426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101953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118257</xdr:rowOff>
    </xdr:from>
    <xdr:to>
      <xdr:col>24</xdr:col>
      <xdr:colOff>63500</xdr:colOff>
      <xdr:row>75</xdr:row>
      <xdr:rowOff>153781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77007"/>
          <a:ext cx="8382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30612</xdr:rowOff>
    </xdr:from>
    <xdr:to>
      <xdr:col>19</xdr:col>
      <xdr:colOff>177800</xdr:colOff>
      <xdr:row>75</xdr:row>
      <xdr:rowOff>118257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889362"/>
          <a:ext cx="8890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30612</xdr:rowOff>
    </xdr:from>
    <xdr:to>
      <xdr:col>15</xdr:col>
      <xdr:colOff>50800</xdr:colOff>
      <xdr:row>76</xdr:row>
      <xdr:rowOff>97912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89362"/>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74047</xdr:rowOff>
    </xdr:from>
    <xdr:to>
      <xdr:col>10</xdr:col>
      <xdr:colOff>114300</xdr:colOff>
      <xdr:row>76</xdr:row>
      <xdr:rowOff>97912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04247"/>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33768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102982</xdr:rowOff>
    </xdr:from>
    <xdr:to>
      <xdr:col>24</xdr:col>
      <xdr:colOff>114300</xdr:colOff>
      <xdr:row>76</xdr:row>
      <xdr:rowOff>33133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617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125859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67457</xdr:rowOff>
    </xdr:from>
    <xdr:to>
      <xdr:col>20</xdr:col>
      <xdr:colOff>38100</xdr:colOff>
      <xdr:row>75</xdr:row>
      <xdr:rowOff>169056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26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14134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7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151262</xdr:rowOff>
    </xdr:from>
    <xdr:to>
      <xdr:col>15</xdr:col>
      <xdr:colOff>101600</xdr:colOff>
      <xdr:row>75</xdr:row>
      <xdr:rowOff>81412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97939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47112</xdr:rowOff>
    </xdr:from>
    <xdr:to>
      <xdr:col>10</xdr:col>
      <xdr:colOff>165100</xdr:colOff>
      <xdr:row>76</xdr:row>
      <xdr:rowOff>148712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165239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5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23247</xdr:rowOff>
    </xdr:from>
    <xdr:to>
      <xdr:col>6</xdr:col>
      <xdr:colOff>38100</xdr:colOff>
      <xdr:row>76</xdr:row>
      <xdr:rowOff>124847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141373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2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46115</xdr:rowOff>
    </xdr:from>
    <xdr:to>
      <xdr:col>24</xdr:col>
      <xdr:colOff>63500</xdr:colOff>
      <xdr:row>98</xdr:row>
      <xdr:rowOff>28654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76765"/>
          <a:ext cx="838200" cy="15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46115</xdr:rowOff>
    </xdr:from>
    <xdr:to>
      <xdr:col>19</xdr:col>
      <xdr:colOff>177800</xdr:colOff>
      <xdr:row>98</xdr:row>
      <xdr:rowOff>120312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76765"/>
          <a:ext cx="889000" cy="2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70957</xdr:rowOff>
    </xdr:from>
    <xdr:to>
      <xdr:col>15</xdr:col>
      <xdr:colOff>50800</xdr:colOff>
      <xdr:row>98</xdr:row>
      <xdr:rowOff>120312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73057"/>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70957</xdr:rowOff>
    </xdr:from>
    <xdr:to>
      <xdr:col>10</xdr:col>
      <xdr:colOff>114300</xdr:colOff>
      <xdr:row>98</xdr:row>
      <xdr:rowOff>129642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7305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149304</xdr:rowOff>
    </xdr:from>
    <xdr:to>
      <xdr:col>24</xdr:col>
      <xdr:colOff>114300</xdr:colOff>
      <xdr:row>98</xdr:row>
      <xdr:rowOff>79454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127731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166765</xdr:rowOff>
    </xdr:from>
    <xdr:to>
      <xdr:col>20</xdr:col>
      <xdr:colOff>38100</xdr:colOff>
      <xdr:row>97</xdr:row>
      <xdr:rowOff>96915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88042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69512</xdr:rowOff>
    </xdr:from>
    <xdr:to>
      <xdr:col>15</xdr:col>
      <xdr:colOff>101600</xdr:colOff>
      <xdr:row>98</xdr:row>
      <xdr:rowOff>171112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162239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6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20157</xdr:rowOff>
    </xdr:from>
    <xdr:to>
      <xdr:col>10</xdr:col>
      <xdr:colOff>165100</xdr:colOff>
      <xdr:row>98</xdr:row>
      <xdr:rowOff>121757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112884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78842</xdr:rowOff>
    </xdr:from>
    <xdr:to>
      <xdr:col>6</xdr:col>
      <xdr:colOff>38100</xdr:colOff>
      <xdr:row>99</xdr:row>
      <xdr:rowOff>8992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25995</xdr:rowOff>
    </xdr:from>
    <xdr:to>
      <xdr:col>55</xdr:col>
      <xdr:colOff>0</xdr:colOff>
      <xdr:row>35</xdr:row>
      <xdr:rowOff>76942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26745"/>
          <a:ext cx="838200" cy="5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1595</xdr:rowOff>
    </xdr:from>
    <xdr:to>
      <xdr:col>50</xdr:col>
      <xdr:colOff>114300</xdr:colOff>
      <xdr:row>35</xdr:row>
      <xdr:rowOff>25995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16545"/>
          <a:ext cx="889000" cy="7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1595</xdr:rowOff>
    </xdr:from>
    <xdr:to>
      <xdr:col>45</xdr:col>
      <xdr:colOff>177800</xdr:colOff>
      <xdr:row>36</xdr:row>
      <xdr:rowOff>130015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16545"/>
          <a:ext cx="889000" cy="98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130015</xdr:rowOff>
    </xdr:from>
    <xdr:to>
      <xdr:col>41</xdr:col>
      <xdr:colOff>50800</xdr:colOff>
      <xdr:row>36</xdr:row>
      <xdr:rowOff>131669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02215"/>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26142</xdr:rowOff>
    </xdr:from>
    <xdr:to>
      <xdr:col>55</xdr:col>
      <xdr:colOff>50800</xdr:colOff>
      <xdr:row>35</xdr:row>
      <xdr:rowOff>127742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49019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146645</xdr:rowOff>
    </xdr:from>
    <xdr:to>
      <xdr:col>50</xdr:col>
      <xdr:colOff>165100</xdr:colOff>
      <xdr:row>35</xdr:row>
      <xdr:rowOff>76795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93322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7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122245</xdr:rowOff>
    </xdr:from>
    <xdr:to>
      <xdr:col>46</xdr:col>
      <xdr:colOff>38100</xdr:colOff>
      <xdr:row>31</xdr:row>
      <xdr:rowOff>52395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68922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04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79215</xdr:rowOff>
    </xdr:from>
    <xdr:to>
      <xdr:col>41</xdr:col>
      <xdr:colOff>101600</xdr:colOff>
      <xdr:row>37</xdr:row>
      <xdr:rowOff>9365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25892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80869</xdr:rowOff>
    </xdr:from>
    <xdr:to>
      <xdr:col>36</xdr:col>
      <xdr:colOff>165100</xdr:colOff>
      <xdr:row>37</xdr:row>
      <xdr:rowOff>11019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27546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151956</xdr:rowOff>
    </xdr:from>
    <xdr:to>
      <xdr:col>55</xdr:col>
      <xdr:colOff>0</xdr:colOff>
      <xdr:row>55</xdr:row>
      <xdr:rowOff>137452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10256"/>
          <a:ext cx="838200" cy="1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151956</xdr:rowOff>
    </xdr:from>
    <xdr:to>
      <xdr:col>50</xdr:col>
      <xdr:colOff>114300</xdr:colOff>
      <xdr:row>55</xdr:row>
      <xdr:rowOff>24029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10256"/>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24029</xdr:rowOff>
    </xdr:from>
    <xdr:to>
      <xdr:col>45</xdr:col>
      <xdr:colOff>177800</xdr:colOff>
      <xdr:row>55</xdr:row>
      <xdr:rowOff>27686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537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27686</xdr:rowOff>
    </xdr:from>
    <xdr:to>
      <xdr:col>41</xdr:col>
      <xdr:colOff>50800</xdr:colOff>
      <xdr:row>55</xdr:row>
      <xdr:rowOff>96545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57436"/>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86652</xdr:rowOff>
    </xdr:from>
    <xdr:to>
      <xdr:col>55</xdr:col>
      <xdr:colOff>50800</xdr:colOff>
      <xdr:row>56</xdr:row>
      <xdr:rowOff>16802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109529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101156</xdr:rowOff>
    </xdr:from>
    <xdr:to>
      <xdr:col>50</xdr:col>
      <xdr:colOff>165100</xdr:colOff>
      <xdr:row>55</xdr:row>
      <xdr:rowOff>31306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47833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1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144679</xdr:rowOff>
    </xdr:from>
    <xdr:to>
      <xdr:col>46</xdr:col>
      <xdr:colOff>38100</xdr:colOff>
      <xdr:row>55</xdr:row>
      <xdr:rowOff>74829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91356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1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148336</xdr:rowOff>
    </xdr:from>
    <xdr:to>
      <xdr:col>41</xdr:col>
      <xdr:colOff>101600</xdr:colOff>
      <xdr:row>55</xdr:row>
      <xdr:rowOff>78486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95013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45745</xdr:rowOff>
    </xdr:from>
    <xdr:to>
      <xdr:col>36</xdr:col>
      <xdr:colOff>165100</xdr:colOff>
      <xdr:row>55</xdr:row>
      <xdr:rowOff>147345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163872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2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4178</xdr:rowOff>
    </xdr:from>
    <xdr:to>
      <xdr:col>55</xdr:col>
      <xdr:colOff>0</xdr:colOff>
      <xdr:row>78</xdr:row>
      <xdr:rowOff>170027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05828"/>
          <a:ext cx="838200" cy="3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4178</xdr:rowOff>
    </xdr:from>
    <xdr:to>
      <xdr:col>50</xdr:col>
      <xdr:colOff>114300</xdr:colOff>
      <xdr:row>78</xdr:row>
      <xdr:rowOff>94614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05828"/>
          <a:ext cx="889000" cy="2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93205</xdr:rowOff>
    </xdr:from>
    <xdr:to>
      <xdr:col>45</xdr:col>
      <xdr:colOff>177800</xdr:colOff>
      <xdr:row>78</xdr:row>
      <xdr:rowOff>94614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630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49098</xdr:rowOff>
    </xdr:from>
    <xdr:to>
      <xdr:col>41</xdr:col>
      <xdr:colOff>50800</xdr:colOff>
      <xdr:row>78</xdr:row>
      <xdr:rowOff>93205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22198"/>
          <a:ext cx="8890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119227</xdr:rowOff>
    </xdr:from>
    <xdr:to>
      <xdr:col>55</xdr:col>
      <xdr:colOff>50800</xdr:colOff>
      <xdr:row>79</xdr:row>
      <xdr:rowOff>49377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34154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124828</xdr:rowOff>
    </xdr:from>
    <xdr:to>
      <xdr:col>50</xdr:col>
      <xdr:colOff>165100</xdr:colOff>
      <xdr:row>77</xdr:row>
      <xdr:rowOff>54978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71505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43814</xdr:rowOff>
    </xdr:from>
    <xdr:to>
      <xdr:col>46</xdr:col>
      <xdr:colOff>38100</xdr:colOff>
      <xdr:row>78</xdr:row>
      <xdr:rowOff>145414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136541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0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42405</xdr:rowOff>
    </xdr:from>
    <xdr:to>
      <xdr:col>41</xdr:col>
      <xdr:colOff>101600</xdr:colOff>
      <xdr:row>78</xdr:row>
      <xdr:rowOff>144005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135132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0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169748</xdr:rowOff>
    </xdr:from>
    <xdr:to>
      <xdr:col>36</xdr:col>
      <xdr:colOff>165100</xdr:colOff>
      <xdr:row>78</xdr:row>
      <xdr:rowOff>99898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91025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98127</xdr:rowOff>
    </xdr:from>
    <xdr:to>
      <xdr:col>55</xdr:col>
      <xdr:colOff>0</xdr:colOff>
      <xdr:row>95</xdr:row>
      <xdr:rowOff>76459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214427"/>
          <a:ext cx="838200" cy="1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83970</xdr:rowOff>
    </xdr:from>
    <xdr:to>
      <xdr:col>50</xdr:col>
      <xdr:colOff>114300</xdr:colOff>
      <xdr:row>95</xdr:row>
      <xdr:rowOff>76459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200270"/>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83970</xdr:rowOff>
    </xdr:from>
    <xdr:to>
      <xdr:col>45</xdr:col>
      <xdr:colOff>177800</xdr:colOff>
      <xdr:row>95</xdr:row>
      <xdr:rowOff>110472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200270"/>
          <a:ext cx="889000" cy="19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140207</xdr:rowOff>
    </xdr:from>
    <xdr:to>
      <xdr:col>41</xdr:col>
      <xdr:colOff>50800</xdr:colOff>
      <xdr:row>95</xdr:row>
      <xdr:rowOff>110472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256507"/>
          <a:ext cx="889000" cy="1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47327</xdr:rowOff>
    </xdr:from>
    <xdr:to>
      <xdr:col>55</xdr:col>
      <xdr:colOff>50800</xdr:colOff>
      <xdr:row>94</xdr:row>
      <xdr:rowOff>148927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1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70204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0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25659</xdr:rowOff>
    </xdr:from>
    <xdr:to>
      <xdr:col>50</xdr:col>
      <xdr:colOff>165100</xdr:colOff>
      <xdr:row>95</xdr:row>
      <xdr:rowOff>127259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3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143786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0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33170</xdr:rowOff>
    </xdr:from>
    <xdr:to>
      <xdr:col>46</xdr:col>
      <xdr:colOff>38100</xdr:colOff>
      <xdr:row>94</xdr:row>
      <xdr:rowOff>134770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1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151297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59672</xdr:rowOff>
    </xdr:from>
    <xdr:to>
      <xdr:col>41</xdr:col>
      <xdr:colOff>101600</xdr:colOff>
      <xdr:row>95</xdr:row>
      <xdr:rowOff>161272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6349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2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89407</xdr:rowOff>
    </xdr:from>
    <xdr:to>
      <xdr:col>36</xdr:col>
      <xdr:colOff>165100</xdr:colOff>
      <xdr:row>95</xdr:row>
      <xdr:rowOff>19557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2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36084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140710</xdr:rowOff>
    </xdr:from>
    <xdr:to>
      <xdr:col>85</xdr:col>
      <xdr:colOff>127000</xdr:colOff>
      <xdr:row>39</xdr:row>
      <xdr:rowOff>12674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484360"/>
          <a:ext cx="838200" cy="2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91142</xdr:rowOff>
    </xdr:from>
    <xdr:to>
      <xdr:col>81</xdr:col>
      <xdr:colOff>50800</xdr:colOff>
      <xdr:row>39</xdr:row>
      <xdr:rowOff>12674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34792"/>
          <a:ext cx="889000" cy="2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91142</xdr:rowOff>
    </xdr:from>
    <xdr:to>
      <xdr:col>76</xdr:col>
      <xdr:colOff>114300</xdr:colOff>
      <xdr:row>38</xdr:row>
      <xdr:rowOff>3816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34792"/>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3816</xdr:rowOff>
    </xdr:from>
    <xdr:to>
      <xdr:col>71</xdr:col>
      <xdr:colOff>177800</xdr:colOff>
      <xdr:row>39</xdr:row>
      <xdr:rowOff>15056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18916"/>
          <a:ext cx="889000" cy="18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110018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89910</xdr:rowOff>
    </xdr:from>
    <xdr:to>
      <xdr:col>85</xdr:col>
      <xdr:colOff>177800</xdr:colOff>
      <xdr:row>38</xdr:row>
      <xdr:rowOff>20059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4335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112787</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133324</xdr:rowOff>
    </xdr:from>
    <xdr:to>
      <xdr:col>81</xdr:col>
      <xdr:colOff>101600</xdr:colOff>
      <xdr:row>39</xdr:row>
      <xdr:rowOff>63474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54601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74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40342</xdr:rowOff>
    </xdr:from>
    <xdr:to>
      <xdr:col>76</xdr:col>
      <xdr:colOff>165100</xdr:colOff>
      <xdr:row>37</xdr:row>
      <xdr:rowOff>141942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3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158469</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15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124466</xdr:rowOff>
    </xdr:from>
    <xdr:to>
      <xdr:col>72</xdr:col>
      <xdr:colOff>38100</xdr:colOff>
      <xdr:row>38</xdr:row>
      <xdr:rowOff>54617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68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71143</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2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135706</xdr:rowOff>
    </xdr:from>
    <xdr:to>
      <xdr:col>67</xdr:col>
      <xdr:colOff>101600</xdr:colOff>
      <xdr:row>39</xdr:row>
      <xdr:rowOff>65856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56983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102308</xdr:rowOff>
    </xdr:from>
    <xdr:to>
      <xdr:col>85</xdr:col>
      <xdr:colOff>127000</xdr:colOff>
      <xdr:row>74</xdr:row>
      <xdr:rowOff>15064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618158"/>
          <a:ext cx="838200" cy="8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82566</xdr:rowOff>
    </xdr:from>
    <xdr:to>
      <xdr:col>81</xdr:col>
      <xdr:colOff>50800</xdr:colOff>
      <xdr:row>74</xdr:row>
      <xdr:rowOff>15064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598416"/>
          <a:ext cx="889000" cy="10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82566</xdr:rowOff>
    </xdr:from>
    <xdr:to>
      <xdr:col>76</xdr:col>
      <xdr:colOff>114300</xdr:colOff>
      <xdr:row>73</xdr:row>
      <xdr:rowOff>137218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598416"/>
          <a:ext cx="889000" cy="5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113803</xdr:rowOff>
    </xdr:from>
    <xdr:to>
      <xdr:col>71</xdr:col>
      <xdr:colOff>177800</xdr:colOff>
      <xdr:row>73</xdr:row>
      <xdr:rowOff>137218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629653"/>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51508</xdr:rowOff>
    </xdr:from>
    <xdr:to>
      <xdr:col>85</xdr:col>
      <xdr:colOff>177800</xdr:colOff>
      <xdr:row>73</xdr:row>
      <xdr:rowOff>153108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5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74385</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41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135714</xdr:rowOff>
    </xdr:from>
    <xdr:to>
      <xdr:col>81</xdr:col>
      <xdr:colOff>101600</xdr:colOff>
      <xdr:row>74</xdr:row>
      <xdr:rowOff>65864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6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82391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4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31766</xdr:rowOff>
    </xdr:from>
    <xdr:to>
      <xdr:col>76</xdr:col>
      <xdr:colOff>165100</xdr:colOff>
      <xdr:row>73</xdr:row>
      <xdr:rowOff>133366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54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149893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3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86418</xdr:rowOff>
    </xdr:from>
    <xdr:to>
      <xdr:col>72</xdr:col>
      <xdr:colOff>38100</xdr:colOff>
      <xdr:row>74</xdr:row>
      <xdr:rowOff>16568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33095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3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63003</xdr:rowOff>
    </xdr:from>
    <xdr:to>
      <xdr:col>67</xdr:col>
      <xdr:colOff>101600</xdr:colOff>
      <xdr:row>73</xdr:row>
      <xdr:rowOff>164603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5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9680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167227</xdr:rowOff>
    </xdr:from>
    <xdr:to>
      <xdr:col>85</xdr:col>
      <xdr:colOff>127000</xdr:colOff>
      <xdr:row>97</xdr:row>
      <xdr:rowOff>149244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112077"/>
          <a:ext cx="838200" cy="6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100495</xdr:rowOff>
    </xdr:from>
    <xdr:to>
      <xdr:col>81</xdr:col>
      <xdr:colOff>50800</xdr:colOff>
      <xdr:row>97</xdr:row>
      <xdr:rowOff>149244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731145"/>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17075</xdr:rowOff>
    </xdr:from>
    <xdr:to>
      <xdr:col>76</xdr:col>
      <xdr:colOff>114300</xdr:colOff>
      <xdr:row>97</xdr:row>
      <xdr:rowOff>100495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476275"/>
          <a:ext cx="889000" cy="25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17075</xdr:rowOff>
    </xdr:from>
    <xdr:to>
      <xdr:col>71</xdr:col>
      <xdr:colOff>177800</xdr:colOff>
      <xdr:row>96</xdr:row>
      <xdr:rowOff>94971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476275"/>
          <a:ext cx="889000" cy="7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116427</xdr:rowOff>
    </xdr:from>
    <xdr:to>
      <xdr:col>85</xdr:col>
      <xdr:colOff>177800</xdr:colOff>
      <xdr:row>94</xdr:row>
      <xdr:rowOff>46577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0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139304</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9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98444</xdr:rowOff>
    </xdr:from>
    <xdr:to>
      <xdr:col>81</xdr:col>
      <xdr:colOff>101600</xdr:colOff>
      <xdr:row>98</xdr:row>
      <xdr:rowOff>28594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19721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2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49695</xdr:rowOff>
    </xdr:from>
    <xdr:to>
      <xdr:col>76</xdr:col>
      <xdr:colOff>165100</xdr:colOff>
      <xdr:row>97</xdr:row>
      <xdr:rowOff>151295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142422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7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137725</xdr:rowOff>
    </xdr:from>
    <xdr:to>
      <xdr:col>72</xdr:col>
      <xdr:colOff>38100</xdr:colOff>
      <xdr:row>96</xdr:row>
      <xdr:rowOff>67875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84402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20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44171</xdr:rowOff>
    </xdr:from>
    <xdr:to>
      <xdr:col>67</xdr:col>
      <xdr:colOff>101600</xdr:colOff>
      <xdr:row>96</xdr:row>
      <xdr:rowOff>145771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5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162298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2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133025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619425"/>
          <a:ext cx="1269" cy="103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79702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3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133025</xdr:rowOff>
    </xdr:from>
    <xdr:to>
      <xdr:col>116</xdr:col>
      <xdr:colOff>152400</xdr:colOff>
      <xdr:row>32</xdr:row>
      <xdr:rowOff>133025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61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76652</xdr:rowOff>
    </xdr:from>
    <xdr:to>
      <xdr:col>116</xdr:col>
      <xdr:colOff>63500</xdr:colOff>
      <xdr:row>32</xdr:row>
      <xdr:rowOff>133025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5563052"/>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18315</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61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39888</xdr:rowOff>
    </xdr:from>
    <xdr:to>
      <xdr:col>116</xdr:col>
      <xdr:colOff>114300</xdr:colOff>
      <xdr:row>37</xdr:row>
      <xdr:rowOff>141488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61244</xdr:rowOff>
    </xdr:from>
    <xdr:to>
      <xdr:col>111</xdr:col>
      <xdr:colOff>177800</xdr:colOff>
      <xdr:row>32</xdr:row>
      <xdr:rowOff>76652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5547644"/>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18903</xdr:rowOff>
    </xdr:from>
    <xdr:to>
      <xdr:col>112</xdr:col>
      <xdr:colOff>38100</xdr:colOff>
      <xdr:row>37</xdr:row>
      <xdr:rowOff>120503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111630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4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61244</xdr:rowOff>
    </xdr:from>
    <xdr:to>
      <xdr:col>107</xdr:col>
      <xdr:colOff>50800</xdr:colOff>
      <xdr:row>35</xdr:row>
      <xdr:rowOff>80081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547644"/>
          <a:ext cx="889000" cy="5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80081</xdr:rowOff>
    </xdr:from>
    <xdr:to>
      <xdr:col>102</xdr:col>
      <xdr:colOff>114300</xdr:colOff>
      <xdr:row>35</xdr:row>
      <xdr:rowOff>124430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08083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73042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87489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82225</xdr:rowOff>
    </xdr:from>
    <xdr:to>
      <xdr:col>116</xdr:col>
      <xdr:colOff>114300</xdr:colOff>
      <xdr:row>33</xdr:row>
      <xdr:rowOff>12375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5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35252</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5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25852</xdr:rowOff>
    </xdr:from>
    <xdr:to>
      <xdr:col>112</xdr:col>
      <xdr:colOff>38100</xdr:colOff>
      <xdr:row>32</xdr:row>
      <xdr:rowOff>127452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5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143979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28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10444</xdr:rowOff>
    </xdr:from>
    <xdr:to>
      <xdr:col>107</xdr:col>
      <xdr:colOff>101600</xdr:colOff>
      <xdr:row>32</xdr:row>
      <xdr:rowOff>112044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128571</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52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29281</xdr:rowOff>
    </xdr:from>
    <xdr:to>
      <xdr:col>102</xdr:col>
      <xdr:colOff>165100</xdr:colOff>
      <xdr:row>35</xdr:row>
      <xdr:rowOff>130881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0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147408</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58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73630</xdr:rowOff>
    </xdr:from>
    <xdr:to>
      <xdr:col>98</xdr:col>
      <xdr:colOff>38100</xdr:colOff>
      <xdr:row>36</xdr:row>
      <xdr:rowOff>3780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20307</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58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153462</xdr:rowOff>
    </xdr:from>
    <xdr:to>
      <xdr:col>116</xdr:col>
      <xdr:colOff>63500</xdr:colOff>
      <xdr:row>56</xdr:row>
      <xdr:rowOff>160137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54662"/>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160137</xdr:rowOff>
    </xdr:from>
    <xdr:to>
      <xdr:col>111</xdr:col>
      <xdr:colOff>177800</xdr:colOff>
      <xdr:row>56</xdr:row>
      <xdr:rowOff>166218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76133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166218</xdr:rowOff>
    </xdr:from>
    <xdr:to>
      <xdr:col>107</xdr:col>
      <xdr:colOff>50800</xdr:colOff>
      <xdr:row>57</xdr:row>
      <xdr:rowOff>6197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7674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33401</xdr:rowOff>
    </xdr:from>
    <xdr:to>
      <xdr:col>102</xdr:col>
      <xdr:colOff>114300</xdr:colOff>
      <xdr:row>57</xdr:row>
      <xdr:rowOff>6197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120251"/>
          <a:ext cx="889000" cy="6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102662</xdr:rowOff>
    </xdr:from>
    <xdr:to>
      <xdr:col>116</xdr:col>
      <xdr:colOff>114300</xdr:colOff>
      <xdr:row>57</xdr:row>
      <xdr:rowOff>32812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125539</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55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109337</xdr:rowOff>
    </xdr:from>
    <xdr:to>
      <xdr:col>112</xdr:col>
      <xdr:colOff>38100</xdr:colOff>
      <xdr:row>57</xdr:row>
      <xdr:rowOff>39487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30614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80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115418</xdr:rowOff>
    </xdr:from>
    <xdr:to>
      <xdr:col>107</xdr:col>
      <xdr:colOff>101600</xdr:colOff>
      <xdr:row>57</xdr:row>
      <xdr:rowOff>45568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62095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4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126847</xdr:rowOff>
    </xdr:from>
    <xdr:to>
      <xdr:col>102</xdr:col>
      <xdr:colOff>165100</xdr:colOff>
      <xdr:row>57</xdr:row>
      <xdr:rowOff>56997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73524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154051</xdr:rowOff>
    </xdr:from>
    <xdr:to>
      <xdr:col>98</xdr:col>
      <xdr:colOff>38100</xdr:colOff>
      <xdr:row>53</xdr:row>
      <xdr:rowOff>84201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0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100728</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884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88112</xdr:rowOff>
    </xdr:from>
    <xdr:to>
      <xdr:col>116</xdr:col>
      <xdr:colOff>63500</xdr:colOff>
      <xdr:row>74</xdr:row>
      <xdr:rowOff>132499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03962"/>
          <a:ext cx="838200" cy="2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131928</xdr:rowOff>
    </xdr:from>
    <xdr:to>
      <xdr:col>111</xdr:col>
      <xdr:colOff>177800</xdr:colOff>
      <xdr:row>74</xdr:row>
      <xdr:rowOff>132499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81922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161265</xdr:rowOff>
    </xdr:from>
    <xdr:to>
      <xdr:col>107</xdr:col>
      <xdr:colOff>50800</xdr:colOff>
      <xdr:row>74</xdr:row>
      <xdr:rowOff>131928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1991315"/>
          <a:ext cx="889000" cy="8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161265</xdr:rowOff>
    </xdr:from>
    <xdr:to>
      <xdr:col>102</xdr:col>
      <xdr:colOff>114300</xdr:colOff>
      <xdr:row>70</xdr:row>
      <xdr:rowOff>56528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1991315"/>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37312</xdr:rowOff>
    </xdr:from>
    <xdr:to>
      <xdr:col>116</xdr:col>
      <xdr:colOff>114300</xdr:colOff>
      <xdr:row>73</xdr:row>
      <xdr:rowOff>138912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60189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81699</xdr:rowOff>
    </xdr:from>
    <xdr:to>
      <xdr:col>112</xdr:col>
      <xdr:colOff>38100</xdr:colOff>
      <xdr:row>75</xdr:row>
      <xdr:rowOff>11849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28376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81128</xdr:rowOff>
    </xdr:from>
    <xdr:to>
      <xdr:col>107</xdr:col>
      <xdr:colOff>101600</xdr:colOff>
      <xdr:row>75</xdr:row>
      <xdr:rowOff>11278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110465</xdr:rowOff>
    </xdr:from>
    <xdr:to>
      <xdr:col>102</xdr:col>
      <xdr:colOff>165100</xdr:colOff>
      <xdr:row>70</xdr:row>
      <xdr:rowOff>40615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19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57142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1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5728</xdr:rowOff>
    </xdr:from>
    <xdr:to>
      <xdr:col>98</xdr:col>
      <xdr:colOff>38100</xdr:colOff>
      <xdr:row>70</xdr:row>
      <xdr:rowOff>107328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0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123855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17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性質別の住民一人あたりのコストは、全体的に類似団体平均値を上回っている。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132,168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となっている。これは９町１村が合併して誕生した市であることから人口・面積の状況が当市に近い市と比較した場合、職員数が多く平均を上回っている状況によるためである。</a:t>
          </a:r>
        </a:p>
        <a:p>
          <a:r>
            <a:rPr kumimoji="1" lang="ja-JP" altLang="en-US" sz="1300">
              <a:latin typeface="ＭＳ Ｐゴシック" panose="020B0600070205080204" pitchFamily="50" charset="-128"/>
              <a:ea typeface="ＭＳ Ｐゴシック" panose="020B0600070205080204" pitchFamily="50" charset="-128"/>
            </a:rPr>
            <a:t>　また、９町１村及び一部事務組合が合併し、消防、ごみ・し尿処理等の業務も独自実施及び行政面積が広大という事情もあるが、物件費が類似団体平均値を大きく上回っている。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このことから、令和５年度からの定年延長を見据えた定員適正化計画を策定し、職員の年齢構成も考慮しながら計画的な職員数の適正化、第３次行政改革大綱や公共施設等総合管理計画に基づき、施設の統廃合や評価を踏まえた事務事業の取捨選択による物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63,299
62,732
805.00
47,472,318
46,095,787
1,252,923
27,054,788
43,254,793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57023</xdr:rowOff>
    </xdr:from>
    <xdr:to>
      <xdr:col>24</xdr:col>
      <xdr:colOff>63500</xdr:colOff>
      <xdr:row>34</xdr:row>
      <xdr:rowOff>109601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6323"/>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109601</xdr:rowOff>
    </xdr:from>
    <xdr:to>
      <xdr:col>19</xdr:col>
      <xdr:colOff>177800</xdr:colOff>
      <xdr:row>34</xdr:row>
      <xdr:rowOff>126365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890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108077</xdr:rowOff>
    </xdr:from>
    <xdr:to>
      <xdr:col>15</xdr:col>
      <xdr:colOff>50800</xdr:colOff>
      <xdr:row>34</xdr:row>
      <xdr:rowOff>126365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737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xdr:rowOff>
    </xdr:from>
    <xdr:to>
      <xdr:col>10</xdr:col>
      <xdr:colOff>114300</xdr:colOff>
      <xdr:row>34</xdr:row>
      <xdr:rowOff>108077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72201"/>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6223</xdr:rowOff>
    </xdr:from>
    <xdr:to>
      <xdr:col>24</xdr:col>
      <xdr:colOff>114300</xdr:colOff>
      <xdr:row>34</xdr:row>
      <xdr:rowOff>107823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29100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58801</xdr:rowOff>
    </xdr:from>
    <xdr:to>
      <xdr:col>20</xdr:col>
      <xdr:colOff>38100</xdr:colOff>
      <xdr:row>34</xdr:row>
      <xdr:rowOff>160401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5478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75565</xdr:rowOff>
    </xdr:from>
    <xdr:to>
      <xdr:col>15</xdr:col>
      <xdr:colOff>101600</xdr:colOff>
      <xdr:row>35</xdr:row>
      <xdr:rowOff>5715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22242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57277</xdr:rowOff>
    </xdr:from>
    <xdr:to>
      <xdr:col>10</xdr:col>
      <xdr:colOff>165100</xdr:colOff>
      <xdr:row>34</xdr:row>
      <xdr:rowOff>158877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135001</xdr:rowOff>
    </xdr:from>
    <xdr:to>
      <xdr:col>6</xdr:col>
      <xdr:colOff>38100</xdr:colOff>
      <xdr:row>33</xdr:row>
      <xdr:rowOff>65151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81678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168663</xdr:rowOff>
    </xdr:from>
    <xdr:to>
      <xdr:col>24</xdr:col>
      <xdr:colOff>63500</xdr:colOff>
      <xdr:row>55</xdr:row>
      <xdr:rowOff>157485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26963"/>
          <a:ext cx="838200" cy="16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50782</xdr:rowOff>
    </xdr:from>
    <xdr:to>
      <xdr:col>19</xdr:col>
      <xdr:colOff>177800</xdr:colOff>
      <xdr:row>55</xdr:row>
      <xdr:rowOff>157485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94732"/>
          <a:ext cx="889000" cy="7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50782</xdr:rowOff>
    </xdr:from>
    <xdr:to>
      <xdr:col>15</xdr:col>
      <xdr:colOff>50800</xdr:colOff>
      <xdr:row>55</xdr:row>
      <xdr:rowOff>45723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94732"/>
          <a:ext cx="889000" cy="6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45723</xdr:rowOff>
    </xdr:from>
    <xdr:to>
      <xdr:col>10</xdr:col>
      <xdr:colOff>114300</xdr:colOff>
      <xdr:row>55</xdr:row>
      <xdr:rowOff>48862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75473"/>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117863</xdr:rowOff>
    </xdr:from>
    <xdr:to>
      <xdr:col>24</xdr:col>
      <xdr:colOff>114300</xdr:colOff>
      <xdr:row>55</xdr:row>
      <xdr:rowOff>48013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140740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2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106685</xdr:rowOff>
    </xdr:from>
    <xdr:to>
      <xdr:col>20</xdr:col>
      <xdr:colOff>38100</xdr:colOff>
      <xdr:row>56</xdr:row>
      <xdr:rowOff>36835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27962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2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171432</xdr:rowOff>
    </xdr:from>
    <xdr:to>
      <xdr:col>15</xdr:col>
      <xdr:colOff>101600</xdr:colOff>
      <xdr:row>51</xdr:row>
      <xdr:rowOff>101582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118109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1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166373</xdr:rowOff>
    </xdr:from>
    <xdr:to>
      <xdr:col>10</xdr:col>
      <xdr:colOff>165100</xdr:colOff>
      <xdr:row>55</xdr:row>
      <xdr:rowOff>96523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113050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1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169512</xdr:rowOff>
    </xdr:from>
    <xdr:to>
      <xdr:col>6</xdr:col>
      <xdr:colOff>38100</xdr:colOff>
      <xdr:row>55</xdr:row>
      <xdr:rowOff>99662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116189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2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153264</xdr:rowOff>
    </xdr:from>
    <xdr:to>
      <xdr:col>24</xdr:col>
      <xdr:colOff>63500</xdr:colOff>
      <xdr:row>75</xdr:row>
      <xdr:rowOff>118529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40564"/>
          <a:ext cx="838200" cy="1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153264</xdr:rowOff>
    </xdr:from>
    <xdr:to>
      <xdr:col>19</xdr:col>
      <xdr:colOff>177800</xdr:colOff>
      <xdr:row>78</xdr:row>
      <xdr:rowOff>54127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0564"/>
          <a:ext cx="889000" cy="58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54127</xdr:rowOff>
    </xdr:from>
    <xdr:to>
      <xdr:col>15</xdr:col>
      <xdr:colOff>50800</xdr:colOff>
      <xdr:row>78</xdr:row>
      <xdr:rowOff>59461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722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129672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49936</xdr:rowOff>
    </xdr:from>
    <xdr:to>
      <xdr:col>10</xdr:col>
      <xdr:colOff>114300</xdr:colOff>
      <xdr:row>78</xdr:row>
      <xdr:rowOff>59461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23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67729</xdr:rowOff>
    </xdr:from>
    <xdr:to>
      <xdr:col>24</xdr:col>
      <xdr:colOff>114300</xdr:colOff>
      <xdr:row>75</xdr:row>
      <xdr:rowOff>169329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90606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102464</xdr:rowOff>
    </xdr:from>
    <xdr:to>
      <xdr:col>20</xdr:col>
      <xdr:colOff>38100</xdr:colOff>
      <xdr:row>75</xdr:row>
      <xdr:rowOff>32614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49141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6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3327</xdr:rowOff>
    </xdr:from>
    <xdr:to>
      <xdr:col>15</xdr:col>
      <xdr:colOff>101600</xdr:colOff>
      <xdr:row>78</xdr:row>
      <xdr:rowOff>104927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96054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8661</xdr:rowOff>
    </xdr:from>
    <xdr:to>
      <xdr:col>10</xdr:col>
      <xdr:colOff>165100</xdr:colOff>
      <xdr:row>78</xdr:row>
      <xdr:rowOff>110261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101388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170586</xdr:rowOff>
    </xdr:from>
    <xdr:to>
      <xdr:col>6</xdr:col>
      <xdr:colOff>38100</xdr:colOff>
      <xdr:row>78</xdr:row>
      <xdr:rowOff>100736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91863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39878</xdr:rowOff>
    </xdr:from>
    <xdr:to>
      <xdr:col>24</xdr:col>
      <xdr:colOff>63500</xdr:colOff>
      <xdr:row>92</xdr:row>
      <xdr:rowOff>83902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813278"/>
          <a:ext cx="8382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83902</xdr:rowOff>
    </xdr:from>
    <xdr:to>
      <xdr:col>19</xdr:col>
      <xdr:colOff>177800</xdr:colOff>
      <xdr:row>92</xdr:row>
      <xdr:rowOff>136023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85730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136023</xdr:rowOff>
    </xdr:from>
    <xdr:to>
      <xdr:col>15</xdr:col>
      <xdr:colOff>50800</xdr:colOff>
      <xdr:row>93</xdr:row>
      <xdr:rowOff>75025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909423"/>
          <a:ext cx="8890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121089</xdr:rowOff>
    </xdr:from>
    <xdr:to>
      <xdr:col>10</xdr:col>
      <xdr:colOff>114300</xdr:colOff>
      <xdr:row>93</xdr:row>
      <xdr:rowOff>75025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5894489"/>
          <a:ext cx="889000" cy="1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160528</xdr:rowOff>
    </xdr:from>
    <xdr:to>
      <xdr:col>24</xdr:col>
      <xdr:colOff>114300</xdr:colOff>
      <xdr:row>92</xdr:row>
      <xdr:rowOff>90678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11955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33102</xdr:rowOff>
    </xdr:from>
    <xdr:to>
      <xdr:col>20</xdr:col>
      <xdr:colOff>38100</xdr:colOff>
      <xdr:row>92</xdr:row>
      <xdr:rowOff>134702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8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151229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58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85223</xdr:rowOff>
    </xdr:from>
    <xdr:to>
      <xdr:col>15</xdr:col>
      <xdr:colOff>101600</xdr:colOff>
      <xdr:row>93</xdr:row>
      <xdr:rowOff>15373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8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31900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6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24225</xdr:rowOff>
    </xdr:from>
    <xdr:to>
      <xdr:col>10</xdr:col>
      <xdr:colOff>165100</xdr:colOff>
      <xdr:row>93</xdr:row>
      <xdr:rowOff>125825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142352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7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70289</xdr:rowOff>
    </xdr:from>
    <xdr:to>
      <xdr:col>6</xdr:col>
      <xdr:colOff>38100</xdr:colOff>
      <xdr:row>93</xdr:row>
      <xdr:rowOff>439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8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16966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6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94437</xdr:rowOff>
    </xdr:from>
    <xdr:to>
      <xdr:col>55</xdr:col>
      <xdr:colOff>0</xdr:colOff>
      <xdr:row>38</xdr:row>
      <xdr:rowOff>122707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9537"/>
          <a:ext cx="8382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65041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8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122707</xdr:rowOff>
    </xdr:from>
    <xdr:to>
      <xdr:col>50</xdr:col>
      <xdr:colOff>114300</xdr:colOff>
      <xdr:row>38</xdr:row>
      <xdr:rowOff>134747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7807"/>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133223</xdr:rowOff>
    </xdr:from>
    <xdr:to>
      <xdr:col>45</xdr:col>
      <xdr:colOff>177800</xdr:colOff>
      <xdr:row>38</xdr:row>
      <xdr:rowOff>134747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483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127051</xdr:rowOff>
    </xdr:from>
    <xdr:to>
      <xdr:col>41</xdr:col>
      <xdr:colOff>50800</xdr:colOff>
      <xdr:row>38</xdr:row>
      <xdr:rowOff>133223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4215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43637</xdr:rowOff>
    </xdr:from>
    <xdr:to>
      <xdr:col>55</xdr:col>
      <xdr:colOff>50800</xdr:colOff>
      <xdr:row>38</xdr:row>
      <xdr:rowOff>145237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3014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71907</xdr:rowOff>
    </xdr:from>
    <xdr:to>
      <xdr:col>50</xdr:col>
      <xdr:colOff>165100</xdr:colOff>
      <xdr:row>39</xdr:row>
      <xdr:rowOff>2057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18584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83947</xdr:rowOff>
    </xdr:from>
    <xdr:to>
      <xdr:col>46</xdr:col>
      <xdr:colOff>38100</xdr:colOff>
      <xdr:row>39</xdr:row>
      <xdr:rowOff>14097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30624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82423</xdr:rowOff>
    </xdr:from>
    <xdr:to>
      <xdr:col>41</xdr:col>
      <xdr:colOff>101600</xdr:colOff>
      <xdr:row>39</xdr:row>
      <xdr:rowOff>12573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29100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76251</xdr:rowOff>
    </xdr:from>
    <xdr:to>
      <xdr:col>36</xdr:col>
      <xdr:colOff>165100</xdr:colOff>
      <xdr:row>39</xdr:row>
      <xdr:rowOff>6401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22928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72015</xdr:rowOff>
    </xdr:from>
    <xdr:to>
      <xdr:col>55</xdr:col>
      <xdr:colOff>0</xdr:colOff>
      <xdr:row>54</xdr:row>
      <xdr:rowOff>78245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330315"/>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72015</xdr:rowOff>
    </xdr:from>
    <xdr:to>
      <xdr:col>50</xdr:col>
      <xdr:colOff>114300</xdr:colOff>
      <xdr:row>54</xdr:row>
      <xdr:rowOff>142843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30315"/>
          <a:ext cx="8890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28219</xdr:rowOff>
    </xdr:from>
    <xdr:to>
      <xdr:col>45</xdr:col>
      <xdr:colOff>177800</xdr:colOff>
      <xdr:row>54</xdr:row>
      <xdr:rowOff>142843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115069"/>
          <a:ext cx="889000" cy="28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28219</xdr:rowOff>
    </xdr:from>
    <xdr:to>
      <xdr:col>41</xdr:col>
      <xdr:colOff>50800</xdr:colOff>
      <xdr:row>55</xdr:row>
      <xdr:rowOff>1854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115069"/>
          <a:ext cx="889000" cy="3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27445</xdr:rowOff>
    </xdr:from>
    <xdr:to>
      <xdr:col>55</xdr:col>
      <xdr:colOff>50800</xdr:colOff>
      <xdr:row>54</xdr:row>
      <xdr:rowOff>129045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50322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21215</xdr:rowOff>
    </xdr:from>
    <xdr:to>
      <xdr:col>50</xdr:col>
      <xdr:colOff>165100</xdr:colOff>
      <xdr:row>54</xdr:row>
      <xdr:rowOff>122815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139342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92043</xdr:rowOff>
    </xdr:from>
    <xdr:to>
      <xdr:col>46</xdr:col>
      <xdr:colOff>38100</xdr:colOff>
      <xdr:row>55</xdr:row>
      <xdr:rowOff>22193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38720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1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148869</xdr:rowOff>
    </xdr:from>
    <xdr:to>
      <xdr:col>41</xdr:col>
      <xdr:colOff>101600</xdr:colOff>
      <xdr:row>53</xdr:row>
      <xdr:rowOff>79019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0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95546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8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122504</xdr:rowOff>
    </xdr:from>
    <xdr:to>
      <xdr:col>36</xdr:col>
      <xdr:colOff>165100</xdr:colOff>
      <xdr:row>55</xdr:row>
      <xdr:rowOff>52654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69181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158559</xdr:rowOff>
    </xdr:from>
    <xdr:to>
      <xdr:col>55</xdr:col>
      <xdr:colOff>0</xdr:colOff>
      <xdr:row>73</xdr:row>
      <xdr:rowOff>170104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74409"/>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119835</xdr:rowOff>
    </xdr:from>
    <xdr:to>
      <xdr:col>50</xdr:col>
      <xdr:colOff>114300</xdr:colOff>
      <xdr:row>73</xdr:row>
      <xdr:rowOff>170104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635685"/>
          <a:ext cx="8890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119835</xdr:rowOff>
    </xdr:from>
    <xdr:to>
      <xdr:col>45</xdr:col>
      <xdr:colOff>177800</xdr:colOff>
      <xdr:row>75</xdr:row>
      <xdr:rowOff>112931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635685"/>
          <a:ext cx="889000" cy="3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38522</xdr:rowOff>
    </xdr:from>
    <xdr:to>
      <xdr:col>41</xdr:col>
      <xdr:colOff>50800</xdr:colOff>
      <xdr:row>75</xdr:row>
      <xdr:rowOff>112931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897272"/>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107759</xdr:rowOff>
    </xdr:from>
    <xdr:to>
      <xdr:col>55</xdr:col>
      <xdr:colOff>50800</xdr:colOff>
      <xdr:row>74</xdr:row>
      <xdr:rowOff>37909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130636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119304</xdr:rowOff>
    </xdr:from>
    <xdr:to>
      <xdr:col>50</xdr:col>
      <xdr:colOff>165100</xdr:colOff>
      <xdr:row>74</xdr:row>
      <xdr:rowOff>49454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6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65981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4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69035</xdr:rowOff>
    </xdr:from>
    <xdr:to>
      <xdr:col>46</xdr:col>
      <xdr:colOff>38100</xdr:colOff>
      <xdr:row>73</xdr:row>
      <xdr:rowOff>170635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5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15712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3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62131</xdr:rowOff>
    </xdr:from>
    <xdr:to>
      <xdr:col>41</xdr:col>
      <xdr:colOff>101600</xdr:colOff>
      <xdr:row>75</xdr:row>
      <xdr:rowOff>163731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2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159172</xdr:rowOff>
    </xdr:from>
    <xdr:to>
      <xdr:col>36</xdr:col>
      <xdr:colOff>165100</xdr:colOff>
      <xdr:row>75</xdr:row>
      <xdr:rowOff>89322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8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105849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62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169698</xdr:rowOff>
    </xdr:from>
    <xdr:to>
      <xdr:col>55</xdr:col>
      <xdr:colOff>0</xdr:colOff>
      <xdr:row>94</xdr:row>
      <xdr:rowOff>19469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114548"/>
          <a:ext cx="8382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135700</xdr:rowOff>
    </xdr:from>
    <xdr:to>
      <xdr:col>50</xdr:col>
      <xdr:colOff>114300</xdr:colOff>
      <xdr:row>94</xdr:row>
      <xdr:rowOff>19469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080550"/>
          <a:ext cx="889000" cy="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135700</xdr:rowOff>
    </xdr:from>
    <xdr:to>
      <xdr:col>45</xdr:col>
      <xdr:colOff>177800</xdr:colOff>
      <xdr:row>95</xdr:row>
      <xdr:rowOff>25057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080550"/>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25057</xdr:rowOff>
    </xdr:from>
    <xdr:to>
      <xdr:col>41</xdr:col>
      <xdr:colOff>50800</xdr:colOff>
      <xdr:row>95</xdr:row>
      <xdr:rowOff>37643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312807"/>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118898</xdr:rowOff>
    </xdr:from>
    <xdr:to>
      <xdr:col>55</xdr:col>
      <xdr:colOff>50800</xdr:colOff>
      <xdr:row>94</xdr:row>
      <xdr:rowOff>49048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0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141775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9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140119</xdr:rowOff>
    </xdr:from>
    <xdr:to>
      <xdr:col>50</xdr:col>
      <xdr:colOff>165100</xdr:colOff>
      <xdr:row>94</xdr:row>
      <xdr:rowOff>70269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0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86796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8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84900</xdr:rowOff>
    </xdr:from>
    <xdr:to>
      <xdr:col>46</xdr:col>
      <xdr:colOff>38100</xdr:colOff>
      <xdr:row>94</xdr:row>
      <xdr:rowOff>15050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0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31577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8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145707</xdr:rowOff>
    </xdr:from>
    <xdr:to>
      <xdr:col>41</xdr:col>
      <xdr:colOff>101600</xdr:colOff>
      <xdr:row>95</xdr:row>
      <xdr:rowOff>75857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92384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0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158293</xdr:rowOff>
    </xdr:from>
    <xdr:to>
      <xdr:col>36</xdr:col>
      <xdr:colOff>165100</xdr:colOff>
      <xdr:row>95</xdr:row>
      <xdr:rowOff>88443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104970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129916</xdr:rowOff>
    </xdr:from>
    <xdr:to>
      <xdr:col>85</xdr:col>
      <xdr:colOff>127000</xdr:colOff>
      <xdr:row>35</xdr:row>
      <xdr:rowOff>10678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959216"/>
          <a:ext cx="8382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153553</xdr:rowOff>
    </xdr:from>
    <xdr:to>
      <xdr:col>81</xdr:col>
      <xdr:colOff>50800</xdr:colOff>
      <xdr:row>34</xdr:row>
      <xdr:rowOff>129916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811403"/>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153553</xdr:rowOff>
    </xdr:from>
    <xdr:to>
      <xdr:col>76</xdr:col>
      <xdr:colOff>114300</xdr:colOff>
      <xdr:row>35</xdr:row>
      <xdr:rowOff>87671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811403"/>
          <a:ext cx="889000" cy="27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87396</xdr:rowOff>
    </xdr:from>
    <xdr:to>
      <xdr:col>71</xdr:col>
      <xdr:colOff>177800</xdr:colOff>
      <xdr:row>35</xdr:row>
      <xdr:rowOff>87671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916696"/>
          <a:ext cx="889000" cy="17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131328</xdr:rowOff>
    </xdr:from>
    <xdr:to>
      <xdr:col>85</xdr:col>
      <xdr:colOff>177800</xdr:colOff>
      <xdr:row>35</xdr:row>
      <xdr:rowOff>61478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154205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79116</xdr:rowOff>
    </xdr:from>
    <xdr:to>
      <xdr:col>81</xdr:col>
      <xdr:colOff>101600</xdr:colOff>
      <xdr:row>35</xdr:row>
      <xdr:rowOff>9266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25793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6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102753</xdr:rowOff>
    </xdr:from>
    <xdr:to>
      <xdr:col>76</xdr:col>
      <xdr:colOff>165100</xdr:colOff>
      <xdr:row>34</xdr:row>
      <xdr:rowOff>32903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49430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5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36871</xdr:rowOff>
    </xdr:from>
    <xdr:to>
      <xdr:col>72</xdr:col>
      <xdr:colOff>38100</xdr:colOff>
      <xdr:row>35</xdr:row>
      <xdr:rowOff>138471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154998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36596</xdr:rowOff>
    </xdr:from>
    <xdr:to>
      <xdr:col>67</xdr:col>
      <xdr:colOff>101600</xdr:colOff>
      <xdr:row>34</xdr:row>
      <xdr:rowOff>138196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8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154723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6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45365</xdr:rowOff>
    </xdr:from>
    <xdr:to>
      <xdr:col>85</xdr:col>
      <xdr:colOff>127000</xdr:colOff>
      <xdr:row>53</xdr:row>
      <xdr:rowOff>54261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132215"/>
          <a:ext cx="8382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111658</xdr:rowOff>
    </xdr:from>
    <xdr:to>
      <xdr:col>81</xdr:col>
      <xdr:colOff>50800</xdr:colOff>
      <xdr:row>53</xdr:row>
      <xdr:rowOff>54261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8855608"/>
          <a:ext cx="889000" cy="28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111658</xdr:rowOff>
    </xdr:from>
    <xdr:to>
      <xdr:col>76</xdr:col>
      <xdr:colOff>114300</xdr:colOff>
      <xdr:row>52</xdr:row>
      <xdr:rowOff>122422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8855608"/>
          <a:ext cx="889000" cy="1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122422</xdr:rowOff>
    </xdr:from>
    <xdr:to>
      <xdr:col>71</xdr:col>
      <xdr:colOff>177800</xdr:colOff>
      <xdr:row>53</xdr:row>
      <xdr:rowOff>147777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037822"/>
          <a:ext cx="889000" cy="19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166015</xdr:rowOff>
    </xdr:from>
    <xdr:to>
      <xdr:col>85</xdr:col>
      <xdr:colOff>177800</xdr:colOff>
      <xdr:row>53</xdr:row>
      <xdr:rowOff>96165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0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17442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9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3461</xdr:rowOff>
    </xdr:from>
    <xdr:to>
      <xdr:col>81</xdr:col>
      <xdr:colOff>101600</xdr:colOff>
      <xdr:row>53</xdr:row>
      <xdr:rowOff>105061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0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121588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8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60858</xdr:rowOff>
    </xdr:from>
    <xdr:to>
      <xdr:col>76</xdr:col>
      <xdr:colOff>165100</xdr:colOff>
      <xdr:row>51</xdr:row>
      <xdr:rowOff>162458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88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7535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5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71622</xdr:rowOff>
    </xdr:from>
    <xdr:to>
      <xdr:col>72</xdr:col>
      <xdr:colOff>38100</xdr:colOff>
      <xdr:row>53</xdr:row>
      <xdr:rowOff>1772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89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18299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87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96977</xdr:rowOff>
    </xdr:from>
    <xdr:to>
      <xdr:col>67</xdr:col>
      <xdr:colOff>101600</xdr:colOff>
      <xdr:row>54</xdr:row>
      <xdr:rowOff>27127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1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43654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89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140576</xdr:rowOff>
    </xdr:from>
    <xdr:to>
      <xdr:col>85</xdr:col>
      <xdr:colOff>127000</xdr:colOff>
      <xdr:row>79</xdr:row>
      <xdr:rowOff>12675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342226"/>
          <a:ext cx="838200" cy="2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91142</xdr:rowOff>
    </xdr:from>
    <xdr:to>
      <xdr:col>81</xdr:col>
      <xdr:colOff>50800</xdr:colOff>
      <xdr:row>79</xdr:row>
      <xdr:rowOff>12675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292792"/>
          <a:ext cx="889000" cy="2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91142</xdr:rowOff>
    </xdr:from>
    <xdr:to>
      <xdr:col>76</xdr:col>
      <xdr:colOff>114300</xdr:colOff>
      <xdr:row>78</xdr:row>
      <xdr:rowOff>3817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292792"/>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4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3817</xdr:rowOff>
    </xdr:from>
    <xdr:to>
      <xdr:col>71</xdr:col>
      <xdr:colOff>177800</xdr:colOff>
      <xdr:row>79</xdr:row>
      <xdr:rowOff>15056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76917"/>
          <a:ext cx="889000" cy="1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110017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48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89776</xdr:rowOff>
    </xdr:from>
    <xdr:to>
      <xdr:col>85</xdr:col>
      <xdr:colOff>177800</xdr:colOff>
      <xdr:row>78</xdr:row>
      <xdr:rowOff>19926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112653</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4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133325</xdr:rowOff>
    </xdr:from>
    <xdr:to>
      <xdr:col>81</xdr:col>
      <xdr:colOff>101600</xdr:colOff>
      <xdr:row>79</xdr:row>
      <xdr:rowOff>63475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54602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40342</xdr:rowOff>
    </xdr:from>
    <xdr:to>
      <xdr:col>76</xdr:col>
      <xdr:colOff>165100</xdr:colOff>
      <xdr:row>77</xdr:row>
      <xdr:rowOff>141942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2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158469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0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124467</xdr:rowOff>
    </xdr:from>
    <xdr:to>
      <xdr:col>72</xdr:col>
      <xdr:colOff>38100</xdr:colOff>
      <xdr:row>78</xdr:row>
      <xdr:rowOff>54617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71144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135706</xdr:rowOff>
    </xdr:from>
    <xdr:to>
      <xdr:col>67</xdr:col>
      <xdr:colOff>101600</xdr:colOff>
      <xdr:row>79</xdr:row>
      <xdr:rowOff>65856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56983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102307</xdr:rowOff>
    </xdr:from>
    <xdr:to>
      <xdr:col>85</xdr:col>
      <xdr:colOff>127000</xdr:colOff>
      <xdr:row>94</xdr:row>
      <xdr:rowOff>15064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047157"/>
          <a:ext cx="838200" cy="8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82567</xdr:rowOff>
    </xdr:from>
    <xdr:to>
      <xdr:col>81</xdr:col>
      <xdr:colOff>50800</xdr:colOff>
      <xdr:row>94</xdr:row>
      <xdr:rowOff>15064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027417"/>
          <a:ext cx="889000" cy="10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82567</xdr:rowOff>
    </xdr:from>
    <xdr:to>
      <xdr:col>76</xdr:col>
      <xdr:colOff>114300</xdr:colOff>
      <xdr:row>93</xdr:row>
      <xdr:rowOff>137218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027417"/>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113802</xdr:rowOff>
    </xdr:from>
    <xdr:to>
      <xdr:col>71</xdr:col>
      <xdr:colOff>177800</xdr:colOff>
      <xdr:row>93</xdr:row>
      <xdr:rowOff>137218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058652"/>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51507</xdr:rowOff>
    </xdr:from>
    <xdr:to>
      <xdr:col>85</xdr:col>
      <xdr:colOff>177800</xdr:colOff>
      <xdr:row>93</xdr:row>
      <xdr:rowOff>153107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9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74384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8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135714</xdr:rowOff>
    </xdr:from>
    <xdr:to>
      <xdr:col>81</xdr:col>
      <xdr:colOff>101600</xdr:colOff>
      <xdr:row>94</xdr:row>
      <xdr:rowOff>65864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0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82391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8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31767</xdr:rowOff>
    </xdr:from>
    <xdr:to>
      <xdr:col>76</xdr:col>
      <xdr:colOff>165100</xdr:colOff>
      <xdr:row>93</xdr:row>
      <xdr:rowOff>133367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9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149894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7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86418</xdr:rowOff>
    </xdr:from>
    <xdr:to>
      <xdr:col>72</xdr:col>
      <xdr:colOff>38100</xdr:colOff>
      <xdr:row>94</xdr:row>
      <xdr:rowOff>16568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0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33095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8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63002</xdr:rowOff>
    </xdr:from>
    <xdr:to>
      <xdr:col>67</xdr:col>
      <xdr:colOff>101600</xdr:colOff>
      <xdr:row>93</xdr:row>
      <xdr:rowOff>164602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0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9679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78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目的別の住民一人あたりのコストは、全体的に類似団体の平均値を上回っている。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　特に、衛生費についても住民一人あたり８３，２４０円で、類似団体中５位となっているが、これは、ごみ・し尿処理等の業務も独自実施のほか、新型コロナウイルスワクチン接種関連経費によるものである。</a:t>
          </a:r>
        </a:p>
        <a:p>
          <a:r>
            <a:rPr kumimoji="1" lang="ja-JP" altLang="en-US" sz="1300">
              <a:latin typeface="ＭＳ Ｐゴシック" panose="020B0600070205080204" pitchFamily="50" charset="-128"/>
              <a:ea typeface="ＭＳ Ｐゴシック" panose="020B0600070205080204" pitchFamily="50" charset="-128"/>
            </a:rPr>
            <a:t>　また、教育費は住民一人あたり７３，９５２円となっており、類似団体中９位となっている。これは、９町１村が合併して誕生した市であり多くの施設を要しているためである。</a:t>
          </a:r>
        </a:p>
        <a:p>
          <a:r>
            <a:rPr kumimoji="1" lang="ja-JP" altLang="en-US" sz="1300">
              <a:latin typeface="ＭＳ Ｐゴシック" panose="020B0600070205080204" pitchFamily="50" charset="-128"/>
              <a:ea typeface="ＭＳ Ｐゴシック" panose="020B0600070205080204" pitchFamily="50" charset="-128"/>
            </a:rPr>
            <a:t>　今後は、全ての目的別歳出において、第３次行政改革大綱や公共施設等総合管理計画に基づき、施設の統廃合や評価を踏まえた事務事業の取捨選択により歳出の抑制に努める。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財政調整基金については、人件費や物件費の上昇等の影響で繰入金が増加し１．５８ポイントの減であった。</a:t>
          </a:r>
        </a:p>
        <a:p>
          <a:r>
            <a:rPr kumimoji="1" lang="ja-JP" altLang="en-US" sz="1400">
              <a:latin typeface="ＭＳ ゴシック" pitchFamily="49" charset="-128"/>
              <a:ea typeface="ＭＳ ゴシック" pitchFamily="49" charset="-128"/>
            </a:rPr>
            <a:t>　実質収支比率については、通常望ましいとされる３～５％の範囲内である４．６３％であった。</a:t>
          </a:r>
        </a:p>
        <a:p>
          <a:r>
            <a:rPr kumimoji="1" lang="ja-JP" altLang="en-US" sz="1400">
              <a:latin typeface="ＭＳ ゴシック" pitchFamily="49" charset="-128"/>
              <a:ea typeface="ＭＳ ゴシック" pitchFamily="49" charset="-128"/>
            </a:rPr>
            <a:t>　今後はより一層の歳出の抑制、収入の確保を行う必要がある。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連結実質赤字比率において赤字が算定された会計はない。</a:t>
          </a:r>
        </a:p>
        <a:p>
          <a:r>
            <a:rPr kumimoji="1" lang="ja-JP" altLang="en-US" sz="1400">
              <a:latin typeface="ＭＳ ゴシック" pitchFamily="49" charset="-128"/>
              <a:ea typeface="ＭＳ ゴシック" pitchFamily="49" charset="-128"/>
            </a:rPr>
            <a:t>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47472318</v>
      </c>
      <c r="BO4" s="449"/>
      <c r="BP4" s="449"/>
      <c r="BQ4" s="449"/>
      <c r="BR4" s="449"/>
      <c r="BS4" s="449"/>
      <c r="BT4" s="449"/>
      <c r="BU4" s="450"/>
      <c r="BV4" s="448">
        <v>46597780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4.5999999999999996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46095787</v>
      </c>
      <c r="BO5" s="420"/>
      <c r="BP5" s="420"/>
      <c r="BQ5" s="420"/>
      <c r="BR5" s="420"/>
      <c r="BS5" s="420"/>
      <c r="BT5" s="420"/>
      <c r="BU5" s="421"/>
      <c r="BV5" s="419">
        <v>45074287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96.5</v>
      </c>
      <c r="CU5" s="417"/>
      <c r="CV5" s="417"/>
      <c r="CW5" s="417"/>
      <c r="CX5" s="417"/>
      <c r="CY5" s="417"/>
      <c r="CZ5" s="417"/>
      <c r="DA5" s="418"/>
      <c r="DB5" s="416">
        <v>92.5</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1376531</v>
      </c>
      <c r="BO6" s="420"/>
      <c r="BP6" s="420"/>
      <c r="BQ6" s="420"/>
      <c r="BR6" s="420"/>
      <c r="BS6" s="420"/>
      <c r="BT6" s="420"/>
      <c r="BU6" s="421"/>
      <c r="BV6" s="419">
        <v>1523493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97.6</v>
      </c>
      <c r="CU6" s="563"/>
      <c r="CV6" s="563"/>
      <c r="CW6" s="563"/>
      <c r="CX6" s="563"/>
      <c r="CY6" s="563"/>
      <c r="CZ6" s="563"/>
      <c r="DA6" s="564"/>
      <c r="DB6" s="562">
        <v>95.1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123608</v>
      </c>
      <c r="BO7" s="420"/>
      <c r="BP7" s="420"/>
      <c r="BQ7" s="420"/>
      <c r="BR7" s="420"/>
      <c r="BS7" s="420"/>
      <c r="BT7" s="420"/>
      <c r="BU7" s="421"/>
      <c r="BV7" s="419">
        <v>231275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27054788</v>
      </c>
      <c r="CU7" s="420"/>
      <c r="CV7" s="420"/>
      <c r="CW7" s="420"/>
      <c r="CX7" s="420"/>
      <c r="CY7" s="420"/>
      <c r="CZ7" s="420"/>
      <c r="DA7" s="421"/>
      <c r="DB7" s="419">
        <v>27800510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1252923</v>
      </c>
      <c r="BO8" s="420"/>
      <c r="BP8" s="420"/>
      <c r="BQ8" s="420"/>
      <c r="BR8" s="420"/>
      <c r="BS8" s="420"/>
      <c r="BT8" s="420"/>
      <c r="BU8" s="421"/>
      <c r="BV8" s="419">
        <v>1292218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0.32</v>
      </c>
      <c r="CU8" s="523"/>
      <c r="CV8" s="523"/>
      <c r="CW8" s="523"/>
      <c r="CX8" s="523"/>
      <c r="CY8" s="523"/>
      <c r="CZ8" s="523"/>
      <c r="DA8" s="524"/>
      <c r="DB8" s="522">
        <v>0.31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64637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-39295</v>
      </c>
      <c r="BO9" s="420"/>
      <c r="BP9" s="420"/>
      <c r="BQ9" s="420"/>
      <c r="BR9" s="420"/>
      <c r="BS9" s="420"/>
      <c r="BT9" s="420"/>
      <c r="BU9" s="421"/>
      <c r="BV9" s="419">
        <v>259445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v>
      </c>
      <c r="CU9" s="417"/>
      <c r="CV9" s="417"/>
      <c r="CW9" s="417"/>
      <c r="CX9" s="417"/>
      <c r="CY9" s="417"/>
      <c r="CZ9" s="417"/>
      <c r="DA9" s="418"/>
      <c r="DB9" s="416">
        <v>15.4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69906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674552</v>
      </c>
      <c r="BO10" s="420"/>
      <c r="BP10" s="420"/>
      <c r="BQ10" s="420"/>
      <c r="BR10" s="420"/>
      <c r="BS10" s="420"/>
      <c r="BT10" s="420"/>
      <c r="BU10" s="421"/>
      <c r="BV10" s="419">
        <v>714563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1785</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63299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127</v>
      </c>
      <c r="AV12" s="478"/>
      <c r="AW12" s="478"/>
      <c r="AX12" s="478"/>
      <c r="AY12" s="433" t="s">
        <v>137</v>
      </c>
      <c r="AZ12" s="434"/>
      <c r="BA12" s="434"/>
      <c r="BB12" s="434"/>
      <c r="BC12" s="434"/>
      <c r="BD12" s="434"/>
      <c r="BE12" s="434"/>
      <c r="BF12" s="434"/>
      <c r="BG12" s="434"/>
      <c r="BH12" s="434"/>
      <c r="BI12" s="434"/>
      <c r="BJ12" s="434"/>
      <c r="BK12" s="434"/>
      <c r="BL12" s="434"/>
      <c r="BM12" s="435"/>
      <c r="BN12" s="419">
        <v>1318905</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62732</v>
      </c>
      <c r="S13" s="507"/>
      <c r="T13" s="507"/>
      <c r="U13" s="507"/>
      <c r="V13" s="508"/>
      <c r="W13" s="509" t="s">
        <v>140</v>
      </c>
      <c r="X13" s="405"/>
      <c r="Y13" s="405"/>
      <c r="Z13" s="405"/>
      <c r="AA13" s="405"/>
      <c r="AB13" s="406"/>
      <c r="AC13" s="372">
        <v>4589</v>
      </c>
      <c r="AD13" s="373"/>
      <c r="AE13" s="373"/>
      <c r="AF13" s="373"/>
      <c r="AG13" s="374"/>
      <c r="AH13" s="372">
        <v>4834</v>
      </c>
      <c r="AI13" s="373"/>
      <c r="AJ13" s="373"/>
      <c r="AK13" s="373"/>
      <c r="AL13" s="432"/>
      <c r="AM13" s="476" t="s">
        <v>141</v>
      </c>
      <c r="AN13" s="376"/>
      <c r="AO13" s="376"/>
      <c r="AP13" s="376"/>
      <c r="AQ13" s="376"/>
      <c r="AR13" s="376"/>
      <c r="AS13" s="376"/>
      <c r="AT13" s="377"/>
      <c r="AU13" s="477" t="s">
        <v>127</v>
      </c>
      <c r="AV13" s="478"/>
      <c r="AW13" s="478"/>
      <c r="AX13" s="478"/>
      <c r="AY13" s="433" t="s">
        <v>142</v>
      </c>
      <c r="AZ13" s="434"/>
      <c r="BA13" s="434"/>
      <c r="BB13" s="434"/>
      <c r="BC13" s="434"/>
      <c r="BD13" s="434"/>
      <c r="BE13" s="434"/>
      <c r="BF13" s="434"/>
      <c r="BG13" s="434"/>
      <c r="BH13" s="434"/>
      <c r="BI13" s="434"/>
      <c r="BJ13" s="434"/>
      <c r="BK13" s="434"/>
      <c r="BL13" s="434"/>
      <c r="BM13" s="435"/>
      <c r="BN13" s="419">
        <v>-681863</v>
      </c>
      <c r="BO13" s="420"/>
      <c r="BP13" s="420"/>
      <c r="BQ13" s="420"/>
      <c r="BR13" s="420"/>
      <c r="BS13" s="420"/>
      <c r="BT13" s="420"/>
      <c r="BU13" s="421"/>
      <c r="BV13" s="419">
        <v>974008</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7.9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64621</v>
      </c>
      <c r="S14" s="507"/>
      <c r="T14" s="507"/>
      <c r="U14" s="507"/>
      <c r="V14" s="508"/>
      <c r="W14" s="510"/>
      <c r="X14" s="408"/>
      <c r="Y14" s="408"/>
      <c r="Z14" s="408"/>
      <c r="AA14" s="408"/>
      <c r="AB14" s="409"/>
      <c r="AC14" s="499">
        <v>14.8</v>
      </c>
      <c r="AD14" s="500"/>
      <c r="AE14" s="500"/>
      <c r="AF14" s="500"/>
      <c r="AG14" s="501"/>
      <c r="AH14" s="499">
        <v>14.7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11.2</v>
      </c>
      <c r="CU14" s="517"/>
      <c r="CV14" s="517"/>
      <c r="CW14" s="517"/>
      <c r="CX14" s="517"/>
      <c r="CY14" s="517"/>
      <c r="CZ14" s="517"/>
      <c r="DA14" s="518"/>
      <c r="DB14" s="516">
        <v>24.1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64140</v>
      </c>
      <c r="S15" s="507"/>
      <c r="T15" s="507"/>
      <c r="U15" s="507"/>
      <c r="V15" s="508"/>
      <c r="W15" s="509" t="s">
        <v>147</v>
      </c>
      <c r="X15" s="405"/>
      <c r="Y15" s="405"/>
      <c r="Z15" s="405"/>
      <c r="AA15" s="405"/>
      <c r="AB15" s="406"/>
      <c r="AC15" s="372">
        <v>8597</v>
      </c>
      <c r="AD15" s="373"/>
      <c r="AE15" s="373"/>
      <c r="AF15" s="373"/>
      <c r="AG15" s="374"/>
      <c r="AH15" s="372">
        <v>9195</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7940208</v>
      </c>
      <c r="BO15" s="449"/>
      <c r="BP15" s="449"/>
      <c r="BQ15" s="449"/>
      <c r="BR15" s="449"/>
      <c r="BS15" s="449"/>
      <c r="BT15" s="449"/>
      <c r="BU15" s="450"/>
      <c r="BV15" s="448">
        <v>7581828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27.7</v>
      </c>
      <c r="AD16" s="500"/>
      <c r="AE16" s="500"/>
      <c r="AF16" s="500"/>
      <c r="AG16" s="501"/>
      <c r="AH16" s="499">
        <v>28</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24757769</v>
      </c>
      <c r="BO16" s="420"/>
      <c r="BP16" s="420"/>
      <c r="BQ16" s="420"/>
      <c r="BR16" s="420"/>
      <c r="BS16" s="420"/>
      <c r="BT16" s="420"/>
      <c r="BU16" s="421"/>
      <c r="BV16" s="419">
        <v>24835618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17844</v>
      </c>
      <c r="AD17" s="373"/>
      <c r="AE17" s="373"/>
      <c r="AF17" s="373"/>
      <c r="AG17" s="374"/>
      <c r="AH17" s="372">
        <v>18774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9973997</v>
      </c>
      <c r="BO17" s="420"/>
      <c r="BP17" s="420"/>
      <c r="BQ17" s="420"/>
      <c r="BR17" s="420"/>
      <c r="BS17" s="420"/>
      <c r="BT17" s="420"/>
      <c r="BU17" s="421"/>
      <c r="BV17" s="419">
        <v>9488443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805</v>
      </c>
      <c r="M18" s="472"/>
      <c r="N18" s="472"/>
      <c r="O18" s="472"/>
      <c r="P18" s="472"/>
      <c r="Q18" s="472"/>
      <c r="R18" s="473"/>
      <c r="S18" s="473"/>
      <c r="T18" s="473"/>
      <c r="U18" s="473"/>
      <c r="V18" s="474"/>
      <c r="W18" s="490"/>
      <c r="X18" s="491"/>
      <c r="Y18" s="491"/>
      <c r="Z18" s="491"/>
      <c r="AA18" s="491"/>
      <c r="AB18" s="515"/>
      <c r="AC18" s="389">
        <v>57.5</v>
      </c>
      <c r="AD18" s="390"/>
      <c r="AE18" s="390"/>
      <c r="AF18" s="390"/>
      <c r="AG18" s="475"/>
      <c r="AH18" s="389">
        <v>57.2</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26378342</v>
      </c>
      <c r="BO18" s="420"/>
      <c r="BP18" s="420"/>
      <c r="BQ18" s="420"/>
      <c r="BR18" s="420"/>
      <c r="BS18" s="420"/>
      <c r="BT18" s="420"/>
      <c r="BU18" s="421"/>
      <c r="BV18" s="419">
        <v>25965218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80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34614441</v>
      </c>
      <c r="BO19" s="420"/>
      <c r="BP19" s="420"/>
      <c r="BQ19" s="420"/>
      <c r="BR19" s="420"/>
      <c r="BS19" s="420"/>
      <c r="BT19" s="420"/>
      <c r="BU19" s="421"/>
      <c r="BV19" s="419">
        <v>32292844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22697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43254793</v>
      </c>
      <c r="BO22" s="449"/>
      <c r="BP22" s="449"/>
      <c r="BQ22" s="449"/>
      <c r="BR22" s="449"/>
      <c r="BS22" s="449"/>
      <c r="BT22" s="449"/>
      <c r="BU22" s="450"/>
      <c r="BV22" s="448">
        <v>45528065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27331698</v>
      </c>
      <c r="BO23" s="420"/>
      <c r="BP23" s="420"/>
      <c r="BQ23" s="420"/>
      <c r="BR23" s="420"/>
      <c r="BS23" s="420"/>
      <c r="BT23" s="420"/>
      <c r="BU23" s="421"/>
      <c r="BV23" s="419">
        <v>28450793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9690</v>
      </c>
      <c r="R24" s="373"/>
      <c r="S24" s="373"/>
      <c r="T24" s="373"/>
      <c r="U24" s="373"/>
      <c r="V24" s="374"/>
      <c r="W24" s="462"/>
      <c r="X24" s="399"/>
      <c r="Y24" s="400"/>
      <c r="Z24" s="375" t="s">
        <v>172</v>
      </c>
      <c r="AA24" s="376"/>
      <c r="AB24" s="376"/>
      <c r="AC24" s="376"/>
      <c r="AD24" s="376"/>
      <c r="AE24" s="376"/>
      <c r="AF24" s="376"/>
      <c r="AG24" s="377"/>
      <c r="AH24" s="372">
        <v>819</v>
      </c>
      <c r="AI24" s="373"/>
      <c r="AJ24" s="373"/>
      <c r="AK24" s="373"/>
      <c r="AL24" s="374"/>
      <c r="AM24" s="372">
        <v>2439801</v>
      </c>
      <c r="AN24" s="373"/>
      <c r="AO24" s="373"/>
      <c r="AP24" s="373"/>
      <c r="AQ24" s="373"/>
      <c r="AR24" s="374"/>
      <c r="AS24" s="372">
        <v>2979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28231779</v>
      </c>
      <c r="BO24" s="420"/>
      <c r="BP24" s="420"/>
      <c r="BQ24" s="420"/>
      <c r="BR24" s="420"/>
      <c r="BS24" s="420"/>
      <c r="BT24" s="420"/>
      <c r="BU24" s="421"/>
      <c r="BV24" s="419">
        <v>29103097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7770</v>
      </c>
      <c r="R25" s="373"/>
      <c r="S25" s="373"/>
      <c r="T25" s="373"/>
      <c r="U25" s="373"/>
      <c r="V25" s="374"/>
      <c r="W25" s="462"/>
      <c r="X25" s="399"/>
      <c r="Y25" s="400"/>
      <c r="Z25" s="375" t="s">
        <v>175</v>
      </c>
      <c r="AA25" s="376"/>
      <c r="AB25" s="376"/>
      <c r="AC25" s="376"/>
      <c r="AD25" s="376"/>
      <c r="AE25" s="376"/>
      <c r="AF25" s="376"/>
      <c r="AG25" s="377"/>
      <c r="AH25" s="372">
        <v>159</v>
      </c>
      <c r="AI25" s="373"/>
      <c r="AJ25" s="373"/>
      <c r="AK25" s="373"/>
      <c r="AL25" s="374"/>
      <c r="AM25" s="372">
        <v>404973</v>
      </c>
      <c r="AN25" s="373"/>
      <c r="AO25" s="373"/>
      <c r="AP25" s="373"/>
      <c r="AQ25" s="373"/>
      <c r="AR25" s="374"/>
      <c r="AS25" s="372">
        <v>2547</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6181247</v>
      </c>
      <c r="BO25" s="449"/>
      <c r="BP25" s="449"/>
      <c r="BQ25" s="449"/>
      <c r="BR25" s="449"/>
      <c r="BS25" s="449"/>
      <c r="BT25" s="449"/>
      <c r="BU25" s="450"/>
      <c r="BV25" s="448">
        <v>7148296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6370</v>
      </c>
      <c r="R26" s="373"/>
      <c r="S26" s="373"/>
      <c r="T26" s="373"/>
      <c r="U26" s="373"/>
      <c r="V26" s="374"/>
      <c r="W26" s="462"/>
      <c r="X26" s="399"/>
      <c r="Y26" s="400"/>
      <c r="Z26" s="375" t="s">
        <v>178</v>
      </c>
      <c r="AA26" s="430"/>
      <c r="AB26" s="430"/>
      <c r="AC26" s="430"/>
      <c r="AD26" s="430"/>
      <c r="AE26" s="430"/>
      <c r="AF26" s="430"/>
      <c r="AG26" s="431"/>
      <c r="AH26" s="372">
        <v>15</v>
      </c>
      <c r="AI26" s="373"/>
      <c r="AJ26" s="373"/>
      <c r="AK26" s="373"/>
      <c r="AL26" s="374"/>
      <c r="AM26" s="372">
        <v>46365</v>
      </c>
      <c r="AN26" s="373"/>
      <c r="AO26" s="373"/>
      <c r="AP26" s="373"/>
      <c r="AQ26" s="373"/>
      <c r="AR26" s="374"/>
      <c r="AS26" s="372">
        <v>3091</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4970</v>
      </c>
      <c r="R27" s="373"/>
      <c r="S27" s="373"/>
      <c r="T27" s="373"/>
      <c r="U27" s="373"/>
      <c r="V27" s="374"/>
      <c r="W27" s="462"/>
      <c r="X27" s="399"/>
      <c r="Y27" s="400"/>
      <c r="Z27" s="375" t="s">
        <v>181</v>
      </c>
      <c r="AA27" s="376"/>
      <c r="AB27" s="376"/>
      <c r="AC27" s="376"/>
      <c r="AD27" s="376"/>
      <c r="AE27" s="376"/>
      <c r="AF27" s="376"/>
      <c r="AG27" s="377"/>
      <c r="AH27" s="372">
        <v>88</v>
      </c>
      <c r="AI27" s="373"/>
      <c r="AJ27" s="373"/>
      <c r="AK27" s="373"/>
      <c r="AL27" s="374"/>
      <c r="AM27" s="372">
        <v>233648</v>
      </c>
      <c r="AN27" s="373"/>
      <c r="AO27" s="373"/>
      <c r="AP27" s="373"/>
      <c r="AQ27" s="373"/>
      <c r="AR27" s="374"/>
      <c r="AS27" s="372">
        <v>2655</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v>1101750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4300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130</v>
      </c>
      <c r="AN28" s="373"/>
      <c r="AO28" s="373"/>
      <c r="AP28" s="373"/>
      <c r="AQ28" s="373"/>
      <c r="AR28" s="374"/>
      <c r="AS28" s="372" t="s">
        <v>185</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7463006</v>
      </c>
      <c r="BO28" s="449"/>
      <c r="BP28" s="449"/>
      <c r="BQ28" s="449"/>
      <c r="BR28" s="449"/>
      <c r="BS28" s="449"/>
      <c r="BT28" s="449"/>
      <c r="BU28" s="450"/>
      <c r="BV28" s="448">
        <v>8107360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24</v>
      </c>
      <c r="M29" s="373"/>
      <c r="N29" s="373"/>
      <c r="O29" s="373"/>
      <c r="P29" s="374"/>
      <c r="Q29" s="372">
        <v>4010</v>
      </c>
      <c r="R29" s="373"/>
      <c r="S29" s="373"/>
      <c r="T29" s="373"/>
      <c r="U29" s="373"/>
      <c r="V29" s="374"/>
      <c r="W29" s="463"/>
      <c r="X29" s="464"/>
      <c r="Y29" s="465"/>
      <c r="Z29" s="375" t="s">
        <v>188</v>
      </c>
      <c r="AA29" s="376"/>
      <c r="AB29" s="376"/>
      <c r="AC29" s="376"/>
      <c r="AD29" s="376"/>
      <c r="AE29" s="376"/>
      <c r="AF29" s="376"/>
      <c r="AG29" s="377"/>
      <c r="AH29" s="372">
        <v>907</v>
      </c>
      <c r="AI29" s="373"/>
      <c r="AJ29" s="373"/>
      <c r="AK29" s="373"/>
      <c r="AL29" s="374"/>
      <c r="AM29" s="372">
        <v>2673449</v>
      </c>
      <c r="AN29" s="373"/>
      <c r="AO29" s="373"/>
      <c r="AP29" s="373"/>
      <c r="AQ29" s="373"/>
      <c r="AR29" s="374"/>
      <c r="AS29" s="372">
        <v>2948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3657122</v>
      </c>
      <c r="BO29" s="420"/>
      <c r="BP29" s="420"/>
      <c r="BQ29" s="420"/>
      <c r="BR29" s="420"/>
      <c r="BS29" s="420"/>
      <c r="BT29" s="420"/>
      <c r="BU29" s="421"/>
      <c r="BV29" s="419">
        <v>3945133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94.3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10618293</v>
      </c>
      <c r="BO30" s="454"/>
      <c r="BP30" s="454"/>
      <c r="BQ30" s="454"/>
      <c r="BR30" s="454"/>
      <c r="BS30" s="454"/>
      <c r="BT30" s="454"/>
      <c r="BU30" s="455"/>
      <c r="BV30" s="453">
        <v>9013625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宮城県市町村職員退職手当組合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花山地域開発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宮城県市町村非常勤消防団員補償報償組合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ゆめぐり</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宮城県市町村自治振興センター</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診療所特別会計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宮城県後期高齢者医療広域連合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宮城県後期高齢者医療事業会計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6cOYBhSc4CYrUxQ7wYPoVHSQpVPLkcLZQY66aGkQmXuW++n2fofucHTIQOgGt3F53EvNkaBeAuyW2+grXvvNQ==" saltValue="pVaLRMTtR7tRusrBtYAgT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568</v>
      </c>
      <c r="D34" s="1151"/>
      <c r="E34" s="1152"/>
      <c r="F34" s="32">
        <v>8.02</v>
      </c>
      <c r="G34" s="33">
        <v>8.77</v>
      </c>
      <c r="H34" s="33">
        <v>9.35</v>
      </c>
      <c r="I34" s="33">
        <v>9.35</v>
      </c>
      <c r="J34" s="34">
        <v>9.7100000000000009</v>
      </c>
      <c r="K34" s="22"/>
      <c r="L34" s="22"/>
      <c r="M34" s="22"/>
      <c r="N34" s="22"/>
      <c r="O34" s="22"/>
      <c r="P34" s="22"/>
    </row>
    <row r="35" spans="1:16" ht="39" customHeight="1" x14ac:dyDescent="0.15">
      <c r="A35" s="22"/>
      <c r="B35" s="35"/>
      <c r="C35" s="1145" t="s">
        <v>569</v>
      </c>
      <c r="D35" s="1146"/>
      <c r="E35" s="1147"/>
      <c r="F35" s="36">
        <v>5.56</v>
      </c>
      <c r="G35" s="37">
        <v>5.92</v>
      </c>
      <c r="H35" s="37">
        <v>3.77</v>
      </c>
      <c r="I35" s="37">
        <v>4.6399999999999997</v>
      </c>
      <c r="J35" s="38">
        <v>4.63</v>
      </c>
      <c r="K35" s="22"/>
      <c r="L35" s="22"/>
      <c r="M35" s="22"/>
      <c r="N35" s="22"/>
      <c r="O35" s="22"/>
      <c r="P35" s="22"/>
    </row>
    <row r="36" spans="1:16" ht="39" customHeight="1" x14ac:dyDescent="0.15">
      <c r="A36" s="22"/>
      <c r="B36" s="35"/>
      <c r="C36" s="1145" t="s">
        <v>570</v>
      </c>
      <c r="D36" s="1146"/>
      <c r="E36" s="1147"/>
      <c r="F36" s="36">
        <v>6.1</v>
      </c>
      <c r="G36" s="37">
        <v>4.2699999999999996</v>
      </c>
      <c r="H36" s="37">
        <v>5.1100000000000003</v>
      </c>
      <c r="I36" s="37">
        <v>1.69</v>
      </c>
      <c r="J36" s="38">
        <v>1.99</v>
      </c>
      <c r="K36" s="22"/>
      <c r="L36" s="22"/>
      <c r="M36" s="22"/>
      <c r="N36" s="22"/>
      <c r="O36" s="22"/>
      <c r="P36" s="22"/>
    </row>
    <row r="37" spans="1:16" ht="39" customHeight="1" x14ac:dyDescent="0.15">
      <c r="A37" s="22"/>
      <c r="B37" s="35"/>
      <c r="C37" s="1145" t="s">
        <v>571</v>
      </c>
      <c r="D37" s="1146"/>
      <c r="E37" s="1147"/>
      <c r="F37" s="36" t="s">
        <v>518</v>
      </c>
      <c r="G37" s="37" t="s">
        <v>518</v>
      </c>
      <c r="H37" s="37">
        <v>1.02</v>
      </c>
      <c r="I37" s="37">
        <v>1.61</v>
      </c>
      <c r="J37" s="38">
        <v>1.69</v>
      </c>
      <c r="K37" s="22"/>
      <c r="L37" s="22"/>
      <c r="M37" s="22"/>
      <c r="N37" s="22"/>
      <c r="O37" s="22"/>
      <c r="P37" s="22"/>
    </row>
    <row r="38" spans="1:16" ht="39" customHeight="1" x14ac:dyDescent="0.15">
      <c r="A38" s="22"/>
      <c r="B38" s="35"/>
      <c r="C38" s="1145" t="s">
        <v>572</v>
      </c>
      <c r="D38" s="1146"/>
      <c r="E38" s="1147"/>
      <c r="F38" s="36">
        <v>1.06</v>
      </c>
      <c r="G38" s="37">
        <v>1.0900000000000001</v>
      </c>
      <c r="H38" s="37">
        <v>0.44</v>
      </c>
      <c r="I38" s="37">
        <v>0.59</v>
      </c>
      <c r="J38" s="38">
        <v>1.06</v>
      </c>
      <c r="K38" s="22"/>
      <c r="L38" s="22"/>
      <c r="M38" s="22"/>
      <c r="N38" s="22"/>
      <c r="O38" s="22"/>
      <c r="P38" s="22"/>
    </row>
    <row r="39" spans="1:16" ht="39" customHeight="1" x14ac:dyDescent="0.15">
      <c r="A39" s="22"/>
      <c r="B39" s="35"/>
      <c r="C39" s="1145" t="s">
        <v>573</v>
      </c>
      <c r="D39" s="1146"/>
      <c r="E39" s="1147"/>
      <c r="F39" s="36">
        <v>0.56000000000000005</v>
      </c>
      <c r="G39" s="37">
        <v>0.4</v>
      </c>
      <c r="H39" s="37">
        <v>0.49</v>
      </c>
      <c r="I39" s="37">
        <v>0.37</v>
      </c>
      <c r="J39" s="38">
        <v>0.2</v>
      </c>
      <c r="K39" s="22"/>
      <c r="L39" s="22"/>
      <c r="M39" s="22"/>
      <c r="N39" s="22"/>
      <c r="O39" s="22"/>
      <c r="P39" s="22"/>
    </row>
    <row r="40" spans="1:16" ht="39" customHeight="1" x14ac:dyDescent="0.15">
      <c r="A40" s="22"/>
      <c r="B40" s="35"/>
      <c r="C40" s="1145" t="s">
        <v>574</v>
      </c>
      <c r="D40" s="1146"/>
      <c r="E40" s="1147"/>
      <c r="F40" s="36">
        <v>0.11</v>
      </c>
      <c r="G40" s="37">
        <v>0.15</v>
      </c>
      <c r="H40" s="37">
        <v>0.1</v>
      </c>
      <c r="I40" s="37">
        <v>0.12</v>
      </c>
      <c r="J40" s="38">
        <v>0.11</v>
      </c>
      <c r="K40" s="22"/>
      <c r="L40" s="22"/>
      <c r="M40" s="22"/>
      <c r="N40" s="22"/>
      <c r="O40" s="22"/>
      <c r="P40" s="22"/>
    </row>
    <row r="41" spans="1:16" ht="39" customHeight="1" x14ac:dyDescent="0.15">
      <c r="A41" s="22"/>
      <c r="B41" s="35"/>
      <c r="C41" s="1145" t="s">
        <v>575</v>
      </c>
      <c r="D41" s="1146"/>
      <c r="E41" s="1147"/>
      <c r="F41" s="36">
        <v>0.04</v>
      </c>
      <c r="G41" s="37">
        <v>0.04</v>
      </c>
      <c r="H41" s="37">
        <v>0.04</v>
      </c>
      <c r="I41" s="37">
        <v>0.04</v>
      </c>
      <c r="J41" s="38">
        <v>0.04</v>
      </c>
      <c r="K41" s="22"/>
      <c r="L41" s="22"/>
      <c r="M41" s="22"/>
      <c r="N41" s="22"/>
      <c r="O41" s="22"/>
      <c r="P41" s="22"/>
    </row>
    <row r="42" spans="1:16" ht="39" customHeight="1" x14ac:dyDescent="0.15">
      <c r="A42" s="22"/>
      <c r="B42" s="39"/>
      <c r="C42" s="1145" t="s">
        <v>576</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577</v>
      </c>
      <c r="D43" s="1149"/>
      <c r="E43" s="1150"/>
      <c r="F43" s="41">
        <v>0.21</v>
      </c>
      <c r="G43" s="42">
        <v>0.24</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pDOM8rhXOX6Yqavy7C79/g/wm79kjyAQRV444gER1cTi0wK6AB0HWti1qEfiuv+LbeHhDuXFLMRS5HV4rkAJQ==" saltValue="l2846Ya5g4IAl4GjstNY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5034</v>
      </c>
      <c r="L45" s="60">
        <v>5160</v>
      </c>
      <c r="M45" s="60">
        <v>5187</v>
      </c>
      <c r="N45" s="60">
        <v>5007</v>
      </c>
      <c r="O45" s="61">
        <v>5227</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13</v>
      </c>
      <c r="F47" s="1155"/>
      <c r="G47" s="1155"/>
      <c r="H47" s="1155"/>
      <c r="I47" s="1155"/>
      <c r="J47" s="1156"/>
      <c r="K47" s="63">
        <v>87</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14</v>
      </c>
      <c r="F48" s="1155"/>
      <c r="G48" s="1155"/>
      <c r="H48" s="1155"/>
      <c r="I48" s="1155"/>
      <c r="J48" s="1156"/>
      <c r="K48" s="63">
        <v>2315</v>
      </c>
      <c r="L48" s="64">
        <v>2427</v>
      </c>
      <c r="M48" s="64">
        <v>1890</v>
      </c>
      <c r="N48" s="64">
        <v>2001</v>
      </c>
      <c r="O48" s="65">
        <v>1890</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518</v>
      </c>
      <c r="L49" s="64" t="s">
        <v>518</v>
      </c>
      <c r="M49" s="64" t="s">
        <v>518</v>
      </c>
      <c r="N49" s="64" t="s">
        <v>518</v>
      </c>
      <c r="O49" s="65" t="s">
        <v>518</v>
      </c>
      <c r="P49" s="48"/>
      <c r="Q49" s="48"/>
      <c r="R49" s="48"/>
      <c r="S49" s="48"/>
      <c r="T49" s="48"/>
      <c r="U49" s="48"/>
    </row>
    <row r="50" spans="1:21" ht="30.75" customHeight="1" x14ac:dyDescent="0.15">
      <c r="A50" s="48"/>
      <c r="B50" s="1178"/>
      <c r="C50" s="1179"/>
      <c r="D50" s="62"/>
      <c r="E50" s="1155" t="s">
        <v>16</v>
      </c>
      <c r="F50" s="1155"/>
      <c r="G50" s="1155"/>
      <c r="H50" s="1155"/>
      <c r="I50" s="1155"/>
      <c r="J50" s="1156"/>
      <c r="K50" s="63">
        <v>132</v>
      </c>
      <c r="L50" s="64">
        <v>114</v>
      </c>
      <c r="M50" s="64">
        <v>77</v>
      </c>
      <c r="N50" s="64">
        <v>8</v>
      </c>
      <c r="O50" s="65">
        <v>14</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5544</v>
      </c>
      <c r="L52" s="64">
        <v>5642</v>
      </c>
      <c r="M52" s="64">
        <v>5537</v>
      </c>
      <c r="N52" s="64">
        <v>5457</v>
      </c>
      <c r="O52" s="65">
        <v>5473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2024</v>
      </c>
      <c r="L53" s="69">
        <v>2059</v>
      </c>
      <c r="M53" s="69">
        <v>1617</v>
      </c>
      <c r="N53" s="69">
        <v>1559</v>
      </c>
      <c r="O53" s="70">
        <v>1658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MqE4X8QFDfqH0faHgOUkogRvkH0zpe59oHoBEdeJR3LCQ7AFbZAbMAFSQe2s+VPodbr9avVjV4HjgR0cXDwTg==" saltValue="uArGTonPa0aBHUCzMUt0X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196" t="s">
        <v>31</v>
      </c>
      <c r="C41" s="1197"/>
      <c r="D41" s="105"/>
      <c r="E41" s="1198" t="s">
        <v>32</v>
      </c>
      <c r="F41" s="1198"/>
      <c r="G41" s="1198"/>
      <c r="H41" s="1199"/>
      <c r="I41" s="355">
        <v>47797</v>
      </c>
      <c r="J41" s="356">
        <v>47131</v>
      </c>
      <c r="K41" s="356">
        <v>45353</v>
      </c>
      <c r="L41" s="356">
        <v>45528</v>
      </c>
      <c r="M41" s="357">
        <v>43255</v>
      </c>
    </row>
    <row r="42" spans="2:13" ht="27.75" customHeight="1" x14ac:dyDescent="0.15">
      <c r="B42" s="1186"/>
      <c r="C42" s="1187"/>
      <c r="D42" s="106"/>
      <c r="E42" s="1190" t="s">
        <v>33</v>
      </c>
      <c r="F42" s="1190"/>
      <c r="G42" s="1190"/>
      <c r="H42" s="1191"/>
      <c r="I42" s="358">
        <v>241</v>
      </c>
      <c r="J42" s="359">
        <v>141</v>
      </c>
      <c r="K42" s="359">
        <v>39</v>
      </c>
      <c r="L42" s="359" t="s">
        <v>518</v>
      </c>
      <c r="M42" s="360" t="s">
        <v>518</v>
      </c>
    </row>
    <row r="43" spans="2:13" ht="27.75" customHeight="1" x14ac:dyDescent="0.15">
      <c r="B43" s="1186"/>
      <c r="C43" s="1187"/>
      <c r="D43" s="106"/>
      <c r="E43" s="1190" t="s">
        <v>34</v>
      </c>
      <c r="F43" s="1190"/>
      <c r="G43" s="1190"/>
      <c r="H43" s="1191"/>
      <c r="I43" s="358">
        <v>30380</v>
      </c>
      <c r="J43" s="359">
        <v>30188</v>
      </c>
      <c r="K43" s="359">
        <v>25994</v>
      </c>
      <c r="L43" s="359">
        <v>22128</v>
      </c>
      <c r="M43" s="360">
        <v>18174</v>
      </c>
    </row>
    <row r="44" spans="2:13" ht="27.75" customHeight="1" x14ac:dyDescent="0.15">
      <c r="B44" s="1186"/>
      <c r="C44" s="1187"/>
      <c r="D44" s="106"/>
      <c r="E44" s="1190" t="s">
        <v>35</v>
      </c>
      <c r="F44" s="1190"/>
      <c r="G44" s="1190"/>
      <c r="H44" s="1191"/>
      <c r="I44" s="358" t="s">
        <v>518</v>
      </c>
      <c r="J44" s="359" t="s">
        <v>518</v>
      </c>
      <c r="K44" s="359" t="s">
        <v>518</v>
      </c>
      <c r="L44" s="359" t="s">
        <v>518</v>
      </c>
      <c r="M44" s="360" t="s">
        <v>518</v>
      </c>
    </row>
    <row r="45" spans="2:13" ht="27.75" customHeight="1" x14ac:dyDescent="0.15">
      <c r="B45" s="1186"/>
      <c r="C45" s="1187"/>
      <c r="D45" s="106"/>
      <c r="E45" s="1190" t="s">
        <v>36</v>
      </c>
      <c r="F45" s="1190"/>
      <c r="G45" s="1190"/>
      <c r="H45" s="1191"/>
      <c r="I45" s="358">
        <v>9401</v>
      </c>
      <c r="J45" s="359">
        <v>8980</v>
      </c>
      <c r="K45" s="359">
        <v>8424</v>
      </c>
      <c r="L45" s="359">
        <v>7713</v>
      </c>
      <c r="M45" s="360">
        <v>7335</v>
      </c>
    </row>
    <row r="46" spans="2:13" ht="27.75" customHeight="1" x14ac:dyDescent="0.15">
      <c r="B46" s="1186"/>
      <c r="C46" s="1187"/>
      <c r="D46" s="107"/>
      <c r="E46" s="1190" t="s">
        <v>37</v>
      </c>
      <c r="F46" s="1190"/>
      <c r="G46" s="1190"/>
      <c r="H46" s="1191"/>
      <c r="I46" s="358">
        <v>7</v>
      </c>
      <c r="J46" s="359">
        <v>5</v>
      </c>
      <c r="K46" s="359">
        <v>12</v>
      </c>
      <c r="L46" s="359">
        <v>4</v>
      </c>
      <c r="M46" s="360" t="s">
        <v>518</v>
      </c>
    </row>
    <row r="47" spans="2:13" ht="27.75" customHeight="1" x14ac:dyDescent="0.15">
      <c r="B47" s="1186"/>
      <c r="C47" s="1187"/>
      <c r="D47" s="108"/>
      <c r="E47" s="1200" t="s">
        <v>38</v>
      </c>
      <c r="F47" s="1201"/>
      <c r="G47" s="1201"/>
      <c r="H47" s="1202"/>
      <c r="I47" s="358" t="s">
        <v>518</v>
      </c>
      <c r="J47" s="359" t="s">
        <v>518</v>
      </c>
      <c r="K47" s="359" t="s">
        <v>518</v>
      </c>
      <c r="L47" s="359" t="s">
        <v>518</v>
      </c>
      <c r="M47" s="360" t="s">
        <v>518</v>
      </c>
    </row>
    <row r="48" spans="2:13" ht="27.75" customHeight="1" x14ac:dyDescent="0.15">
      <c r="B48" s="1186"/>
      <c r="C48" s="1187"/>
      <c r="D48" s="106"/>
      <c r="E48" s="1190" t="s">
        <v>39</v>
      </c>
      <c r="F48" s="1190"/>
      <c r="G48" s="1190"/>
      <c r="H48" s="1191"/>
      <c r="I48" s="358" t="s">
        <v>518</v>
      </c>
      <c r="J48" s="359" t="s">
        <v>518</v>
      </c>
      <c r="K48" s="359" t="s">
        <v>518</v>
      </c>
      <c r="L48" s="359" t="s">
        <v>518</v>
      </c>
      <c r="M48" s="360" t="s">
        <v>518</v>
      </c>
    </row>
    <row r="49" spans="2:13" ht="27.75" customHeight="1" x14ac:dyDescent="0.15">
      <c r="B49" s="1188"/>
      <c r="C49" s="1189"/>
      <c r="D49" s="106"/>
      <c r="E49" s="1190" t="s">
        <v>40</v>
      </c>
      <c r="F49" s="1190"/>
      <c r="G49" s="1190"/>
      <c r="H49" s="1191"/>
      <c r="I49" s="358" t="s">
        <v>518</v>
      </c>
      <c r="J49" s="359" t="s">
        <v>518</v>
      </c>
      <c r="K49" s="359" t="s">
        <v>518</v>
      </c>
      <c r="L49" s="359" t="s">
        <v>518</v>
      </c>
      <c r="M49" s="360" t="s">
        <v>518</v>
      </c>
    </row>
    <row r="50" spans="2:13" ht="27.75" customHeight="1" x14ac:dyDescent="0.15">
      <c r="B50" s="1184" t="s">
        <v>41</v>
      </c>
      <c r="C50" s="1185"/>
      <c r="D50" s="109"/>
      <c r="E50" s="1190" t="s">
        <v>42</v>
      </c>
      <c r="F50" s="1190"/>
      <c r="G50" s="1190"/>
      <c r="H50" s="1191"/>
      <c r="I50" s="358">
        <v>21770</v>
      </c>
      <c r="J50" s="359">
        <v>19768</v>
      </c>
      <c r="K50" s="359">
        <v>18625</v>
      </c>
      <c r="L50" s="359">
        <v>19391</v>
      </c>
      <c r="M50" s="360">
        <v>19166</v>
      </c>
    </row>
    <row r="51" spans="2:13" ht="27.75" customHeight="1" x14ac:dyDescent="0.15">
      <c r="B51" s="1186"/>
      <c r="C51" s="1187"/>
      <c r="D51" s="106"/>
      <c r="E51" s="1190" t="s">
        <v>43</v>
      </c>
      <c r="F51" s="1190"/>
      <c r="G51" s="1190"/>
      <c r="H51" s="1191"/>
      <c r="I51" s="358">
        <v>362</v>
      </c>
      <c r="J51" s="359">
        <v>297</v>
      </c>
      <c r="K51" s="359">
        <v>234</v>
      </c>
      <c r="L51" s="359">
        <v>178</v>
      </c>
      <c r="M51" s="360">
        <v>134</v>
      </c>
    </row>
    <row r="52" spans="2:13" ht="27.75" customHeight="1" x14ac:dyDescent="0.15">
      <c r="B52" s="1188"/>
      <c r="C52" s="1189"/>
      <c r="D52" s="106"/>
      <c r="E52" s="1190" t="s">
        <v>44</v>
      </c>
      <c r="F52" s="1190"/>
      <c r="G52" s="1190"/>
      <c r="H52" s="1191"/>
      <c r="I52" s="358">
        <v>55286</v>
      </c>
      <c r="J52" s="359">
        <v>53829</v>
      </c>
      <c r="K52" s="359">
        <v>51143</v>
      </c>
      <c r="L52" s="359">
        <v>50386</v>
      </c>
      <c r="M52" s="360">
        <v>47028</v>
      </c>
    </row>
    <row r="53" spans="2:13" ht="27.75" customHeight="1" thickBot="1" x14ac:dyDescent="0.2">
      <c r="B53" s="1192" t="s">
        <v>45</v>
      </c>
      <c r="C53" s="1193"/>
      <c r="D53" s="110"/>
      <c r="E53" s="1194" t="s">
        <v>46</v>
      </c>
      <c r="F53" s="1194"/>
      <c r="G53" s="1194"/>
      <c r="H53" s="1195"/>
      <c r="I53" s="361">
        <v>10408</v>
      </c>
      <c r="J53" s="362">
        <v>12550</v>
      </c>
      <c r="K53" s="362">
        <v>9820</v>
      </c>
      <c r="L53" s="362">
        <v>5420</v>
      </c>
      <c r="M53" s="363">
        <v>2436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JuVUGbR5WKp320p8JWxewme32UUvARWvIorb9x+Vj8+TkUM1cdaPxQnSRyJCmEjg6/rlkPOIwRl2n90J+9WkQ==" saltValue="i1GdPU3r3FJ4BiCLiqhd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49</v>
      </c>
      <c r="D55" s="1211"/>
      <c r="E55" s="1212"/>
      <c r="F55" s="122">
        <v>7393</v>
      </c>
      <c r="G55" s="122">
        <v>8107</v>
      </c>
      <c r="H55" s="123">
        <v>7463</v>
      </c>
    </row>
    <row r="56" spans="2:8" ht="52.5" customHeight="1" x14ac:dyDescent="0.15">
      <c r="B56" s="124"/>
      <c r="C56" s="1213" t="s">
        <v>50</v>
      </c>
      <c r="D56" s="1213"/>
      <c r="E56" s="1214"/>
      <c r="F56" s="125">
        <v>3935</v>
      </c>
      <c r="G56" s="125">
        <v>3945</v>
      </c>
      <c r="H56" s="126">
        <v>3657</v>
      </c>
    </row>
    <row r="57" spans="2:8" ht="53.25" customHeight="1" x14ac:dyDescent="0.15">
      <c r="B57" s="124"/>
      <c r="C57" s="1215" t="s">
        <v>51</v>
      </c>
      <c r="D57" s="1215"/>
      <c r="E57" s="1216"/>
      <c r="F57" s="127">
        <v>9127</v>
      </c>
      <c r="G57" s="127">
        <v>9014</v>
      </c>
      <c r="H57" s="128">
        <v>10618</v>
      </c>
    </row>
    <row r="58" spans="2:8" ht="45.75" customHeight="1" x14ac:dyDescent="0.15">
      <c r="B58" s="129"/>
      <c r="C58" s="1203" t="s">
        <v>591</v>
      </c>
      <c r="D58" s="1204"/>
      <c r="E58" s="1205"/>
      <c r="F58" s="130">
        <v>3691</v>
      </c>
      <c r="G58" s="130">
        <v>3700</v>
      </c>
      <c r="H58" s="131">
        <v>3262</v>
      </c>
    </row>
    <row r="59" spans="2:8" ht="45.75" customHeight="1" x14ac:dyDescent="0.15">
      <c r="B59" s="129"/>
      <c r="C59" s="1203" t="s">
        <v>592</v>
      </c>
      <c r="D59" s="1204"/>
      <c r="E59" s="1205"/>
      <c r="F59" s="130">
        <v>3590</v>
      </c>
      <c r="G59" s="130">
        <v>3420</v>
      </c>
      <c r="H59" s="131">
        <v>3230</v>
      </c>
    </row>
    <row r="60" spans="2:8" ht="45.75" customHeight="1" x14ac:dyDescent="0.15">
      <c r="B60" s="129"/>
      <c r="C60" s="1203" t="s">
        <v>593</v>
      </c>
      <c r="D60" s="1204"/>
      <c r="E60" s="1205"/>
      <c r="F60" s="130"/>
      <c r="G60" s="130"/>
      <c r="H60" s="131">
        <v>1200</v>
      </c>
    </row>
    <row r="61" spans="2:8" ht="45.75" customHeight="1" x14ac:dyDescent="0.15">
      <c r="B61" s="129"/>
      <c r="C61" s="1203" t="s">
        <v>594</v>
      </c>
      <c r="D61" s="1204"/>
      <c r="E61" s="1205"/>
      <c r="F61" s="130">
        <v>9</v>
      </c>
      <c r="G61" s="130">
        <v>9</v>
      </c>
      <c r="H61" s="131">
        <v>1009</v>
      </c>
    </row>
    <row r="62" spans="2:8" ht="45.75" customHeight="1" thickBot="1" x14ac:dyDescent="0.2">
      <c r="B62" s="132"/>
      <c r="C62" s="1206" t="s">
        <v>595</v>
      </c>
      <c r="D62" s="1207"/>
      <c r="E62" s="1208"/>
      <c r="F62" s="133">
        <v>601</v>
      </c>
      <c r="G62" s="133">
        <v>600</v>
      </c>
      <c r="H62" s="134">
        <v>600</v>
      </c>
    </row>
    <row r="63" spans="2:8" ht="52.5" customHeight="1" thickBot="1" x14ac:dyDescent="0.2">
      <c r="B63" s="135"/>
      <c r="C63" s="1209" t="s">
        <v>52</v>
      </c>
      <c r="D63" s="1209"/>
      <c r="E63" s="1210"/>
      <c r="F63" s="136">
        <v>20455</v>
      </c>
      <c r="G63" s="136">
        <v>21066</v>
      </c>
      <c r="H63" s="137">
        <v>21738</v>
      </c>
    </row>
    <row r="64" spans="2:8" x14ac:dyDescent="0.15"/>
  </sheetData>
  <sheetProtection algorithmName="SHA-512" hashValue="LAanuccdnUpqa3LDAlO+rSzehNF2fYAKq1YD2vmL8UQEUzF2dY6r+JJ4t1aWJnxNiQyblkVD3Cmsjn6BFEZilQ==" saltValue="TWvRPcjWdaQwmYQhQIJP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556</v>
      </c>
      <c r="G2" s="151"/>
      <c r="H2" s="152"/>
    </row>
    <row r="3" spans="1:8" x14ac:dyDescent="0.15">
      <c r="A3" s="148" t="s">
        <v>549</v>
      </c>
      <c r="B3" s="153"/>
      <c r="C3" s="154"/>
      <c r="D3" s="155">
        <v>79898</v>
      </c>
      <c r="E3" s="156"/>
      <c r="F3" s="157">
        <v>69185</v>
      </c>
      <c r="G3" s="158"/>
      <c r="H3" s="159"/>
    </row>
    <row r="4" spans="1:8" x14ac:dyDescent="0.15">
      <c r="A4" s="160"/>
      <c r="B4" s="161"/>
      <c r="C4" s="162"/>
      <c r="D4" s="163">
        <v>62190</v>
      </c>
      <c r="E4" s="164"/>
      <c r="F4" s="165">
        <v>38519</v>
      </c>
      <c r="G4" s="166"/>
      <c r="H4" s="167"/>
    </row>
    <row r="5" spans="1:8" x14ac:dyDescent="0.15">
      <c r="A5" s="148" t="s">
        <v>551</v>
      </c>
      <c r="B5" s="153"/>
      <c r="C5" s="154"/>
      <c r="D5" s="155">
        <v>85320</v>
      </c>
      <c r="E5" s="156"/>
      <c r="F5" s="157">
        <v>70166</v>
      </c>
      <c r="G5" s="158"/>
      <c r="H5" s="159"/>
    </row>
    <row r="6" spans="1:8" x14ac:dyDescent="0.15">
      <c r="A6" s="160"/>
      <c r="B6" s="161"/>
      <c r="C6" s="162"/>
      <c r="D6" s="163">
        <v>43066</v>
      </c>
      <c r="E6" s="164"/>
      <c r="F6" s="165">
        <v>36115</v>
      </c>
      <c r="G6" s="166"/>
      <c r="H6" s="167"/>
    </row>
    <row r="7" spans="1:8" x14ac:dyDescent="0.15">
      <c r="A7" s="148" t="s">
        <v>552</v>
      </c>
      <c r="B7" s="153"/>
      <c r="C7" s="154"/>
      <c r="D7" s="155">
        <v>85608</v>
      </c>
      <c r="E7" s="156"/>
      <c r="F7" s="157">
        <v>70329</v>
      </c>
      <c r="G7" s="158"/>
      <c r="H7" s="159"/>
    </row>
    <row r="8" spans="1:8" x14ac:dyDescent="0.15">
      <c r="A8" s="160"/>
      <c r="B8" s="161"/>
      <c r="C8" s="162"/>
      <c r="D8" s="163">
        <v>60807</v>
      </c>
      <c r="E8" s="164"/>
      <c r="F8" s="165">
        <v>39403</v>
      </c>
      <c r="G8" s="166"/>
      <c r="H8" s="167"/>
    </row>
    <row r="9" spans="1:8" x14ac:dyDescent="0.15">
      <c r="A9" s="148" t="s">
        <v>553</v>
      </c>
      <c r="B9" s="153"/>
      <c r="C9" s="154"/>
      <c r="D9" s="155">
        <v>89035</v>
      </c>
      <c r="E9" s="156"/>
      <c r="F9" s="157">
        <v>71871</v>
      </c>
      <c r="G9" s="158"/>
      <c r="H9" s="159"/>
    </row>
    <row r="10" spans="1:8" x14ac:dyDescent="0.15">
      <c r="A10" s="160"/>
      <c r="B10" s="161"/>
      <c r="C10" s="162"/>
      <c r="D10" s="163">
        <v>60258</v>
      </c>
      <c r="E10" s="164"/>
      <c r="F10" s="165">
        <v>38232</v>
      </c>
      <c r="G10" s="166"/>
      <c r="H10" s="167"/>
    </row>
    <row r="11" spans="1:8" x14ac:dyDescent="0.15">
      <c r="A11" s="148" t="s">
        <v>554</v>
      </c>
      <c r="B11" s="153"/>
      <c r="C11" s="154"/>
      <c r="D11" s="155">
        <v>76677</v>
      </c>
      <c r="E11" s="156"/>
      <c r="F11" s="157">
        <v>71807</v>
      </c>
      <c r="G11" s="158"/>
      <c r="H11" s="159"/>
    </row>
    <row r="12" spans="1:8" x14ac:dyDescent="0.15">
      <c r="A12" s="160"/>
      <c r="B12" s="161"/>
      <c r="C12" s="168"/>
      <c r="D12" s="163">
        <v>44188</v>
      </c>
      <c r="E12" s="164"/>
      <c r="F12" s="165">
        <v>37333</v>
      </c>
      <c r="G12" s="166"/>
      <c r="H12" s="167"/>
    </row>
    <row r="13" spans="1:8" x14ac:dyDescent="0.15">
      <c r="A13" s="148"/>
      <c r="B13" s="153"/>
      <c r="C13" s="169"/>
      <c r="D13" s="170">
        <v>83308</v>
      </c>
      <c r="E13" s="171"/>
      <c r="F13" s="172">
        <v>70672</v>
      </c>
      <c r="G13" s="173"/>
      <c r="H13" s="159"/>
    </row>
    <row r="14" spans="1:8" x14ac:dyDescent="0.15">
      <c r="A14" s="160"/>
      <c r="B14" s="161"/>
      <c r="C14" s="162"/>
      <c r="D14" s="163">
        <v>54102</v>
      </c>
      <c r="E14" s="164"/>
      <c r="F14" s="165">
        <v>37920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5.56</v>
      </c>
      <c r="C19" s="174">
        <f>ROUND(VALUE(SUBSTITUTE(実質収支比率等に係る経年分析!G$48,"▲","-")),2)</f>
        <v>5.92</v>
      </c>
      <c r="D19" s="174">
        <f>ROUND(VALUE(SUBSTITUTE(実質収支比率等に係る経年分析!H$48,"▲","-")),2)</f>
        <v>3.77</v>
      </c>
      <c r="E19" s="174">
        <f>ROUND(VALUE(SUBSTITUTE(実質収支比率等に係る経年分析!I$48,"▲","-")),2)</f>
        <v>4.6500000000000004</v>
      </c>
      <c r="F19" s="174">
        <f>ROUND(VALUE(SUBSTITUTE(実質収支比率等に係る経年分析!J$48,"▲","-")),2)</f>
        <v>4.63</v>
      </c>
    </row>
    <row r="20" spans="1:11" x14ac:dyDescent="0.15">
      <c r="A20" s="174" t="s">
        <v>56</v>
      </c>
      <c r="B20" s="174">
        <f>ROUND(VALUE(SUBSTITUTE(実質収支比率等に係る経年分析!F$47,"▲","-")),2)</f>
        <v>34.31</v>
      </c>
      <c r="C20" s="174">
        <f>ROUND(VALUE(SUBSTITUTE(実質収支比率等に係る経年分析!G$47,"▲","-")),2)</f>
        <v>29.96</v>
      </c>
      <c r="D20" s="174">
        <f>ROUND(VALUE(SUBSTITUTE(実質収支比率等に係る経年分析!H$47,"▲","-")),2)</f>
        <v>27.01</v>
      </c>
      <c r="E20" s="174">
        <f>ROUND(VALUE(SUBSTITUTE(実質収支比率等に係る経年分析!I$47,"▲","-")),2)</f>
        <v>29.16</v>
      </c>
      <c r="F20" s="174">
        <f>ROUND(VALUE(SUBSTITUTE(実質収支比率等に係る経年分析!J$47,"▲","-")),2)</f>
        <v>27.58</v>
      </c>
    </row>
    <row r="21" spans="1:11" x14ac:dyDescent="0.15">
      <c r="A21" s="174" t="s">
        <v>57</v>
      </c>
      <c r="B21" s="174">
        <f>IF(ISNUMBER(VALUE(SUBSTITUTE(実質収支比率等に係る経年分析!F$49,"▲","-"))),ROUND(VALUE(SUBSTITUTE(実質収支比率等に係る経年分析!F$49,"▲","-")),2),NA())</f>
        <v>-2.36</v>
      </c>
      <c r="C21" s="174">
        <f>IF(ISNUMBER(VALUE(SUBSTITUTE(実質収支比率等に係る経年分析!G$49,"▲","-"))),ROUND(VALUE(SUBSTITUTE(実質収支比率等に係る経年分析!G$49,"▲","-")),2),NA())</f>
        <v>-3.51</v>
      </c>
      <c r="D21" s="174">
        <f>IF(ISNUMBER(VALUE(SUBSTITUTE(実質収支比率等に係る経年分析!H$49,"▲","-"))),ROUND(VALUE(SUBSTITUTE(実質収支比率等に係る経年分析!H$49,"▲","-")),2),NA())</f>
        <v>-3.67</v>
      </c>
      <c r="E21" s="174">
        <f>IF(ISNUMBER(VALUE(SUBSTITUTE(実質収支比率等に係る経年分析!I$49,"▲","-"))),ROUND(VALUE(SUBSTITUTE(実質収支比率等に係る経年分析!I$49,"▲","-")),2),NA())</f>
        <v>3.5</v>
      </c>
      <c r="F21" s="174">
        <f>IF(ISNUMBER(VALUE(SUBSTITUTE(実質収支比率等に係る経年分析!J$49,"▲","-"))),ROUND(VALUE(SUBSTITUTE(実質収支比率等に係る経年分析!J$49,"▲","-")),2),NA())</f>
        <v>-2.52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x14ac:dyDescent="0.15">
      <c r="A31" s="175" t="str">
        <f>IF(連結実質赤字比率に係る赤字・黒字の構成分析!C$39="",NA(),連結実質赤字比率に係る赤字・黒字の構成分析!C$39)</f>
        <v>国民健康保険特別会計（事業勘定）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0.56000000000000005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1.0900000000000001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1.69</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4.2699999999999996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5.1100000000000003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4.6399999999999997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9.35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9.7100000000000009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5544</v>
      </c>
      <c r="E42" s="176"/>
      <c r="F42" s="176"/>
      <c r="G42" s="176">
        <f>'実質公債費比率（分子）の構造'!L$52</f>
        <v>5642</v>
      </c>
      <c r="H42" s="176"/>
      <c r="I42" s="176"/>
      <c r="J42" s="176">
        <f>'実質公債費比率（分子）の構造'!M$52</f>
        <v>5537</v>
      </c>
      <c r="K42" s="176"/>
      <c r="L42" s="176"/>
      <c r="M42" s="176">
        <f>'実質公債費比率（分子）の構造'!N$52</f>
        <v>5457</v>
      </c>
      <c r="N42" s="176"/>
      <c r="O42" s="176"/>
      <c r="P42" s="176">
        <f>'実質公債費比率（分子）の構造'!O$52</f>
        <v>5473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132</v>
      </c>
      <c r="C44" s="176"/>
      <c r="D44" s="176"/>
      <c r="E44" s="176">
        <f>'実質公債費比率（分子）の構造'!L$50</f>
        <v>114</v>
      </c>
      <c r="F44" s="176"/>
      <c r="G44" s="176"/>
      <c r="H44" s="176">
        <f>'実質公債費比率（分子）の構造'!M$50</f>
        <v>77</v>
      </c>
      <c r="I44" s="176"/>
      <c r="J44" s="176"/>
      <c r="K44" s="176">
        <f>'実質公債費比率（分子）の構造'!N$50</f>
        <v>8</v>
      </c>
      <c r="L44" s="176"/>
      <c r="M44" s="176"/>
      <c r="N44" s="176">
        <f>'実質公債費比率（分子）の構造'!O$50</f>
        <v>14</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2315</v>
      </c>
      <c r="C46" s="176"/>
      <c r="D46" s="176"/>
      <c r="E46" s="176">
        <f>'実質公債費比率（分子）の構造'!L$48</f>
        <v>2427</v>
      </c>
      <c r="F46" s="176"/>
      <c r="G46" s="176"/>
      <c r="H46" s="176">
        <f>'実質公債費比率（分子）の構造'!M$48</f>
        <v>1890</v>
      </c>
      <c r="I46" s="176"/>
      <c r="J46" s="176"/>
      <c r="K46" s="176">
        <f>'実質公債費比率（分子）の構造'!N$48</f>
        <v>2001</v>
      </c>
      <c r="L46" s="176"/>
      <c r="M46" s="176"/>
      <c r="N46" s="176">
        <f>'実質公債費比率（分子）の構造'!O$48</f>
        <v>1890</v>
      </c>
      <c r="O46" s="176"/>
      <c r="P46" s="176"/>
    </row>
    <row r="47" spans="1:16" x14ac:dyDescent="0.15">
      <c r="A47" s="176" t="s">
        <v>69</v>
      </c>
      <c r="B47" s="176">
        <f>'実質公債費比率（分子）の構造'!K$47</f>
        <v>87</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5034</v>
      </c>
      <c r="C49" s="176"/>
      <c r="D49" s="176"/>
      <c r="E49" s="176">
        <f>'実質公債費比率（分子）の構造'!L$45</f>
        <v>5160</v>
      </c>
      <c r="F49" s="176"/>
      <c r="G49" s="176"/>
      <c r="H49" s="176">
        <f>'実質公債費比率（分子）の構造'!M$45</f>
        <v>5187</v>
      </c>
      <c r="I49" s="176"/>
      <c r="J49" s="176"/>
      <c r="K49" s="176">
        <f>'実質公債費比率（分子）の構造'!N$45</f>
        <v>5007</v>
      </c>
      <c r="L49" s="176"/>
      <c r="M49" s="176"/>
      <c r="N49" s="176">
        <f>'実質公債費比率（分子）の構造'!O$45</f>
        <v>5227</v>
      </c>
      <c r="O49" s="176"/>
      <c r="P49" s="176"/>
    </row>
    <row r="50" spans="1:16" x14ac:dyDescent="0.15">
      <c r="A50" s="176" t="s">
        <v>72</v>
      </c>
      <c r="B50" s="176" t="e">
        <f>NA()</f>
        <v>#N/A</v>
      </c>
      <c r="C50" s="176">
        <f>IF(ISNUMBER('実質公債費比率（分子）の構造'!K$53),'実質公債費比率（分子）の構造'!K$53,NA())</f>
        <v>2024</v>
      </c>
      <c r="D50" s="176" t="e">
        <f>NA()</f>
        <v>#N/A</v>
      </c>
      <c r="E50" s="176" t="e">
        <f>NA()</f>
        <v>#N/A</v>
      </c>
      <c r="F50" s="176">
        <f>IF(ISNUMBER('実質公債費比率（分子）の構造'!L$53),'実質公債費比率（分子）の構造'!L$53,NA())</f>
        <v>2059</v>
      </c>
      <c r="G50" s="176" t="e">
        <f>NA()</f>
        <v>#N/A</v>
      </c>
      <c r="H50" s="176" t="e">
        <f>NA()</f>
        <v>#N/A</v>
      </c>
      <c r="I50" s="176">
        <f>IF(ISNUMBER('実質公債費比率（分子）の構造'!M$53),'実質公債費比率（分子）の構造'!M$53,NA())</f>
        <v>1617</v>
      </c>
      <c r="J50" s="176" t="e">
        <f>NA()</f>
        <v>#N/A</v>
      </c>
      <c r="K50" s="176" t="e">
        <f>NA()</f>
        <v>#N/A</v>
      </c>
      <c r="L50" s="176">
        <f>IF(ISNUMBER('実質公債費比率（分子）の構造'!N$53),'実質公債費比率（分子）の構造'!N$53,NA())</f>
        <v>1559</v>
      </c>
      <c r="M50" s="176" t="e">
        <f>NA()</f>
        <v>#N/A</v>
      </c>
      <c r="N50" s="176" t="e">
        <f>NA()</f>
        <v>#N/A</v>
      </c>
      <c r="O50" s="176">
        <f>IF(ISNUMBER('実質公債費比率（分子）の構造'!O$53),'実質公債費比率（分子）の構造'!O$53,NA())</f>
        <v>1658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55286</v>
      </c>
      <c r="E56" s="175"/>
      <c r="F56" s="175"/>
      <c r="G56" s="175">
        <f>'将来負担比率（分子）の構造'!J$52</f>
        <v>53829</v>
      </c>
      <c r="H56" s="175"/>
      <c r="I56" s="175"/>
      <c r="J56" s="175">
        <f>'将来負担比率（分子）の構造'!K$52</f>
        <v>51143</v>
      </c>
      <c r="K56" s="175"/>
      <c r="L56" s="175"/>
      <c r="M56" s="175">
        <f>'将来負担比率（分子）の構造'!L$52</f>
        <v>50386</v>
      </c>
      <c r="N56" s="175"/>
      <c r="O56" s="175"/>
      <c r="P56" s="175">
        <f>'将来負担比率（分子）の構造'!M$52</f>
        <v>47028</v>
      </c>
    </row>
    <row r="57" spans="1:16" x14ac:dyDescent="0.15">
      <c r="A57" s="175" t="s">
        <v>43</v>
      </c>
      <c r="B57" s="175"/>
      <c r="C57" s="175"/>
      <c r="D57" s="175">
        <f>'将来負担比率（分子）の構造'!I$51</f>
        <v>362</v>
      </c>
      <c r="E57" s="175"/>
      <c r="F57" s="175"/>
      <c r="G57" s="175">
        <f>'将来負担比率（分子）の構造'!J$51</f>
        <v>297</v>
      </c>
      <c r="H57" s="175"/>
      <c r="I57" s="175"/>
      <c r="J57" s="175">
        <f>'将来負担比率（分子）の構造'!K$51</f>
        <v>234</v>
      </c>
      <c r="K57" s="175"/>
      <c r="L57" s="175"/>
      <c r="M57" s="175">
        <f>'将来負担比率（分子）の構造'!L$51</f>
        <v>178</v>
      </c>
      <c r="N57" s="175"/>
      <c r="O57" s="175"/>
      <c r="P57" s="175">
        <f>'将来負担比率（分子）の構造'!M$51</f>
        <v>134</v>
      </c>
    </row>
    <row r="58" spans="1:16" x14ac:dyDescent="0.15">
      <c r="A58" s="175" t="s">
        <v>42</v>
      </c>
      <c r="B58" s="175"/>
      <c r="C58" s="175"/>
      <c r="D58" s="175">
        <f>'将来負担比率（分子）の構造'!I$50</f>
        <v>21770</v>
      </c>
      <c r="E58" s="175"/>
      <c r="F58" s="175"/>
      <c r="G58" s="175">
        <f>'将来負担比率（分子）の構造'!J$50</f>
        <v>19768</v>
      </c>
      <c r="H58" s="175"/>
      <c r="I58" s="175"/>
      <c r="J58" s="175">
        <f>'将来負担比率（分子）の構造'!K$50</f>
        <v>18625</v>
      </c>
      <c r="K58" s="175"/>
      <c r="L58" s="175"/>
      <c r="M58" s="175">
        <f>'将来負担比率（分子）の構造'!L$50</f>
        <v>19391</v>
      </c>
      <c r="N58" s="175"/>
      <c r="O58" s="175"/>
      <c r="P58" s="175">
        <f>'将来負担比率（分子）の構造'!M$50</f>
        <v>19166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7</v>
      </c>
      <c r="C61" s="175"/>
      <c r="D61" s="175"/>
      <c r="E61" s="175">
        <f>'将来負担比率（分子）の構造'!J$46</f>
        <v>5</v>
      </c>
      <c r="F61" s="175"/>
      <c r="G61" s="175"/>
      <c r="H61" s="175">
        <f>'将来負担比率（分子）の構造'!K$46</f>
        <v>12</v>
      </c>
      <c r="I61" s="175"/>
      <c r="J61" s="175"/>
      <c r="K61" s="175">
        <f>'将来負担比率（分子）の構造'!L$46</f>
        <v>4</v>
      </c>
      <c r="L61" s="175"/>
      <c r="M61" s="175"/>
      <c r="N61" s="175" t="str">
        <f>'将来負担比率（分子）の構造'!M$46</f>
        <v>-</v>
      </c>
      <c r="O61" s="175"/>
      <c r="P61" s="175"/>
    </row>
    <row r="62" spans="1:16" x14ac:dyDescent="0.15">
      <c r="A62" s="175" t="s">
        <v>36</v>
      </c>
      <c r="B62" s="175">
        <f>'将来負担比率（分子）の構造'!I$45</f>
        <v>9401</v>
      </c>
      <c r="C62" s="175"/>
      <c r="D62" s="175"/>
      <c r="E62" s="175">
        <f>'将来負担比率（分子）の構造'!J$45</f>
        <v>8980</v>
      </c>
      <c r="F62" s="175"/>
      <c r="G62" s="175"/>
      <c r="H62" s="175">
        <f>'将来負担比率（分子）の構造'!K$45</f>
        <v>8424</v>
      </c>
      <c r="I62" s="175"/>
      <c r="J62" s="175"/>
      <c r="K62" s="175">
        <f>'将来負担比率（分子）の構造'!L$45</f>
        <v>7713</v>
      </c>
      <c r="L62" s="175"/>
      <c r="M62" s="175"/>
      <c r="N62" s="175">
        <f>'将来負担比率（分子）の構造'!M$45</f>
        <v>7335</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30380</v>
      </c>
      <c r="C64" s="175"/>
      <c r="D64" s="175"/>
      <c r="E64" s="175">
        <f>'将来負担比率（分子）の構造'!J$43</f>
        <v>30188</v>
      </c>
      <c r="F64" s="175"/>
      <c r="G64" s="175"/>
      <c r="H64" s="175">
        <f>'将来負担比率（分子）の構造'!K$43</f>
        <v>25994</v>
      </c>
      <c r="I64" s="175"/>
      <c r="J64" s="175"/>
      <c r="K64" s="175">
        <f>'将来負担比率（分子）の構造'!L$43</f>
        <v>22128</v>
      </c>
      <c r="L64" s="175"/>
      <c r="M64" s="175"/>
      <c r="N64" s="175">
        <f>'将来負担比率（分子）の構造'!M$43</f>
        <v>18174</v>
      </c>
      <c r="O64" s="175"/>
      <c r="P64" s="175"/>
    </row>
    <row r="65" spans="1:16" x14ac:dyDescent="0.15">
      <c r="A65" s="175" t="s">
        <v>33</v>
      </c>
      <c r="B65" s="175">
        <f>'将来負担比率（分子）の構造'!I$42</f>
        <v>241</v>
      </c>
      <c r="C65" s="175"/>
      <c r="D65" s="175"/>
      <c r="E65" s="175">
        <f>'将来負担比率（分子）の構造'!J$42</f>
        <v>141</v>
      </c>
      <c r="F65" s="175"/>
      <c r="G65" s="175"/>
      <c r="H65" s="175">
        <f>'将来負担比率（分子）の構造'!K$42</f>
        <v>39</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47797</v>
      </c>
      <c r="C66" s="175"/>
      <c r="D66" s="175"/>
      <c r="E66" s="175">
        <f>'将来負担比率（分子）の構造'!J$41</f>
        <v>47131</v>
      </c>
      <c r="F66" s="175"/>
      <c r="G66" s="175"/>
      <c r="H66" s="175">
        <f>'将来負担比率（分子）の構造'!K$41</f>
        <v>45353</v>
      </c>
      <c r="I66" s="175"/>
      <c r="J66" s="175"/>
      <c r="K66" s="175">
        <f>'将来負担比率（分子）の構造'!L$41</f>
        <v>45528</v>
      </c>
      <c r="L66" s="175"/>
      <c r="M66" s="175"/>
      <c r="N66" s="175">
        <f>'将来負担比率（分子）の構造'!M$41</f>
        <v>43255</v>
      </c>
      <c r="O66" s="175"/>
      <c r="P66" s="175"/>
    </row>
    <row r="67" spans="1:16" x14ac:dyDescent="0.15">
      <c r="A67" s="175" t="s">
        <v>76</v>
      </c>
      <c r="B67" s="175" t="e">
        <f>NA()</f>
        <v>#N/A</v>
      </c>
      <c r="C67" s="175">
        <f>IF(ISNUMBER('将来負担比率（分子）の構造'!I$53), IF('将来負担比率（分子）の構造'!I$53 &lt; 0, 0, '将来負担比率（分子）の構造'!I$53), NA())</f>
        <v>10408</v>
      </c>
      <c r="D67" s="175" t="e">
        <f>NA()</f>
        <v>#N/A</v>
      </c>
      <c r="E67" s="175" t="e">
        <f>NA()</f>
        <v>#N/A</v>
      </c>
      <c r="F67" s="175">
        <f>IF(ISNUMBER('将来負担比率（分子）の構造'!J$53), IF('将来負担比率（分子）の構造'!J$53 &lt; 0, 0, '将来負担比率（分子）の構造'!J$53), NA())</f>
        <v>12550</v>
      </c>
      <c r="G67" s="175" t="e">
        <f>NA()</f>
        <v>#N/A</v>
      </c>
      <c r="H67" s="175" t="e">
        <f>NA()</f>
        <v>#N/A</v>
      </c>
      <c r="I67" s="175">
        <f>IF(ISNUMBER('将来負担比率（分子）の構造'!K$53), IF('将来負担比率（分子）の構造'!K$53 &lt; 0, 0, '将来負担比率（分子）の構造'!K$53), NA())</f>
        <v>9820</v>
      </c>
      <c r="J67" s="175" t="e">
        <f>NA()</f>
        <v>#N/A</v>
      </c>
      <c r="K67" s="175" t="e">
        <f>NA()</f>
        <v>#N/A</v>
      </c>
      <c r="L67" s="175">
        <f>IF(ISNUMBER('将来負担比率（分子）の構造'!L$53), IF('将来負担比率（分子）の構造'!L$53 &lt; 0, 0, '将来負担比率（分子）の構造'!L$53), NA())</f>
        <v>5420</v>
      </c>
      <c r="M67" s="175" t="e">
        <f>NA()</f>
        <v>#N/A</v>
      </c>
      <c r="N67" s="175" t="e">
        <f>NA()</f>
        <v>#N/A</v>
      </c>
      <c r="O67" s="175">
        <f>IF(ISNUMBER('将来負担比率（分子）の構造'!M$53), IF('将来負担比率（分子）の構造'!M$53 &lt; 0, 0, '将来負担比率（分子）の構造'!M$53), NA())</f>
        <v>2436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7393</v>
      </c>
      <c r="C72" s="179">
        <f>基金残高に係る経年分析!G55</f>
        <v>8107</v>
      </c>
      <c r="D72" s="179">
        <f>基金残高に係る経年分析!H55</f>
        <v>7463</v>
      </c>
    </row>
    <row r="73" spans="1:16" x14ac:dyDescent="0.15">
      <c r="A73" s="178" t="s">
        <v>79</v>
      </c>
      <c r="B73" s="179">
        <f>基金残高に係る経年分析!F56</f>
        <v>3935</v>
      </c>
      <c r="C73" s="179">
        <f>基金残高に係る経年分析!G56</f>
        <v>3945</v>
      </c>
      <c r="D73" s="179">
        <f>基金残高に係る経年分析!H56</f>
        <v>3657</v>
      </c>
    </row>
    <row r="74" spans="1:16" x14ac:dyDescent="0.15">
      <c r="A74" s="178" t="s">
        <v>80</v>
      </c>
      <c r="B74" s="179">
        <f>基金残高に係る経年分析!F57</f>
        <v>9127</v>
      </c>
      <c r="C74" s="179">
        <f>基金残高に係る経年分析!G57</f>
        <v>9014</v>
      </c>
      <c r="D74" s="179">
        <f>基金残高に係る経年分析!H57</f>
        <v>10618</v>
      </c>
    </row>
  </sheetData>
  <sheetProtection algorithmName="SHA-512" hashValue="umoNq3GE8O2VwoYyY1GyH7yN8qio+OxW8Ef30i/iH6OoIGnjhLHaM+KilAfkU7HBRJ0xrOtQZldu7U59pRDkjg==" saltValue="CHMn4LV4tBqprzTctEr2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7670562</v>
      </c>
      <c r="S5" s="674"/>
      <c r="T5" s="674"/>
      <c r="U5" s="674"/>
      <c r="V5" s="674"/>
      <c r="W5" s="674"/>
      <c r="X5" s="674"/>
      <c r="Y5" s="702"/>
      <c r="Z5" s="715">
        <v>16.2</v>
      </c>
      <c r="AA5" s="715"/>
      <c r="AB5" s="715"/>
      <c r="AC5" s="715"/>
      <c r="AD5" s="716">
        <v>7670562</v>
      </c>
      <c r="AE5" s="716"/>
      <c r="AF5" s="716"/>
      <c r="AG5" s="716"/>
      <c r="AH5" s="716"/>
      <c r="AI5" s="716"/>
      <c r="AJ5" s="716"/>
      <c r="AK5" s="716"/>
      <c r="AL5" s="703">
        <v>28.4</v>
      </c>
      <c r="AM5" s="685"/>
      <c r="AN5" s="685"/>
      <c r="AO5" s="704"/>
      <c r="AP5" s="676" t="s">
        <v>229</v>
      </c>
      <c r="AQ5" s="677"/>
      <c r="AR5" s="677"/>
      <c r="AS5" s="677"/>
      <c r="AT5" s="677"/>
      <c r="AU5" s="677"/>
      <c r="AV5" s="677"/>
      <c r="AW5" s="677"/>
      <c r="AX5" s="677"/>
      <c r="AY5" s="677"/>
      <c r="AZ5" s="677"/>
      <c r="BA5" s="677"/>
      <c r="BB5" s="677"/>
      <c r="BC5" s="677"/>
      <c r="BD5" s="677"/>
      <c r="BE5" s="677"/>
      <c r="BF5" s="678"/>
      <c r="BG5" s="621">
        <v>7656346</v>
      </c>
      <c r="BH5" s="622"/>
      <c r="BI5" s="622"/>
      <c r="BJ5" s="622"/>
      <c r="BK5" s="622"/>
      <c r="BL5" s="622"/>
      <c r="BM5" s="622"/>
      <c r="BN5" s="623"/>
      <c r="BO5" s="659">
        <v>99.8</v>
      </c>
      <c r="BP5" s="659"/>
      <c r="BQ5" s="659"/>
      <c r="BR5" s="659"/>
      <c r="BS5" s="660" t="s">
        <v>185</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516326</v>
      </c>
      <c r="S6" s="622"/>
      <c r="T6" s="622"/>
      <c r="U6" s="622"/>
      <c r="V6" s="622"/>
      <c r="W6" s="622"/>
      <c r="X6" s="622"/>
      <c r="Y6" s="623"/>
      <c r="Z6" s="659">
        <v>1.1000000000000001</v>
      </c>
      <c r="AA6" s="659"/>
      <c r="AB6" s="659"/>
      <c r="AC6" s="659"/>
      <c r="AD6" s="660">
        <v>516326</v>
      </c>
      <c r="AE6" s="660"/>
      <c r="AF6" s="660"/>
      <c r="AG6" s="660"/>
      <c r="AH6" s="660"/>
      <c r="AI6" s="660"/>
      <c r="AJ6" s="660"/>
      <c r="AK6" s="660"/>
      <c r="AL6" s="624">
        <v>1.9</v>
      </c>
      <c r="AM6" s="625"/>
      <c r="AN6" s="625"/>
      <c r="AO6" s="661"/>
      <c r="AP6" s="618" t="s">
        <v>234</v>
      </c>
      <c r="AQ6" s="619"/>
      <c r="AR6" s="619"/>
      <c r="AS6" s="619"/>
      <c r="AT6" s="619"/>
      <c r="AU6" s="619"/>
      <c r="AV6" s="619"/>
      <c r="AW6" s="619"/>
      <c r="AX6" s="619"/>
      <c r="AY6" s="619"/>
      <c r="AZ6" s="619"/>
      <c r="BA6" s="619"/>
      <c r="BB6" s="619"/>
      <c r="BC6" s="619"/>
      <c r="BD6" s="619"/>
      <c r="BE6" s="619"/>
      <c r="BF6" s="620"/>
      <c r="BG6" s="621">
        <v>7656346</v>
      </c>
      <c r="BH6" s="622"/>
      <c r="BI6" s="622"/>
      <c r="BJ6" s="622"/>
      <c r="BK6" s="622"/>
      <c r="BL6" s="622"/>
      <c r="BM6" s="622"/>
      <c r="BN6" s="623"/>
      <c r="BO6" s="659">
        <v>99.8</v>
      </c>
      <c r="BP6" s="659"/>
      <c r="BQ6" s="659"/>
      <c r="BR6" s="659"/>
      <c r="BS6" s="660" t="s">
        <v>235</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266910</v>
      </c>
      <c r="CS6" s="622"/>
      <c r="CT6" s="622"/>
      <c r="CU6" s="622"/>
      <c r="CV6" s="622"/>
      <c r="CW6" s="622"/>
      <c r="CX6" s="622"/>
      <c r="CY6" s="623"/>
      <c r="CZ6" s="703">
        <v>0.6</v>
      </c>
      <c r="DA6" s="685"/>
      <c r="DB6" s="685"/>
      <c r="DC6" s="705"/>
      <c r="DD6" s="627" t="s">
        <v>185</v>
      </c>
      <c r="DE6" s="622"/>
      <c r="DF6" s="622"/>
      <c r="DG6" s="622"/>
      <c r="DH6" s="622"/>
      <c r="DI6" s="622"/>
      <c r="DJ6" s="622"/>
      <c r="DK6" s="622"/>
      <c r="DL6" s="622"/>
      <c r="DM6" s="622"/>
      <c r="DN6" s="622"/>
      <c r="DO6" s="622"/>
      <c r="DP6" s="623"/>
      <c r="DQ6" s="627">
        <v>266910</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1583</v>
      </c>
      <c r="S7" s="622"/>
      <c r="T7" s="622"/>
      <c r="U7" s="622"/>
      <c r="V7" s="622"/>
      <c r="W7" s="622"/>
      <c r="X7" s="622"/>
      <c r="Y7" s="623"/>
      <c r="Z7" s="659">
        <v>0</v>
      </c>
      <c r="AA7" s="659"/>
      <c r="AB7" s="659"/>
      <c r="AC7" s="659"/>
      <c r="AD7" s="660">
        <v>1583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2592829</v>
      </c>
      <c r="BH7" s="622"/>
      <c r="BI7" s="622"/>
      <c r="BJ7" s="622"/>
      <c r="BK7" s="622"/>
      <c r="BL7" s="622"/>
      <c r="BM7" s="622"/>
      <c r="BN7" s="623"/>
      <c r="BO7" s="659">
        <v>33.799999999999997</v>
      </c>
      <c r="BP7" s="659"/>
      <c r="BQ7" s="659"/>
      <c r="BR7" s="659"/>
      <c r="BS7" s="660" t="s">
        <v>185</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6089286</v>
      </c>
      <c r="CS7" s="622"/>
      <c r="CT7" s="622"/>
      <c r="CU7" s="622"/>
      <c r="CV7" s="622"/>
      <c r="CW7" s="622"/>
      <c r="CX7" s="622"/>
      <c r="CY7" s="623"/>
      <c r="CZ7" s="659">
        <v>13.2</v>
      </c>
      <c r="DA7" s="659"/>
      <c r="DB7" s="659"/>
      <c r="DC7" s="659"/>
      <c r="DD7" s="627">
        <v>373725</v>
      </c>
      <c r="DE7" s="622"/>
      <c r="DF7" s="622"/>
      <c r="DG7" s="622"/>
      <c r="DH7" s="622"/>
      <c r="DI7" s="622"/>
      <c r="DJ7" s="622"/>
      <c r="DK7" s="622"/>
      <c r="DL7" s="622"/>
      <c r="DM7" s="622"/>
      <c r="DN7" s="622"/>
      <c r="DO7" s="622"/>
      <c r="DP7" s="623"/>
      <c r="DQ7" s="627">
        <v>4247724</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19340</v>
      </c>
      <c r="S8" s="622"/>
      <c r="T8" s="622"/>
      <c r="U8" s="622"/>
      <c r="V8" s="622"/>
      <c r="W8" s="622"/>
      <c r="X8" s="622"/>
      <c r="Y8" s="623"/>
      <c r="Z8" s="659">
        <v>0</v>
      </c>
      <c r="AA8" s="659"/>
      <c r="AB8" s="659"/>
      <c r="AC8" s="659"/>
      <c r="AD8" s="660">
        <v>19340</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95221</v>
      </c>
      <c r="BH8" s="622"/>
      <c r="BI8" s="622"/>
      <c r="BJ8" s="622"/>
      <c r="BK8" s="622"/>
      <c r="BL8" s="622"/>
      <c r="BM8" s="622"/>
      <c r="BN8" s="623"/>
      <c r="BO8" s="659">
        <v>1.2</v>
      </c>
      <c r="BP8" s="659"/>
      <c r="BQ8" s="659"/>
      <c r="BR8" s="659"/>
      <c r="BS8" s="660" t="s">
        <v>185</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12543765</v>
      </c>
      <c r="CS8" s="622"/>
      <c r="CT8" s="622"/>
      <c r="CU8" s="622"/>
      <c r="CV8" s="622"/>
      <c r="CW8" s="622"/>
      <c r="CX8" s="622"/>
      <c r="CY8" s="623"/>
      <c r="CZ8" s="659">
        <v>27.2</v>
      </c>
      <c r="DA8" s="659"/>
      <c r="DB8" s="659"/>
      <c r="DC8" s="659"/>
      <c r="DD8" s="627">
        <v>13942</v>
      </c>
      <c r="DE8" s="622"/>
      <c r="DF8" s="622"/>
      <c r="DG8" s="622"/>
      <c r="DH8" s="622"/>
      <c r="DI8" s="622"/>
      <c r="DJ8" s="622"/>
      <c r="DK8" s="622"/>
      <c r="DL8" s="622"/>
      <c r="DM8" s="622"/>
      <c r="DN8" s="622"/>
      <c r="DO8" s="622"/>
      <c r="DP8" s="623"/>
      <c r="DQ8" s="627">
        <v>7902582</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15216</v>
      </c>
      <c r="S9" s="622"/>
      <c r="T9" s="622"/>
      <c r="U9" s="622"/>
      <c r="V9" s="622"/>
      <c r="W9" s="622"/>
      <c r="X9" s="622"/>
      <c r="Y9" s="623"/>
      <c r="Z9" s="659">
        <v>0</v>
      </c>
      <c r="AA9" s="659"/>
      <c r="AB9" s="659"/>
      <c r="AC9" s="659"/>
      <c r="AD9" s="660">
        <v>15216</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2166541</v>
      </c>
      <c r="BH9" s="622"/>
      <c r="BI9" s="622"/>
      <c r="BJ9" s="622"/>
      <c r="BK9" s="622"/>
      <c r="BL9" s="622"/>
      <c r="BM9" s="622"/>
      <c r="BN9" s="623"/>
      <c r="BO9" s="659">
        <v>28.2</v>
      </c>
      <c r="BP9" s="659"/>
      <c r="BQ9" s="659"/>
      <c r="BR9" s="659"/>
      <c r="BS9" s="660" t="s">
        <v>235</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5269030</v>
      </c>
      <c r="CS9" s="622"/>
      <c r="CT9" s="622"/>
      <c r="CU9" s="622"/>
      <c r="CV9" s="622"/>
      <c r="CW9" s="622"/>
      <c r="CX9" s="622"/>
      <c r="CY9" s="623"/>
      <c r="CZ9" s="659">
        <v>11.4</v>
      </c>
      <c r="DA9" s="659"/>
      <c r="DB9" s="659"/>
      <c r="DC9" s="659"/>
      <c r="DD9" s="627">
        <v>202555</v>
      </c>
      <c r="DE9" s="622"/>
      <c r="DF9" s="622"/>
      <c r="DG9" s="622"/>
      <c r="DH9" s="622"/>
      <c r="DI9" s="622"/>
      <c r="DJ9" s="622"/>
      <c r="DK9" s="622"/>
      <c r="DL9" s="622"/>
      <c r="DM9" s="622"/>
      <c r="DN9" s="622"/>
      <c r="DO9" s="622"/>
      <c r="DP9" s="623"/>
      <c r="DQ9" s="627">
        <v>4254926</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185</v>
      </c>
      <c r="AE10" s="660"/>
      <c r="AF10" s="660"/>
      <c r="AG10" s="660"/>
      <c r="AH10" s="660"/>
      <c r="AI10" s="660"/>
      <c r="AJ10" s="660"/>
      <c r="AK10" s="660"/>
      <c r="AL10" s="624" t="s">
        <v>235</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154436</v>
      </c>
      <c r="BH10" s="622"/>
      <c r="BI10" s="622"/>
      <c r="BJ10" s="622"/>
      <c r="BK10" s="622"/>
      <c r="BL10" s="622"/>
      <c r="BM10" s="622"/>
      <c r="BN10" s="623"/>
      <c r="BO10" s="659">
        <v>2</v>
      </c>
      <c r="BP10" s="659"/>
      <c r="BQ10" s="659"/>
      <c r="BR10" s="659"/>
      <c r="BS10" s="660" t="s">
        <v>185</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100894</v>
      </c>
      <c r="CS10" s="622"/>
      <c r="CT10" s="622"/>
      <c r="CU10" s="622"/>
      <c r="CV10" s="622"/>
      <c r="CW10" s="622"/>
      <c r="CX10" s="622"/>
      <c r="CY10" s="623"/>
      <c r="CZ10" s="659">
        <v>0.2</v>
      </c>
      <c r="DA10" s="659"/>
      <c r="DB10" s="659"/>
      <c r="DC10" s="659"/>
      <c r="DD10" s="627" t="s">
        <v>185</v>
      </c>
      <c r="DE10" s="622"/>
      <c r="DF10" s="622"/>
      <c r="DG10" s="622"/>
      <c r="DH10" s="622"/>
      <c r="DI10" s="622"/>
      <c r="DJ10" s="622"/>
      <c r="DK10" s="622"/>
      <c r="DL10" s="622"/>
      <c r="DM10" s="622"/>
      <c r="DN10" s="622"/>
      <c r="DO10" s="622"/>
      <c r="DP10" s="623"/>
      <c r="DQ10" s="627">
        <v>50894</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1625831</v>
      </c>
      <c r="S11" s="622"/>
      <c r="T11" s="622"/>
      <c r="U11" s="622"/>
      <c r="V11" s="622"/>
      <c r="W11" s="622"/>
      <c r="X11" s="622"/>
      <c r="Y11" s="623"/>
      <c r="Z11" s="624">
        <v>3.4</v>
      </c>
      <c r="AA11" s="625"/>
      <c r="AB11" s="625"/>
      <c r="AC11" s="626"/>
      <c r="AD11" s="627">
        <v>1625831</v>
      </c>
      <c r="AE11" s="622"/>
      <c r="AF11" s="622"/>
      <c r="AG11" s="622"/>
      <c r="AH11" s="622"/>
      <c r="AI11" s="622"/>
      <c r="AJ11" s="622"/>
      <c r="AK11" s="623"/>
      <c r="AL11" s="624">
        <v>6</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176631</v>
      </c>
      <c r="BH11" s="622"/>
      <c r="BI11" s="622"/>
      <c r="BJ11" s="622"/>
      <c r="BK11" s="622"/>
      <c r="BL11" s="622"/>
      <c r="BM11" s="622"/>
      <c r="BN11" s="623"/>
      <c r="BO11" s="659">
        <v>2.2999999999999998</v>
      </c>
      <c r="BP11" s="659"/>
      <c r="BQ11" s="659"/>
      <c r="BR11" s="659"/>
      <c r="BS11" s="660" t="s">
        <v>235</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2736166</v>
      </c>
      <c r="CS11" s="622"/>
      <c r="CT11" s="622"/>
      <c r="CU11" s="622"/>
      <c r="CV11" s="622"/>
      <c r="CW11" s="622"/>
      <c r="CX11" s="622"/>
      <c r="CY11" s="623"/>
      <c r="CZ11" s="659">
        <v>5.9</v>
      </c>
      <c r="DA11" s="659"/>
      <c r="DB11" s="659"/>
      <c r="DC11" s="659"/>
      <c r="DD11" s="627">
        <v>648246</v>
      </c>
      <c r="DE11" s="622"/>
      <c r="DF11" s="622"/>
      <c r="DG11" s="622"/>
      <c r="DH11" s="622"/>
      <c r="DI11" s="622"/>
      <c r="DJ11" s="622"/>
      <c r="DK11" s="622"/>
      <c r="DL11" s="622"/>
      <c r="DM11" s="622"/>
      <c r="DN11" s="622"/>
      <c r="DO11" s="622"/>
      <c r="DP11" s="623"/>
      <c r="DQ11" s="627">
        <v>1617928</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4549</v>
      </c>
      <c r="S12" s="622"/>
      <c r="T12" s="622"/>
      <c r="U12" s="622"/>
      <c r="V12" s="622"/>
      <c r="W12" s="622"/>
      <c r="X12" s="622"/>
      <c r="Y12" s="623"/>
      <c r="Z12" s="659">
        <v>0</v>
      </c>
      <c r="AA12" s="659"/>
      <c r="AB12" s="659"/>
      <c r="AC12" s="659"/>
      <c r="AD12" s="660">
        <v>4549</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4264154</v>
      </c>
      <c r="BH12" s="622"/>
      <c r="BI12" s="622"/>
      <c r="BJ12" s="622"/>
      <c r="BK12" s="622"/>
      <c r="BL12" s="622"/>
      <c r="BM12" s="622"/>
      <c r="BN12" s="623"/>
      <c r="BO12" s="659">
        <v>55.6</v>
      </c>
      <c r="BP12" s="659"/>
      <c r="BQ12" s="659"/>
      <c r="BR12" s="659"/>
      <c r="BS12" s="660" t="s">
        <v>235</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2321472</v>
      </c>
      <c r="CS12" s="622"/>
      <c r="CT12" s="622"/>
      <c r="CU12" s="622"/>
      <c r="CV12" s="622"/>
      <c r="CW12" s="622"/>
      <c r="CX12" s="622"/>
      <c r="CY12" s="623"/>
      <c r="CZ12" s="659">
        <v>5</v>
      </c>
      <c r="DA12" s="659"/>
      <c r="DB12" s="659"/>
      <c r="DC12" s="659"/>
      <c r="DD12" s="627">
        <v>1035849</v>
      </c>
      <c r="DE12" s="622"/>
      <c r="DF12" s="622"/>
      <c r="DG12" s="622"/>
      <c r="DH12" s="622"/>
      <c r="DI12" s="622"/>
      <c r="DJ12" s="622"/>
      <c r="DK12" s="622"/>
      <c r="DL12" s="622"/>
      <c r="DM12" s="622"/>
      <c r="DN12" s="622"/>
      <c r="DO12" s="622"/>
      <c r="DP12" s="623"/>
      <c r="DQ12" s="627">
        <v>1742986</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185</v>
      </c>
      <c r="S13" s="622"/>
      <c r="T13" s="622"/>
      <c r="U13" s="622"/>
      <c r="V13" s="622"/>
      <c r="W13" s="622"/>
      <c r="X13" s="622"/>
      <c r="Y13" s="623"/>
      <c r="Z13" s="659" t="s">
        <v>185</v>
      </c>
      <c r="AA13" s="659"/>
      <c r="AB13" s="659"/>
      <c r="AC13" s="659"/>
      <c r="AD13" s="660" t="s">
        <v>185</v>
      </c>
      <c r="AE13" s="660"/>
      <c r="AF13" s="660"/>
      <c r="AG13" s="660"/>
      <c r="AH13" s="660"/>
      <c r="AI13" s="660"/>
      <c r="AJ13" s="660"/>
      <c r="AK13" s="660"/>
      <c r="AL13" s="624" t="s">
        <v>185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4233261</v>
      </c>
      <c r="BH13" s="622"/>
      <c r="BI13" s="622"/>
      <c r="BJ13" s="622"/>
      <c r="BK13" s="622"/>
      <c r="BL13" s="622"/>
      <c r="BM13" s="622"/>
      <c r="BN13" s="623"/>
      <c r="BO13" s="659">
        <v>55.2</v>
      </c>
      <c r="BP13" s="659"/>
      <c r="BQ13" s="659"/>
      <c r="BR13" s="659"/>
      <c r="BS13" s="660" t="s">
        <v>235</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4502938</v>
      </c>
      <c r="CS13" s="622"/>
      <c r="CT13" s="622"/>
      <c r="CU13" s="622"/>
      <c r="CV13" s="622"/>
      <c r="CW13" s="622"/>
      <c r="CX13" s="622"/>
      <c r="CY13" s="623"/>
      <c r="CZ13" s="659">
        <v>9.8000000000000007</v>
      </c>
      <c r="DA13" s="659"/>
      <c r="DB13" s="659"/>
      <c r="DC13" s="659"/>
      <c r="DD13" s="627">
        <v>1898843</v>
      </c>
      <c r="DE13" s="622"/>
      <c r="DF13" s="622"/>
      <c r="DG13" s="622"/>
      <c r="DH13" s="622"/>
      <c r="DI13" s="622"/>
      <c r="DJ13" s="622"/>
      <c r="DK13" s="622"/>
      <c r="DL13" s="622"/>
      <c r="DM13" s="622"/>
      <c r="DN13" s="622"/>
      <c r="DO13" s="622"/>
      <c r="DP13" s="623"/>
      <c r="DQ13" s="627">
        <v>2683160</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10</v>
      </c>
      <c r="S14" s="622"/>
      <c r="T14" s="622"/>
      <c r="U14" s="622"/>
      <c r="V14" s="622"/>
      <c r="W14" s="622"/>
      <c r="X14" s="622"/>
      <c r="Y14" s="623"/>
      <c r="Z14" s="659">
        <v>0</v>
      </c>
      <c r="AA14" s="659"/>
      <c r="AB14" s="659"/>
      <c r="AC14" s="659"/>
      <c r="AD14" s="660">
        <v>10</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287996</v>
      </c>
      <c r="BH14" s="622"/>
      <c r="BI14" s="622"/>
      <c r="BJ14" s="622"/>
      <c r="BK14" s="622"/>
      <c r="BL14" s="622"/>
      <c r="BM14" s="622"/>
      <c r="BN14" s="623"/>
      <c r="BO14" s="659">
        <v>3.8</v>
      </c>
      <c r="BP14" s="659"/>
      <c r="BQ14" s="659"/>
      <c r="BR14" s="659"/>
      <c r="BS14" s="660" t="s">
        <v>235</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1523756</v>
      </c>
      <c r="CS14" s="622"/>
      <c r="CT14" s="622"/>
      <c r="CU14" s="622"/>
      <c r="CV14" s="622"/>
      <c r="CW14" s="622"/>
      <c r="CX14" s="622"/>
      <c r="CY14" s="623"/>
      <c r="CZ14" s="659">
        <v>3.3</v>
      </c>
      <c r="DA14" s="659"/>
      <c r="DB14" s="659"/>
      <c r="DC14" s="659"/>
      <c r="DD14" s="627">
        <v>111535</v>
      </c>
      <c r="DE14" s="622"/>
      <c r="DF14" s="622"/>
      <c r="DG14" s="622"/>
      <c r="DH14" s="622"/>
      <c r="DI14" s="622"/>
      <c r="DJ14" s="622"/>
      <c r="DK14" s="622"/>
      <c r="DL14" s="622"/>
      <c r="DM14" s="622"/>
      <c r="DN14" s="622"/>
      <c r="DO14" s="622"/>
      <c r="DP14" s="623"/>
      <c r="DQ14" s="627">
        <v>1397078</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185</v>
      </c>
      <c r="S15" s="622"/>
      <c r="T15" s="622"/>
      <c r="U15" s="622"/>
      <c r="V15" s="622"/>
      <c r="W15" s="622"/>
      <c r="X15" s="622"/>
      <c r="Y15" s="623"/>
      <c r="Z15" s="659" t="s">
        <v>185</v>
      </c>
      <c r="AA15" s="659"/>
      <c r="AB15" s="659"/>
      <c r="AC15" s="659"/>
      <c r="AD15" s="660" t="s">
        <v>185</v>
      </c>
      <c r="AE15" s="660"/>
      <c r="AF15" s="660"/>
      <c r="AG15" s="660"/>
      <c r="AH15" s="660"/>
      <c r="AI15" s="660"/>
      <c r="AJ15" s="660"/>
      <c r="AK15" s="660"/>
      <c r="AL15" s="624" t="s">
        <v>185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511367</v>
      </c>
      <c r="BH15" s="622"/>
      <c r="BI15" s="622"/>
      <c r="BJ15" s="622"/>
      <c r="BK15" s="622"/>
      <c r="BL15" s="622"/>
      <c r="BM15" s="622"/>
      <c r="BN15" s="623"/>
      <c r="BO15" s="659">
        <v>6.7</v>
      </c>
      <c r="BP15" s="659"/>
      <c r="BQ15" s="659"/>
      <c r="BR15" s="659"/>
      <c r="BS15" s="660" t="s">
        <v>235</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4681082</v>
      </c>
      <c r="CS15" s="622"/>
      <c r="CT15" s="622"/>
      <c r="CU15" s="622"/>
      <c r="CV15" s="622"/>
      <c r="CW15" s="622"/>
      <c r="CX15" s="622"/>
      <c r="CY15" s="623"/>
      <c r="CZ15" s="659">
        <v>10.199999999999999</v>
      </c>
      <c r="DA15" s="659"/>
      <c r="DB15" s="659"/>
      <c r="DC15" s="659"/>
      <c r="DD15" s="627">
        <v>568895</v>
      </c>
      <c r="DE15" s="622"/>
      <c r="DF15" s="622"/>
      <c r="DG15" s="622"/>
      <c r="DH15" s="622"/>
      <c r="DI15" s="622"/>
      <c r="DJ15" s="622"/>
      <c r="DK15" s="622"/>
      <c r="DL15" s="622"/>
      <c r="DM15" s="622"/>
      <c r="DN15" s="622"/>
      <c r="DO15" s="622"/>
      <c r="DP15" s="623"/>
      <c r="DQ15" s="627">
        <v>3625470</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47324</v>
      </c>
      <c r="S16" s="622"/>
      <c r="T16" s="622"/>
      <c r="U16" s="622"/>
      <c r="V16" s="622"/>
      <c r="W16" s="622"/>
      <c r="X16" s="622"/>
      <c r="Y16" s="623"/>
      <c r="Z16" s="659">
        <v>0.1</v>
      </c>
      <c r="AA16" s="659"/>
      <c r="AB16" s="659"/>
      <c r="AC16" s="659"/>
      <c r="AD16" s="660">
        <v>47324</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185</v>
      </c>
      <c r="BH16" s="622"/>
      <c r="BI16" s="622"/>
      <c r="BJ16" s="622"/>
      <c r="BK16" s="622"/>
      <c r="BL16" s="622"/>
      <c r="BM16" s="622"/>
      <c r="BN16" s="623"/>
      <c r="BO16" s="659" t="s">
        <v>185</v>
      </c>
      <c r="BP16" s="659"/>
      <c r="BQ16" s="659"/>
      <c r="BR16" s="659"/>
      <c r="BS16" s="660" t="s">
        <v>235</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v>819966</v>
      </c>
      <c r="CS16" s="622"/>
      <c r="CT16" s="622"/>
      <c r="CU16" s="622"/>
      <c r="CV16" s="622"/>
      <c r="CW16" s="622"/>
      <c r="CX16" s="622"/>
      <c r="CY16" s="623"/>
      <c r="CZ16" s="659">
        <v>1.8</v>
      </c>
      <c r="DA16" s="659"/>
      <c r="DB16" s="659"/>
      <c r="DC16" s="659"/>
      <c r="DD16" s="627" t="s">
        <v>185</v>
      </c>
      <c r="DE16" s="622"/>
      <c r="DF16" s="622"/>
      <c r="DG16" s="622"/>
      <c r="DH16" s="622"/>
      <c r="DI16" s="622"/>
      <c r="DJ16" s="622"/>
      <c r="DK16" s="622"/>
      <c r="DL16" s="622"/>
      <c r="DM16" s="622"/>
      <c r="DN16" s="622"/>
      <c r="DO16" s="622"/>
      <c r="DP16" s="623"/>
      <c r="DQ16" s="627">
        <v>255134</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132160</v>
      </c>
      <c r="S17" s="622"/>
      <c r="T17" s="622"/>
      <c r="U17" s="622"/>
      <c r="V17" s="622"/>
      <c r="W17" s="622"/>
      <c r="X17" s="622"/>
      <c r="Y17" s="623"/>
      <c r="Z17" s="659">
        <v>0.3</v>
      </c>
      <c r="AA17" s="659"/>
      <c r="AB17" s="659"/>
      <c r="AC17" s="659"/>
      <c r="AD17" s="660">
        <v>132160</v>
      </c>
      <c r="AE17" s="660"/>
      <c r="AF17" s="660"/>
      <c r="AG17" s="660"/>
      <c r="AH17" s="660"/>
      <c r="AI17" s="660"/>
      <c r="AJ17" s="660"/>
      <c r="AK17" s="660"/>
      <c r="AL17" s="624">
        <v>0.5</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185</v>
      </c>
      <c r="BH17" s="622"/>
      <c r="BI17" s="622"/>
      <c r="BJ17" s="622"/>
      <c r="BK17" s="622"/>
      <c r="BL17" s="622"/>
      <c r="BM17" s="622"/>
      <c r="BN17" s="623"/>
      <c r="BO17" s="659" t="s">
        <v>185</v>
      </c>
      <c r="BP17" s="659"/>
      <c r="BQ17" s="659"/>
      <c r="BR17" s="659"/>
      <c r="BS17" s="660" t="s">
        <v>235</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5240522</v>
      </c>
      <c r="CS17" s="622"/>
      <c r="CT17" s="622"/>
      <c r="CU17" s="622"/>
      <c r="CV17" s="622"/>
      <c r="CW17" s="622"/>
      <c r="CX17" s="622"/>
      <c r="CY17" s="623"/>
      <c r="CZ17" s="659">
        <v>11.4</v>
      </c>
      <c r="DA17" s="659"/>
      <c r="DB17" s="659"/>
      <c r="DC17" s="659"/>
      <c r="DD17" s="627" t="s">
        <v>185</v>
      </c>
      <c r="DE17" s="622"/>
      <c r="DF17" s="622"/>
      <c r="DG17" s="622"/>
      <c r="DH17" s="622"/>
      <c r="DI17" s="622"/>
      <c r="DJ17" s="622"/>
      <c r="DK17" s="622"/>
      <c r="DL17" s="622"/>
      <c r="DM17" s="622"/>
      <c r="DN17" s="622"/>
      <c r="DO17" s="622"/>
      <c r="DP17" s="623"/>
      <c r="DQ17" s="627">
        <v>5193118</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48884</v>
      </c>
      <c r="S18" s="622"/>
      <c r="T18" s="622"/>
      <c r="U18" s="622"/>
      <c r="V18" s="622"/>
      <c r="W18" s="622"/>
      <c r="X18" s="622"/>
      <c r="Y18" s="623"/>
      <c r="Z18" s="659">
        <v>0.1</v>
      </c>
      <c r="AA18" s="659"/>
      <c r="AB18" s="659"/>
      <c r="AC18" s="659"/>
      <c r="AD18" s="660">
        <v>48884</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185</v>
      </c>
      <c r="BP18" s="659"/>
      <c r="BQ18" s="659"/>
      <c r="BR18" s="659"/>
      <c r="BS18" s="660" t="s">
        <v>185</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185</v>
      </c>
      <c r="DE18" s="622"/>
      <c r="DF18" s="622"/>
      <c r="DG18" s="622"/>
      <c r="DH18" s="622"/>
      <c r="DI18" s="622"/>
      <c r="DJ18" s="622"/>
      <c r="DK18" s="622"/>
      <c r="DL18" s="622"/>
      <c r="DM18" s="622"/>
      <c r="DN18" s="622"/>
      <c r="DO18" s="622"/>
      <c r="DP18" s="623"/>
      <c r="DQ18" s="627" t="s">
        <v>185</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43179</v>
      </c>
      <c r="S19" s="622"/>
      <c r="T19" s="622"/>
      <c r="U19" s="622"/>
      <c r="V19" s="622"/>
      <c r="W19" s="622"/>
      <c r="X19" s="622"/>
      <c r="Y19" s="623"/>
      <c r="Z19" s="659">
        <v>0.1</v>
      </c>
      <c r="AA19" s="659"/>
      <c r="AB19" s="659"/>
      <c r="AC19" s="659"/>
      <c r="AD19" s="660">
        <v>43179</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14216</v>
      </c>
      <c r="BH19" s="622"/>
      <c r="BI19" s="622"/>
      <c r="BJ19" s="622"/>
      <c r="BK19" s="622"/>
      <c r="BL19" s="622"/>
      <c r="BM19" s="622"/>
      <c r="BN19" s="623"/>
      <c r="BO19" s="659">
        <v>0.2</v>
      </c>
      <c r="BP19" s="659"/>
      <c r="BQ19" s="659"/>
      <c r="BR19" s="659"/>
      <c r="BS19" s="660" t="s">
        <v>185</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185</v>
      </c>
      <c r="CS19" s="622"/>
      <c r="CT19" s="622"/>
      <c r="CU19" s="622"/>
      <c r="CV19" s="622"/>
      <c r="CW19" s="622"/>
      <c r="CX19" s="622"/>
      <c r="CY19" s="623"/>
      <c r="CZ19" s="659" t="s">
        <v>235</v>
      </c>
      <c r="DA19" s="659"/>
      <c r="DB19" s="659"/>
      <c r="DC19" s="659"/>
      <c r="DD19" s="627" t="s">
        <v>185</v>
      </c>
      <c r="DE19" s="622"/>
      <c r="DF19" s="622"/>
      <c r="DG19" s="622"/>
      <c r="DH19" s="622"/>
      <c r="DI19" s="622"/>
      <c r="DJ19" s="622"/>
      <c r="DK19" s="622"/>
      <c r="DL19" s="622"/>
      <c r="DM19" s="622"/>
      <c r="DN19" s="622"/>
      <c r="DO19" s="622"/>
      <c r="DP19" s="623"/>
      <c r="DQ19" s="627" t="s">
        <v>185</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v>5705</v>
      </c>
      <c r="S20" s="622"/>
      <c r="T20" s="622"/>
      <c r="U20" s="622"/>
      <c r="V20" s="622"/>
      <c r="W20" s="622"/>
      <c r="X20" s="622"/>
      <c r="Y20" s="623"/>
      <c r="Z20" s="659">
        <v>0</v>
      </c>
      <c r="AA20" s="659"/>
      <c r="AB20" s="659"/>
      <c r="AC20" s="659"/>
      <c r="AD20" s="660">
        <v>5705</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14216</v>
      </c>
      <c r="BH20" s="622"/>
      <c r="BI20" s="622"/>
      <c r="BJ20" s="622"/>
      <c r="BK20" s="622"/>
      <c r="BL20" s="622"/>
      <c r="BM20" s="622"/>
      <c r="BN20" s="623"/>
      <c r="BO20" s="659">
        <v>0.2</v>
      </c>
      <c r="BP20" s="659"/>
      <c r="BQ20" s="659"/>
      <c r="BR20" s="659"/>
      <c r="BS20" s="660" t="s">
        <v>185</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46095787</v>
      </c>
      <c r="CS20" s="622"/>
      <c r="CT20" s="622"/>
      <c r="CU20" s="622"/>
      <c r="CV20" s="622"/>
      <c r="CW20" s="622"/>
      <c r="CX20" s="622"/>
      <c r="CY20" s="623"/>
      <c r="CZ20" s="659">
        <v>100</v>
      </c>
      <c r="DA20" s="659"/>
      <c r="DB20" s="659"/>
      <c r="DC20" s="659"/>
      <c r="DD20" s="627">
        <v>4853590</v>
      </c>
      <c r="DE20" s="622"/>
      <c r="DF20" s="622"/>
      <c r="DG20" s="622"/>
      <c r="DH20" s="622"/>
      <c r="DI20" s="622"/>
      <c r="DJ20" s="622"/>
      <c r="DK20" s="622"/>
      <c r="DL20" s="622"/>
      <c r="DM20" s="622"/>
      <c r="DN20" s="622"/>
      <c r="DO20" s="622"/>
      <c r="DP20" s="623"/>
      <c r="DQ20" s="627">
        <v>33237910</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18802808</v>
      </c>
      <c r="S21" s="622"/>
      <c r="T21" s="622"/>
      <c r="U21" s="622"/>
      <c r="V21" s="622"/>
      <c r="W21" s="622"/>
      <c r="X21" s="622"/>
      <c r="Y21" s="623"/>
      <c r="Z21" s="659">
        <v>39.6</v>
      </c>
      <c r="AA21" s="659"/>
      <c r="AB21" s="659"/>
      <c r="AC21" s="659"/>
      <c r="AD21" s="660">
        <v>16797763</v>
      </c>
      <c r="AE21" s="660"/>
      <c r="AF21" s="660"/>
      <c r="AG21" s="660"/>
      <c r="AH21" s="660"/>
      <c r="AI21" s="660"/>
      <c r="AJ21" s="660"/>
      <c r="AK21" s="660"/>
      <c r="AL21" s="624">
        <v>62.1</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14216</v>
      </c>
      <c r="BH21" s="622"/>
      <c r="BI21" s="622"/>
      <c r="BJ21" s="622"/>
      <c r="BK21" s="622"/>
      <c r="BL21" s="622"/>
      <c r="BM21" s="622"/>
      <c r="BN21" s="623"/>
      <c r="BO21" s="659">
        <v>0.2</v>
      </c>
      <c r="BP21" s="659"/>
      <c r="BQ21" s="659"/>
      <c r="BR21" s="659"/>
      <c r="BS21" s="660" t="s">
        <v>185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16797763</v>
      </c>
      <c r="S22" s="622"/>
      <c r="T22" s="622"/>
      <c r="U22" s="622"/>
      <c r="V22" s="622"/>
      <c r="W22" s="622"/>
      <c r="X22" s="622"/>
      <c r="Y22" s="623"/>
      <c r="Z22" s="659">
        <v>35.4</v>
      </c>
      <c r="AA22" s="659"/>
      <c r="AB22" s="659"/>
      <c r="AC22" s="659"/>
      <c r="AD22" s="660">
        <v>16797763</v>
      </c>
      <c r="AE22" s="660"/>
      <c r="AF22" s="660"/>
      <c r="AG22" s="660"/>
      <c r="AH22" s="660"/>
      <c r="AI22" s="660"/>
      <c r="AJ22" s="660"/>
      <c r="AK22" s="660"/>
      <c r="AL22" s="624">
        <v>62.1</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185</v>
      </c>
      <c r="BP22" s="659"/>
      <c r="BQ22" s="659"/>
      <c r="BR22" s="659"/>
      <c r="BS22" s="660" t="s">
        <v>185</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1909423</v>
      </c>
      <c r="S23" s="622"/>
      <c r="T23" s="622"/>
      <c r="U23" s="622"/>
      <c r="V23" s="622"/>
      <c r="W23" s="622"/>
      <c r="X23" s="622"/>
      <c r="Y23" s="623"/>
      <c r="Z23" s="659">
        <v>4</v>
      </c>
      <c r="AA23" s="659"/>
      <c r="AB23" s="659"/>
      <c r="AC23" s="659"/>
      <c r="AD23" s="660" t="s">
        <v>235</v>
      </c>
      <c r="AE23" s="660"/>
      <c r="AF23" s="660"/>
      <c r="AG23" s="660"/>
      <c r="AH23" s="660"/>
      <c r="AI23" s="660"/>
      <c r="AJ23" s="660"/>
      <c r="AK23" s="660"/>
      <c r="AL23" s="624" t="s">
        <v>185</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235</v>
      </c>
      <c r="BH23" s="622"/>
      <c r="BI23" s="622"/>
      <c r="BJ23" s="622"/>
      <c r="BK23" s="622"/>
      <c r="BL23" s="622"/>
      <c r="BM23" s="622"/>
      <c r="BN23" s="623"/>
      <c r="BO23" s="659" t="s">
        <v>235</v>
      </c>
      <c r="BP23" s="659"/>
      <c r="BQ23" s="659"/>
      <c r="BR23" s="659"/>
      <c r="BS23" s="660" t="s">
        <v>185</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v>95622</v>
      </c>
      <c r="S24" s="622"/>
      <c r="T24" s="622"/>
      <c r="U24" s="622"/>
      <c r="V24" s="622"/>
      <c r="W24" s="622"/>
      <c r="X24" s="622"/>
      <c r="Y24" s="623"/>
      <c r="Z24" s="659">
        <v>0.2</v>
      </c>
      <c r="AA24" s="659"/>
      <c r="AB24" s="659"/>
      <c r="AC24" s="659"/>
      <c r="AD24" s="660" t="s">
        <v>185</v>
      </c>
      <c r="AE24" s="660"/>
      <c r="AF24" s="660"/>
      <c r="AG24" s="660"/>
      <c r="AH24" s="660"/>
      <c r="AI24" s="660"/>
      <c r="AJ24" s="660"/>
      <c r="AK24" s="660"/>
      <c r="AL24" s="624" t="s">
        <v>235</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185</v>
      </c>
      <c r="BH24" s="622"/>
      <c r="BI24" s="622"/>
      <c r="BJ24" s="622"/>
      <c r="BK24" s="622"/>
      <c r="BL24" s="622"/>
      <c r="BM24" s="622"/>
      <c r="BN24" s="623"/>
      <c r="BO24" s="659" t="s">
        <v>185</v>
      </c>
      <c r="BP24" s="659"/>
      <c r="BQ24" s="659"/>
      <c r="BR24" s="659"/>
      <c r="BS24" s="660" t="s">
        <v>185</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18809822</v>
      </c>
      <c r="CS24" s="674"/>
      <c r="CT24" s="674"/>
      <c r="CU24" s="674"/>
      <c r="CV24" s="674"/>
      <c r="CW24" s="674"/>
      <c r="CX24" s="674"/>
      <c r="CY24" s="702"/>
      <c r="CZ24" s="703">
        <v>40.799999999999997</v>
      </c>
      <c r="DA24" s="685"/>
      <c r="DB24" s="685"/>
      <c r="DC24" s="705"/>
      <c r="DD24" s="701">
        <v>14508716</v>
      </c>
      <c r="DE24" s="674"/>
      <c r="DF24" s="674"/>
      <c r="DG24" s="674"/>
      <c r="DH24" s="674"/>
      <c r="DI24" s="674"/>
      <c r="DJ24" s="674"/>
      <c r="DK24" s="702"/>
      <c r="DL24" s="701">
        <v>14234828</v>
      </c>
      <c r="DM24" s="674"/>
      <c r="DN24" s="674"/>
      <c r="DO24" s="674"/>
      <c r="DP24" s="674"/>
      <c r="DQ24" s="674"/>
      <c r="DR24" s="674"/>
      <c r="DS24" s="674"/>
      <c r="DT24" s="674"/>
      <c r="DU24" s="674"/>
      <c r="DV24" s="702"/>
      <c r="DW24" s="703">
        <v>52.1</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28884593</v>
      </c>
      <c r="S25" s="622"/>
      <c r="T25" s="622"/>
      <c r="U25" s="622"/>
      <c r="V25" s="622"/>
      <c r="W25" s="622"/>
      <c r="X25" s="622"/>
      <c r="Y25" s="623"/>
      <c r="Z25" s="659">
        <v>60.8</v>
      </c>
      <c r="AA25" s="659"/>
      <c r="AB25" s="659"/>
      <c r="AC25" s="659"/>
      <c r="AD25" s="660">
        <v>26879548</v>
      </c>
      <c r="AE25" s="660"/>
      <c r="AF25" s="660"/>
      <c r="AG25" s="660"/>
      <c r="AH25" s="660"/>
      <c r="AI25" s="660"/>
      <c r="AJ25" s="660"/>
      <c r="AK25" s="660"/>
      <c r="AL25" s="624">
        <v>99.4</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185</v>
      </c>
      <c r="BH25" s="622"/>
      <c r="BI25" s="622"/>
      <c r="BJ25" s="622"/>
      <c r="BK25" s="622"/>
      <c r="BL25" s="622"/>
      <c r="BM25" s="622"/>
      <c r="BN25" s="623"/>
      <c r="BO25" s="659" t="s">
        <v>185</v>
      </c>
      <c r="BP25" s="659"/>
      <c r="BQ25" s="659"/>
      <c r="BR25" s="659"/>
      <c r="BS25" s="660" t="s">
        <v>235</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8366072</v>
      </c>
      <c r="CS25" s="634"/>
      <c r="CT25" s="634"/>
      <c r="CU25" s="634"/>
      <c r="CV25" s="634"/>
      <c r="CW25" s="634"/>
      <c r="CX25" s="634"/>
      <c r="CY25" s="635"/>
      <c r="CZ25" s="624">
        <v>18.100000000000001</v>
      </c>
      <c r="DA25" s="636"/>
      <c r="DB25" s="636"/>
      <c r="DC25" s="637"/>
      <c r="DD25" s="627">
        <v>7747440</v>
      </c>
      <c r="DE25" s="634"/>
      <c r="DF25" s="634"/>
      <c r="DG25" s="634"/>
      <c r="DH25" s="634"/>
      <c r="DI25" s="634"/>
      <c r="DJ25" s="634"/>
      <c r="DK25" s="635"/>
      <c r="DL25" s="627">
        <v>7609427</v>
      </c>
      <c r="DM25" s="634"/>
      <c r="DN25" s="634"/>
      <c r="DO25" s="634"/>
      <c r="DP25" s="634"/>
      <c r="DQ25" s="634"/>
      <c r="DR25" s="634"/>
      <c r="DS25" s="634"/>
      <c r="DT25" s="634"/>
      <c r="DU25" s="634"/>
      <c r="DV25" s="635"/>
      <c r="DW25" s="624">
        <v>27.9</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6828</v>
      </c>
      <c r="S26" s="622"/>
      <c r="T26" s="622"/>
      <c r="U26" s="622"/>
      <c r="V26" s="622"/>
      <c r="W26" s="622"/>
      <c r="X26" s="622"/>
      <c r="Y26" s="623"/>
      <c r="Z26" s="659">
        <v>0</v>
      </c>
      <c r="AA26" s="659"/>
      <c r="AB26" s="659"/>
      <c r="AC26" s="659"/>
      <c r="AD26" s="660">
        <v>6828</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185</v>
      </c>
      <c r="BH26" s="622"/>
      <c r="BI26" s="622"/>
      <c r="BJ26" s="622"/>
      <c r="BK26" s="622"/>
      <c r="BL26" s="622"/>
      <c r="BM26" s="622"/>
      <c r="BN26" s="623"/>
      <c r="BO26" s="659" t="s">
        <v>185</v>
      </c>
      <c r="BP26" s="659"/>
      <c r="BQ26" s="659"/>
      <c r="BR26" s="659"/>
      <c r="BS26" s="660" t="s">
        <v>235</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5483476</v>
      </c>
      <c r="CS26" s="622"/>
      <c r="CT26" s="622"/>
      <c r="CU26" s="622"/>
      <c r="CV26" s="622"/>
      <c r="CW26" s="622"/>
      <c r="CX26" s="622"/>
      <c r="CY26" s="623"/>
      <c r="CZ26" s="624">
        <v>11.9</v>
      </c>
      <c r="DA26" s="636"/>
      <c r="DB26" s="636"/>
      <c r="DC26" s="637"/>
      <c r="DD26" s="627">
        <v>5033354</v>
      </c>
      <c r="DE26" s="622"/>
      <c r="DF26" s="622"/>
      <c r="DG26" s="622"/>
      <c r="DH26" s="622"/>
      <c r="DI26" s="622"/>
      <c r="DJ26" s="622"/>
      <c r="DK26" s="623"/>
      <c r="DL26" s="627" t="s">
        <v>185</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106643</v>
      </c>
      <c r="S27" s="622"/>
      <c r="T27" s="622"/>
      <c r="U27" s="622"/>
      <c r="V27" s="622"/>
      <c r="W27" s="622"/>
      <c r="X27" s="622"/>
      <c r="Y27" s="623"/>
      <c r="Z27" s="659">
        <v>0.2</v>
      </c>
      <c r="AA27" s="659"/>
      <c r="AB27" s="659"/>
      <c r="AC27" s="659"/>
      <c r="AD27" s="660">
        <v>9638</v>
      </c>
      <c r="AE27" s="660"/>
      <c r="AF27" s="660"/>
      <c r="AG27" s="660"/>
      <c r="AH27" s="660"/>
      <c r="AI27" s="660"/>
      <c r="AJ27" s="660"/>
      <c r="AK27" s="660"/>
      <c r="AL27" s="624">
        <v>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7670562</v>
      </c>
      <c r="BH27" s="622"/>
      <c r="BI27" s="622"/>
      <c r="BJ27" s="622"/>
      <c r="BK27" s="622"/>
      <c r="BL27" s="622"/>
      <c r="BM27" s="622"/>
      <c r="BN27" s="623"/>
      <c r="BO27" s="659">
        <v>100</v>
      </c>
      <c r="BP27" s="659"/>
      <c r="BQ27" s="659"/>
      <c r="BR27" s="659"/>
      <c r="BS27" s="660" t="s">
        <v>235</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5203228</v>
      </c>
      <c r="CS27" s="634"/>
      <c r="CT27" s="634"/>
      <c r="CU27" s="634"/>
      <c r="CV27" s="634"/>
      <c r="CW27" s="634"/>
      <c r="CX27" s="634"/>
      <c r="CY27" s="635"/>
      <c r="CZ27" s="624">
        <v>11.3</v>
      </c>
      <c r="DA27" s="636"/>
      <c r="DB27" s="636"/>
      <c r="DC27" s="637"/>
      <c r="DD27" s="627">
        <v>1568158</v>
      </c>
      <c r="DE27" s="634"/>
      <c r="DF27" s="634"/>
      <c r="DG27" s="634"/>
      <c r="DH27" s="634"/>
      <c r="DI27" s="634"/>
      <c r="DJ27" s="634"/>
      <c r="DK27" s="635"/>
      <c r="DL27" s="627">
        <v>1432283</v>
      </c>
      <c r="DM27" s="634"/>
      <c r="DN27" s="634"/>
      <c r="DO27" s="634"/>
      <c r="DP27" s="634"/>
      <c r="DQ27" s="634"/>
      <c r="DR27" s="634"/>
      <c r="DS27" s="634"/>
      <c r="DT27" s="634"/>
      <c r="DU27" s="634"/>
      <c r="DV27" s="635"/>
      <c r="DW27" s="624">
        <v>5.2</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399416</v>
      </c>
      <c r="S28" s="622"/>
      <c r="T28" s="622"/>
      <c r="U28" s="622"/>
      <c r="V28" s="622"/>
      <c r="W28" s="622"/>
      <c r="X28" s="622"/>
      <c r="Y28" s="623"/>
      <c r="Z28" s="659">
        <v>0.8</v>
      </c>
      <c r="AA28" s="659"/>
      <c r="AB28" s="659"/>
      <c r="AC28" s="659"/>
      <c r="AD28" s="660">
        <v>86809</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5240522</v>
      </c>
      <c r="CS28" s="622"/>
      <c r="CT28" s="622"/>
      <c r="CU28" s="622"/>
      <c r="CV28" s="622"/>
      <c r="CW28" s="622"/>
      <c r="CX28" s="622"/>
      <c r="CY28" s="623"/>
      <c r="CZ28" s="624">
        <v>11.4</v>
      </c>
      <c r="DA28" s="636"/>
      <c r="DB28" s="636"/>
      <c r="DC28" s="637"/>
      <c r="DD28" s="627">
        <v>5193118</v>
      </c>
      <c r="DE28" s="622"/>
      <c r="DF28" s="622"/>
      <c r="DG28" s="622"/>
      <c r="DH28" s="622"/>
      <c r="DI28" s="622"/>
      <c r="DJ28" s="622"/>
      <c r="DK28" s="623"/>
      <c r="DL28" s="627">
        <v>5193118</v>
      </c>
      <c r="DM28" s="622"/>
      <c r="DN28" s="622"/>
      <c r="DO28" s="622"/>
      <c r="DP28" s="622"/>
      <c r="DQ28" s="622"/>
      <c r="DR28" s="622"/>
      <c r="DS28" s="622"/>
      <c r="DT28" s="622"/>
      <c r="DU28" s="622"/>
      <c r="DV28" s="623"/>
      <c r="DW28" s="624">
        <v>19</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238827</v>
      </c>
      <c r="S29" s="622"/>
      <c r="T29" s="622"/>
      <c r="U29" s="622"/>
      <c r="V29" s="622"/>
      <c r="W29" s="622"/>
      <c r="X29" s="622"/>
      <c r="Y29" s="623"/>
      <c r="Z29" s="659">
        <v>0.5</v>
      </c>
      <c r="AA29" s="659"/>
      <c r="AB29" s="659"/>
      <c r="AC29" s="659"/>
      <c r="AD29" s="660" t="s">
        <v>185</v>
      </c>
      <c r="AE29" s="660"/>
      <c r="AF29" s="660"/>
      <c r="AG29" s="660"/>
      <c r="AH29" s="660"/>
      <c r="AI29" s="660"/>
      <c r="AJ29" s="660"/>
      <c r="AK29" s="660"/>
      <c r="AL29" s="624" t="s">
        <v>185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5240522</v>
      </c>
      <c r="CS29" s="634"/>
      <c r="CT29" s="634"/>
      <c r="CU29" s="634"/>
      <c r="CV29" s="634"/>
      <c r="CW29" s="634"/>
      <c r="CX29" s="634"/>
      <c r="CY29" s="635"/>
      <c r="CZ29" s="624">
        <v>11.4</v>
      </c>
      <c r="DA29" s="636"/>
      <c r="DB29" s="636"/>
      <c r="DC29" s="637"/>
      <c r="DD29" s="627">
        <v>5193118</v>
      </c>
      <c r="DE29" s="634"/>
      <c r="DF29" s="634"/>
      <c r="DG29" s="634"/>
      <c r="DH29" s="634"/>
      <c r="DI29" s="634"/>
      <c r="DJ29" s="634"/>
      <c r="DK29" s="635"/>
      <c r="DL29" s="627">
        <v>5193118</v>
      </c>
      <c r="DM29" s="634"/>
      <c r="DN29" s="634"/>
      <c r="DO29" s="634"/>
      <c r="DP29" s="634"/>
      <c r="DQ29" s="634"/>
      <c r="DR29" s="634"/>
      <c r="DS29" s="634"/>
      <c r="DT29" s="634"/>
      <c r="DU29" s="634"/>
      <c r="DV29" s="635"/>
      <c r="DW29" s="624">
        <v>19</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5376602</v>
      </c>
      <c r="S30" s="622"/>
      <c r="T30" s="622"/>
      <c r="U30" s="622"/>
      <c r="V30" s="622"/>
      <c r="W30" s="622"/>
      <c r="X30" s="622"/>
      <c r="Y30" s="623"/>
      <c r="Z30" s="659">
        <v>11.3</v>
      </c>
      <c r="AA30" s="659"/>
      <c r="AB30" s="659"/>
      <c r="AC30" s="659"/>
      <c r="AD30" s="660" t="s">
        <v>235</v>
      </c>
      <c r="AE30" s="660"/>
      <c r="AF30" s="660"/>
      <c r="AG30" s="660"/>
      <c r="AH30" s="660"/>
      <c r="AI30" s="660"/>
      <c r="AJ30" s="660"/>
      <c r="AK30" s="660"/>
      <c r="AL30" s="624" t="s">
        <v>185</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5145572</v>
      </c>
      <c r="CS30" s="622"/>
      <c r="CT30" s="622"/>
      <c r="CU30" s="622"/>
      <c r="CV30" s="622"/>
      <c r="CW30" s="622"/>
      <c r="CX30" s="622"/>
      <c r="CY30" s="623"/>
      <c r="CZ30" s="624">
        <v>11.2</v>
      </c>
      <c r="DA30" s="636"/>
      <c r="DB30" s="636"/>
      <c r="DC30" s="637"/>
      <c r="DD30" s="627">
        <v>5098168</v>
      </c>
      <c r="DE30" s="622"/>
      <c r="DF30" s="622"/>
      <c r="DG30" s="622"/>
      <c r="DH30" s="622"/>
      <c r="DI30" s="622"/>
      <c r="DJ30" s="622"/>
      <c r="DK30" s="623"/>
      <c r="DL30" s="627">
        <v>5098168</v>
      </c>
      <c r="DM30" s="622"/>
      <c r="DN30" s="622"/>
      <c r="DO30" s="622"/>
      <c r="DP30" s="622"/>
      <c r="DQ30" s="622"/>
      <c r="DR30" s="622"/>
      <c r="DS30" s="622"/>
      <c r="DT30" s="622"/>
      <c r="DU30" s="622"/>
      <c r="DV30" s="623"/>
      <c r="DW30" s="624">
        <v>18.7</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185</v>
      </c>
      <c r="AA31" s="659"/>
      <c r="AB31" s="659"/>
      <c r="AC31" s="659"/>
      <c r="AD31" s="660" t="s">
        <v>185</v>
      </c>
      <c r="AE31" s="660"/>
      <c r="AF31" s="660"/>
      <c r="AG31" s="660"/>
      <c r="AH31" s="660"/>
      <c r="AI31" s="660"/>
      <c r="AJ31" s="660"/>
      <c r="AK31" s="660"/>
      <c r="AL31" s="624" t="s">
        <v>235</v>
      </c>
      <c r="AM31" s="625"/>
      <c r="AN31" s="625"/>
      <c r="AO31" s="661"/>
      <c r="AP31" s="687" t="s">
        <v>313</v>
      </c>
      <c r="AQ31" s="688"/>
      <c r="AR31" s="688"/>
      <c r="AS31" s="688"/>
      <c r="AT31" s="689" t="s">
        <v>314</v>
      </c>
      <c r="AU31" s="218"/>
      <c r="AV31" s="218"/>
      <c r="AW31" s="218"/>
      <c r="AX31" s="676" t="s">
        <v>188</v>
      </c>
      <c r="AY31" s="677"/>
      <c r="AZ31" s="677"/>
      <c r="BA31" s="677"/>
      <c r="BB31" s="677"/>
      <c r="BC31" s="677"/>
      <c r="BD31" s="677"/>
      <c r="BE31" s="677"/>
      <c r="BF31" s="678"/>
      <c r="BG31" s="683">
        <v>99</v>
      </c>
      <c r="BH31" s="684"/>
      <c r="BI31" s="684"/>
      <c r="BJ31" s="684"/>
      <c r="BK31" s="684"/>
      <c r="BL31" s="684"/>
      <c r="BM31" s="685">
        <v>96.3</v>
      </c>
      <c r="BN31" s="684"/>
      <c r="BO31" s="684"/>
      <c r="BP31" s="684"/>
      <c r="BQ31" s="686"/>
      <c r="BR31" s="683">
        <v>99.1</v>
      </c>
      <c r="BS31" s="684"/>
      <c r="BT31" s="684"/>
      <c r="BU31" s="684"/>
      <c r="BV31" s="684"/>
      <c r="BW31" s="684"/>
      <c r="BX31" s="685">
        <v>95.9</v>
      </c>
      <c r="BY31" s="684"/>
      <c r="BZ31" s="684"/>
      <c r="CA31" s="684"/>
      <c r="CB31" s="686"/>
      <c r="CD31" s="642"/>
      <c r="CE31" s="643"/>
      <c r="CF31" s="618" t="s">
        <v>315</v>
      </c>
      <c r="CG31" s="619"/>
      <c r="CH31" s="619"/>
      <c r="CI31" s="619"/>
      <c r="CJ31" s="619"/>
      <c r="CK31" s="619"/>
      <c r="CL31" s="619"/>
      <c r="CM31" s="619"/>
      <c r="CN31" s="619"/>
      <c r="CO31" s="619"/>
      <c r="CP31" s="619"/>
      <c r="CQ31" s="620"/>
      <c r="CR31" s="621">
        <v>94950</v>
      </c>
      <c r="CS31" s="634"/>
      <c r="CT31" s="634"/>
      <c r="CU31" s="634"/>
      <c r="CV31" s="634"/>
      <c r="CW31" s="634"/>
      <c r="CX31" s="634"/>
      <c r="CY31" s="635"/>
      <c r="CZ31" s="624">
        <v>0.2</v>
      </c>
      <c r="DA31" s="636"/>
      <c r="DB31" s="636"/>
      <c r="DC31" s="637"/>
      <c r="DD31" s="627">
        <v>94950</v>
      </c>
      <c r="DE31" s="634"/>
      <c r="DF31" s="634"/>
      <c r="DG31" s="634"/>
      <c r="DH31" s="634"/>
      <c r="DI31" s="634"/>
      <c r="DJ31" s="634"/>
      <c r="DK31" s="635"/>
      <c r="DL31" s="627">
        <v>94950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2279986</v>
      </c>
      <c r="S32" s="622"/>
      <c r="T32" s="622"/>
      <c r="U32" s="622"/>
      <c r="V32" s="622"/>
      <c r="W32" s="622"/>
      <c r="X32" s="622"/>
      <c r="Y32" s="623"/>
      <c r="Z32" s="659">
        <v>4.8</v>
      </c>
      <c r="AA32" s="659"/>
      <c r="AB32" s="659"/>
      <c r="AC32" s="659"/>
      <c r="AD32" s="660" t="s">
        <v>185</v>
      </c>
      <c r="AE32" s="660"/>
      <c r="AF32" s="660"/>
      <c r="AG32" s="660"/>
      <c r="AH32" s="660"/>
      <c r="AI32" s="660"/>
      <c r="AJ32" s="660"/>
      <c r="AK32" s="660"/>
      <c r="AL32" s="624" t="s">
        <v>235</v>
      </c>
      <c r="AM32" s="625"/>
      <c r="AN32" s="625"/>
      <c r="AO32" s="661"/>
      <c r="AP32" s="662"/>
      <c r="AQ32" s="663"/>
      <c r="AR32" s="663"/>
      <c r="AS32" s="663"/>
      <c r="AT32" s="690"/>
      <c r="AU32" s="214" t="s">
        <v>317</v>
      </c>
      <c r="AX32" s="618" t="s">
        <v>318</v>
      </c>
      <c r="AY32" s="619"/>
      <c r="AZ32" s="619"/>
      <c r="BA32" s="619"/>
      <c r="BB32" s="619"/>
      <c r="BC32" s="619"/>
      <c r="BD32" s="619"/>
      <c r="BE32" s="619"/>
      <c r="BF32" s="620"/>
      <c r="BG32" s="692">
        <v>99.2</v>
      </c>
      <c r="BH32" s="634"/>
      <c r="BI32" s="634"/>
      <c r="BJ32" s="634"/>
      <c r="BK32" s="634"/>
      <c r="BL32" s="634"/>
      <c r="BM32" s="625">
        <v>97</v>
      </c>
      <c r="BN32" s="634"/>
      <c r="BO32" s="634"/>
      <c r="BP32" s="634"/>
      <c r="BQ32" s="657"/>
      <c r="BR32" s="692">
        <v>99.3</v>
      </c>
      <c r="BS32" s="634"/>
      <c r="BT32" s="634"/>
      <c r="BU32" s="634"/>
      <c r="BV32" s="634"/>
      <c r="BW32" s="634"/>
      <c r="BX32" s="625">
        <v>96.9</v>
      </c>
      <c r="BY32" s="634"/>
      <c r="BZ32" s="634"/>
      <c r="CA32" s="634"/>
      <c r="CB32" s="657"/>
      <c r="CD32" s="644"/>
      <c r="CE32" s="645"/>
      <c r="CF32" s="618" t="s">
        <v>319</v>
      </c>
      <c r="CG32" s="619"/>
      <c r="CH32" s="619"/>
      <c r="CI32" s="619"/>
      <c r="CJ32" s="619"/>
      <c r="CK32" s="619"/>
      <c r="CL32" s="619"/>
      <c r="CM32" s="619"/>
      <c r="CN32" s="619"/>
      <c r="CO32" s="619"/>
      <c r="CP32" s="619"/>
      <c r="CQ32" s="620"/>
      <c r="CR32" s="621" t="s">
        <v>185</v>
      </c>
      <c r="CS32" s="622"/>
      <c r="CT32" s="622"/>
      <c r="CU32" s="622"/>
      <c r="CV32" s="622"/>
      <c r="CW32" s="622"/>
      <c r="CX32" s="622"/>
      <c r="CY32" s="623"/>
      <c r="CZ32" s="624" t="s">
        <v>185</v>
      </c>
      <c r="DA32" s="636"/>
      <c r="DB32" s="636"/>
      <c r="DC32" s="637"/>
      <c r="DD32" s="627" t="s">
        <v>185</v>
      </c>
      <c r="DE32" s="622"/>
      <c r="DF32" s="622"/>
      <c r="DG32" s="622"/>
      <c r="DH32" s="622"/>
      <c r="DI32" s="622"/>
      <c r="DJ32" s="622"/>
      <c r="DK32" s="623"/>
      <c r="DL32" s="627" t="s">
        <v>185</v>
      </c>
      <c r="DM32" s="622"/>
      <c r="DN32" s="622"/>
      <c r="DO32" s="622"/>
      <c r="DP32" s="622"/>
      <c r="DQ32" s="622"/>
      <c r="DR32" s="622"/>
      <c r="DS32" s="622"/>
      <c r="DT32" s="622"/>
      <c r="DU32" s="622"/>
      <c r="DV32" s="623"/>
      <c r="DW32" s="624" t="s">
        <v>185</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167696</v>
      </c>
      <c r="S33" s="622"/>
      <c r="T33" s="622"/>
      <c r="U33" s="622"/>
      <c r="V33" s="622"/>
      <c r="W33" s="622"/>
      <c r="X33" s="622"/>
      <c r="Y33" s="623"/>
      <c r="Z33" s="659">
        <v>0.4</v>
      </c>
      <c r="AA33" s="659"/>
      <c r="AB33" s="659"/>
      <c r="AC33" s="659"/>
      <c r="AD33" s="660">
        <v>28888</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98.7</v>
      </c>
      <c r="BH33" s="606"/>
      <c r="BI33" s="606"/>
      <c r="BJ33" s="606"/>
      <c r="BK33" s="606"/>
      <c r="BL33" s="606"/>
      <c r="BM33" s="652">
        <v>95.6</v>
      </c>
      <c r="BN33" s="606"/>
      <c r="BO33" s="606"/>
      <c r="BP33" s="606"/>
      <c r="BQ33" s="669"/>
      <c r="BR33" s="682">
        <v>98.8</v>
      </c>
      <c r="BS33" s="606"/>
      <c r="BT33" s="606"/>
      <c r="BU33" s="606"/>
      <c r="BV33" s="606"/>
      <c r="BW33" s="606"/>
      <c r="BX33" s="652">
        <v>94.9</v>
      </c>
      <c r="BY33" s="606"/>
      <c r="BZ33" s="606"/>
      <c r="CA33" s="606"/>
      <c r="CB33" s="669"/>
      <c r="CD33" s="618" t="s">
        <v>322</v>
      </c>
      <c r="CE33" s="619"/>
      <c r="CF33" s="619"/>
      <c r="CG33" s="619"/>
      <c r="CH33" s="619"/>
      <c r="CI33" s="619"/>
      <c r="CJ33" s="619"/>
      <c r="CK33" s="619"/>
      <c r="CL33" s="619"/>
      <c r="CM33" s="619"/>
      <c r="CN33" s="619"/>
      <c r="CO33" s="619"/>
      <c r="CP33" s="619"/>
      <c r="CQ33" s="620"/>
      <c r="CR33" s="621">
        <v>21612839</v>
      </c>
      <c r="CS33" s="634"/>
      <c r="CT33" s="634"/>
      <c r="CU33" s="634"/>
      <c r="CV33" s="634"/>
      <c r="CW33" s="634"/>
      <c r="CX33" s="634"/>
      <c r="CY33" s="635"/>
      <c r="CZ33" s="624">
        <v>46.9</v>
      </c>
      <c r="DA33" s="636"/>
      <c r="DB33" s="636"/>
      <c r="DC33" s="637"/>
      <c r="DD33" s="627">
        <v>16949139</v>
      </c>
      <c r="DE33" s="634"/>
      <c r="DF33" s="634"/>
      <c r="DG33" s="634"/>
      <c r="DH33" s="634"/>
      <c r="DI33" s="634"/>
      <c r="DJ33" s="634"/>
      <c r="DK33" s="635"/>
      <c r="DL33" s="627">
        <v>12143514</v>
      </c>
      <c r="DM33" s="634"/>
      <c r="DN33" s="634"/>
      <c r="DO33" s="634"/>
      <c r="DP33" s="634"/>
      <c r="DQ33" s="634"/>
      <c r="DR33" s="634"/>
      <c r="DS33" s="634"/>
      <c r="DT33" s="634"/>
      <c r="DU33" s="634"/>
      <c r="DV33" s="635"/>
      <c r="DW33" s="624">
        <v>44.4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99757</v>
      </c>
      <c r="S34" s="622"/>
      <c r="T34" s="622"/>
      <c r="U34" s="622"/>
      <c r="V34" s="622"/>
      <c r="W34" s="622"/>
      <c r="X34" s="622"/>
      <c r="Y34" s="623"/>
      <c r="Z34" s="659">
        <v>0.2</v>
      </c>
      <c r="AA34" s="659"/>
      <c r="AB34" s="659"/>
      <c r="AC34" s="659"/>
      <c r="AD34" s="660" t="s">
        <v>185</v>
      </c>
      <c r="AE34" s="660"/>
      <c r="AF34" s="660"/>
      <c r="AG34" s="660"/>
      <c r="AH34" s="660"/>
      <c r="AI34" s="660"/>
      <c r="AJ34" s="660"/>
      <c r="AK34" s="660"/>
      <c r="AL34" s="624" t="s">
        <v>185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7058413</v>
      </c>
      <c r="CS34" s="622"/>
      <c r="CT34" s="622"/>
      <c r="CU34" s="622"/>
      <c r="CV34" s="622"/>
      <c r="CW34" s="622"/>
      <c r="CX34" s="622"/>
      <c r="CY34" s="623"/>
      <c r="CZ34" s="624">
        <v>15.3</v>
      </c>
      <c r="DA34" s="636"/>
      <c r="DB34" s="636"/>
      <c r="DC34" s="637"/>
      <c r="DD34" s="627">
        <v>5499713</v>
      </c>
      <c r="DE34" s="622"/>
      <c r="DF34" s="622"/>
      <c r="DG34" s="622"/>
      <c r="DH34" s="622"/>
      <c r="DI34" s="622"/>
      <c r="DJ34" s="622"/>
      <c r="DK34" s="623"/>
      <c r="DL34" s="627">
        <v>5044366</v>
      </c>
      <c r="DM34" s="622"/>
      <c r="DN34" s="622"/>
      <c r="DO34" s="622"/>
      <c r="DP34" s="622"/>
      <c r="DQ34" s="622"/>
      <c r="DR34" s="622"/>
      <c r="DS34" s="622"/>
      <c r="DT34" s="622"/>
      <c r="DU34" s="622"/>
      <c r="DV34" s="623"/>
      <c r="DW34" s="624">
        <v>18.5</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3472022</v>
      </c>
      <c r="S35" s="622"/>
      <c r="T35" s="622"/>
      <c r="U35" s="622"/>
      <c r="V35" s="622"/>
      <c r="W35" s="622"/>
      <c r="X35" s="622"/>
      <c r="Y35" s="623"/>
      <c r="Z35" s="659">
        <v>7.3</v>
      </c>
      <c r="AA35" s="659"/>
      <c r="AB35" s="659"/>
      <c r="AC35" s="659"/>
      <c r="AD35" s="660" t="s">
        <v>185</v>
      </c>
      <c r="AE35" s="660"/>
      <c r="AF35" s="660"/>
      <c r="AG35" s="660"/>
      <c r="AH35" s="660"/>
      <c r="AI35" s="660"/>
      <c r="AJ35" s="660"/>
      <c r="AK35" s="660"/>
      <c r="AL35" s="624" t="s">
        <v>235</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692625</v>
      </c>
      <c r="CS35" s="634"/>
      <c r="CT35" s="634"/>
      <c r="CU35" s="634"/>
      <c r="CV35" s="634"/>
      <c r="CW35" s="634"/>
      <c r="CX35" s="634"/>
      <c r="CY35" s="635"/>
      <c r="CZ35" s="624">
        <v>1.5</v>
      </c>
      <c r="DA35" s="636"/>
      <c r="DB35" s="636"/>
      <c r="DC35" s="637"/>
      <c r="DD35" s="627">
        <v>593548</v>
      </c>
      <c r="DE35" s="634"/>
      <c r="DF35" s="634"/>
      <c r="DG35" s="634"/>
      <c r="DH35" s="634"/>
      <c r="DI35" s="634"/>
      <c r="DJ35" s="634"/>
      <c r="DK35" s="635"/>
      <c r="DL35" s="627">
        <v>495534</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1523493</v>
      </c>
      <c r="S36" s="622"/>
      <c r="T36" s="622"/>
      <c r="U36" s="622"/>
      <c r="V36" s="622"/>
      <c r="W36" s="622"/>
      <c r="X36" s="622"/>
      <c r="Y36" s="623"/>
      <c r="Z36" s="659">
        <v>3.2</v>
      </c>
      <c r="AA36" s="659"/>
      <c r="AB36" s="659"/>
      <c r="AC36" s="659"/>
      <c r="AD36" s="660" t="s">
        <v>185</v>
      </c>
      <c r="AE36" s="660"/>
      <c r="AF36" s="660"/>
      <c r="AG36" s="660"/>
      <c r="AH36" s="660"/>
      <c r="AI36" s="660"/>
      <c r="AJ36" s="660"/>
      <c r="AK36" s="660"/>
      <c r="AL36" s="624" t="s">
        <v>185</v>
      </c>
      <c r="AM36" s="625"/>
      <c r="AN36" s="625"/>
      <c r="AO36" s="661"/>
      <c r="AP36" s="222"/>
      <c r="AQ36" s="670" t="s">
        <v>330</v>
      </c>
      <c r="AR36" s="671"/>
      <c r="AS36" s="671"/>
      <c r="AT36" s="671"/>
      <c r="AU36" s="671"/>
      <c r="AV36" s="671"/>
      <c r="AW36" s="671"/>
      <c r="AX36" s="671"/>
      <c r="AY36" s="672"/>
      <c r="AZ36" s="673">
        <v>7546610</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54777</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5427004</v>
      </c>
      <c r="CS36" s="622"/>
      <c r="CT36" s="622"/>
      <c r="CU36" s="622"/>
      <c r="CV36" s="622"/>
      <c r="CW36" s="622"/>
      <c r="CX36" s="622"/>
      <c r="CY36" s="623"/>
      <c r="CZ36" s="624">
        <v>11.8</v>
      </c>
      <c r="DA36" s="636"/>
      <c r="DB36" s="636"/>
      <c r="DC36" s="637"/>
      <c r="DD36" s="627">
        <v>4585992</v>
      </c>
      <c r="DE36" s="622"/>
      <c r="DF36" s="622"/>
      <c r="DG36" s="622"/>
      <c r="DH36" s="622"/>
      <c r="DI36" s="622"/>
      <c r="DJ36" s="622"/>
      <c r="DK36" s="623"/>
      <c r="DL36" s="627">
        <v>2920826</v>
      </c>
      <c r="DM36" s="622"/>
      <c r="DN36" s="622"/>
      <c r="DO36" s="622"/>
      <c r="DP36" s="622"/>
      <c r="DQ36" s="622"/>
      <c r="DR36" s="622"/>
      <c r="DS36" s="622"/>
      <c r="DT36" s="622"/>
      <c r="DU36" s="622"/>
      <c r="DV36" s="623"/>
      <c r="DW36" s="624">
        <v>10.7</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2044155</v>
      </c>
      <c r="S37" s="622"/>
      <c r="T37" s="622"/>
      <c r="U37" s="622"/>
      <c r="V37" s="622"/>
      <c r="W37" s="622"/>
      <c r="X37" s="622"/>
      <c r="Y37" s="623"/>
      <c r="Z37" s="659">
        <v>4.3</v>
      </c>
      <c r="AA37" s="659"/>
      <c r="AB37" s="659"/>
      <c r="AC37" s="659"/>
      <c r="AD37" s="660">
        <v>27789</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1908354</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-57636</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47717</v>
      </c>
      <c r="CS37" s="634"/>
      <c r="CT37" s="634"/>
      <c r="CU37" s="634"/>
      <c r="CV37" s="634"/>
      <c r="CW37" s="634"/>
      <c r="CX37" s="634"/>
      <c r="CY37" s="635"/>
      <c r="CZ37" s="624">
        <v>0.1</v>
      </c>
      <c r="DA37" s="636"/>
      <c r="DB37" s="636"/>
      <c r="DC37" s="637"/>
      <c r="DD37" s="627">
        <v>46909</v>
      </c>
      <c r="DE37" s="634"/>
      <c r="DF37" s="634"/>
      <c r="DG37" s="634"/>
      <c r="DH37" s="634"/>
      <c r="DI37" s="634"/>
      <c r="DJ37" s="634"/>
      <c r="DK37" s="635"/>
      <c r="DL37" s="627">
        <v>46909</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2872300</v>
      </c>
      <c r="S38" s="622"/>
      <c r="T38" s="622"/>
      <c r="U38" s="622"/>
      <c r="V38" s="622"/>
      <c r="W38" s="622"/>
      <c r="X38" s="622"/>
      <c r="Y38" s="623"/>
      <c r="Z38" s="659">
        <v>6.1</v>
      </c>
      <c r="AA38" s="659"/>
      <c r="AB38" s="659"/>
      <c r="AC38" s="659"/>
      <c r="AD38" s="660" t="s">
        <v>185</v>
      </c>
      <c r="AE38" s="660"/>
      <c r="AF38" s="660"/>
      <c r="AG38" s="660"/>
      <c r="AH38" s="660"/>
      <c r="AI38" s="660"/>
      <c r="AJ38" s="660"/>
      <c r="AK38" s="660"/>
      <c r="AL38" s="624" t="s">
        <v>185</v>
      </c>
      <c r="AM38" s="625"/>
      <c r="AN38" s="625"/>
      <c r="AO38" s="661"/>
      <c r="AQ38" s="654" t="s">
        <v>338</v>
      </c>
      <c r="AR38" s="655"/>
      <c r="AS38" s="655"/>
      <c r="AT38" s="655"/>
      <c r="AU38" s="655"/>
      <c r="AV38" s="655"/>
      <c r="AW38" s="655"/>
      <c r="AX38" s="655"/>
      <c r="AY38" s="656"/>
      <c r="AZ38" s="621">
        <v>1545437</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9456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3535478</v>
      </c>
      <c r="CS38" s="622"/>
      <c r="CT38" s="622"/>
      <c r="CU38" s="622"/>
      <c r="CV38" s="622"/>
      <c r="CW38" s="622"/>
      <c r="CX38" s="622"/>
      <c r="CY38" s="623"/>
      <c r="CZ38" s="624">
        <v>7.7</v>
      </c>
      <c r="DA38" s="636"/>
      <c r="DB38" s="636"/>
      <c r="DC38" s="637"/>
      <c r="DD38" s="627">
        <v>3008066</v>
      </c>
      <c r="DE38" s="622"/>
      <c r="DF38" s="622"/>
      <c r="DG38" s="622"/>
      <c r="DH38" s="622"/>
      <c r="DI38" s="622"/>
      <c r="DJ38" s="622"/>
      <c r="DK38" s="623"/>
      <c r="DL38" s="627">
        <v>2808066</v>
      </c>
      <c r="DM38" s="622"/>
      <c r="DN38" s="622"/>
      <c r="DO38" s="622"/>
      <c r="DP38" s="622"/>
      <c r="DQ38" s="622"/>
      <c r="DR38" s="622"/>
      <c r="DS38" s="622"/>
      <c r="DT38" s="622"/>
      <c r="DU38" s="622"/>
      <c r="DV38" s="623"/>
      <c r="DW38" s="624">
        <v>10.3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59" t="s">
        <v>185</v>
      </c>
      <c r="AA39" s="659"/>
      <c r="AB39" s="659"/>
      <c r="AC39" s="659"/>
      <c r="AD39" s="660" t="s">
        <v>185</v>
      </c>
      <c r="AE39" s="660"/>
      <c r="AF39" s="660"/>
      <c r="AG39" s="660"/>
      <c r="AH39" s="660"/>
      <c r="AI39" s="660"/>
      <c r="AJ39" s="660"/>
      <c r="AK39" s="660"/>
      <c r="AL39" s="624" t="s">
        <v>185</v>
      </c>
      <c r="AM39" s="625"/>
      <c r="AN39" s="625"/>
      <c r="AO39" s="661"/>
      <c r="AQ39" s="654" t="s">
        <v>342</v>
      </c>
      <c r="AR39" s="655"/>
      <c r="AS39" s="655"/>
      <c r="AT39" s="655"/>
      <c r="AU39" s="655"/>
      <c r="AV39" s="655"/>
      <c r="AW39" s="655"/>
      <c r="AX39" s="655"/>
      <c r="AY39" s="656"/>
      <c r="AZ39" s="621">
        <v>557341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14847</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3010173</v>
      </c>
      <c r="CS39" s="634"/>
      <c r="CT39" s="634"/>
      <c r="CU39" s="634"/>
      <c r="CV39" s="634"/>
      <c r="CW39" s="634"/>
      <c r="CX39" s="634"/>
      <c r="CY39" s="635"/>
      <c r="CZ39" s="624">
        <v>6.5</v>
      </c>
      <c r="DA39" s="636"/>
      <c r="DB39" s="636"/>
      <c r="DC39" s="637"/>
      <c r="DD39" s="627">
        <v>1928374</v>
      </c>
      <c r="DE39" s="634"/>
      <c r="DF39" s="634"/>
      <c r="DG39" s="634"/>
      <c r="DH39" s="634"/>
      <c r="DI39" s="634"/>
      <c r="DJ39" s="634"/>
      <c r="DK39" s="635"/>
      <c r="DL39" s="627" t="s">
        <v>185</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283000</v>
      </c>
      <c r="S40" s="622"/>
      <c r="T40" s="622"/>
      <c r="U40" s="622"/>
      <c r="V40" s="622"/>
      <c r="W40" s="622"/>
      <c r="X40" s="622"/>
      <c r="Y40" s="623"/>
      <c r="Z40" s="659">
        <v>0.6</v>
      </c>
      <c r="AA40" s="659"/>
      <c r="AB40" s="659"/>
      <c r="AC40" s="659"/>
      <c r="AD40" s="660" t="s">
        <v>185</v>
      </c>
      <c r="AE40" s="660"/>
      <c r="AF40" s="660"/>
      <c r="AG40" s="660"/>
      <c r="AH40" s="660"/>
      <c r="AI40" s="660"/>
      <c r="AJ40" s="660"/>
      <c r="AK40" s="660"/>
      <c r="AL40" s="624" t="s">
        <v>185</v>
      </c>
      <c r="AM40" s="625"/>
      <c r="AN40" s="625"/>
      <c r="AO40" s="661"/>
      <c r="AQ40" s="654" t="s">
        <v>346</v>
      </c>
      <c r="AR40" s="655"/>
      <c r="AS40" s="655"/>
      <c r="AT40" s="655"/>
      <c r="AU40" s="655"/>
      <c r="AV40" s="655"/>
      <c r="AW40" s="655"/>
      <c r="AX40" s="655"/>
      <c r="AY40" s="656"/>
      <c r="AZ40" s="621" t="s">
        <v>185</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76</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1889146</v>
      </c>
      <c r="CS40" s="622"/>
      <c r="CT40" s="622"/>
      <c r="CU40" s="622"/>
      <c r="CV40" s="622"/>
      <c r="CW40" s="622"/>
      <c r="CX40" s="622"/>
      <c r="CY40" s="623"/>
      <c r="CZ40" s="624">
        <v>4.0999999999999996</v>
      </c>
      <c r="DA40" s="636"/>
      <c r="DB40" s="636"/>
      <c r="DC40" s="637"/>
      <c r="DD40" s="627">
        <v>1333446</v>
      </c>
      <c r="DE40" s="622"/>
      <c r="DF40" s="622"/>
      <c r="DG40" s="622"/>
      <c r="DH40" s="622"/>
      <c r="DI40" s="622"/>
      <c r="DJ40" s="622"/>
      <c r="DK40" s="623"/>
      <c r="DL40" s="627">
        <v>874722</v>
      </c>
      <c r="DM40" s="622"/>
      <c r="DN40" s="622"/>
      <c r="DO40" s="622"/>
      <c r="DP40" s="622"/>
      <c r="DQ40" s="622"/>
      <c r="DR40" s="622"/>
      <c r="DS40" s="622"/>
      <c r="DT40" s="622"/>
      <c r="DU40" s="622"/>
      <c r="DV40" s="623"/>
      <c r="DW40" s="624">
        <v>3.2</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47472318</v>
      </c>
      <c r="S41" s="646"/>
      <c r="T41" s="646"/>
      <c r="U41" s="646"/>
      <c r="V41" s="646"/>
      <c r="W41" s="646"/>
      <c r="X41" s="646"/>
      <c r="Y41" s="649"/>
      <c r="Z41" s="650">
        <v>100</v>
      </c>
      <c r="AA41" s="650"/>
      <c r="AB41" s="650"/>
      <c r="AC41" s="650"/>
      <c r="AD41" s="651">
        <v>27039500</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837473</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185</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235</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2698005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392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5673126</v>
      </c>
      <c r="CS42" s="634"/>
      <c r="CT42" s="634"/>
      <c r="CU42" s="634"/>
      <c r="CV42" s="634"/>
      <c r="CW42" s="634"/>
      <c r="CX42" s="634"/>
      <c r="CY42" s="635"/>
      <c r="CZ42" s="624">
        <v>12.3</v>
      </c>
      <c r="DA42" s="636"/>
      <c r="DB42" s="636"/>
      <c r="DC42" s="637"/>
      <c r="DD42" s="627">
        <v>1780055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24623</v>
      </c>
      <c r="CS43" s="634"/>
      <c r="CT43" s="634"/>
      <c r="CU43" s="634"/>
      <c r="CV43" s="634"/>
      <c r="CW43" s="634"/>
      <c r="CX43" s="634"/>
      <c r="CY43" s="635"/>
      <c r="CZ43" s="624">
        <v>0.1</v>
      </c>
      <c r="DA43" s="636"/>
      <c r="DB43" s="636"/>
      <c r="DC43" s="637"/>
      <c r="DD43" s="627">
        <v>24623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4853590</v>
      </c>
      <c r="CS44" s="622"/>
      <c r="CT44" s="622"/>
      <c r="CU44" s="622"/>
      <c r="CV44" s="622"/>
      <c r="CW44" s="622"/>
      <c r="CX44" s="622"/>
      <c r="CY44" s="623"/>
      <c r="CZ44" s="624">
        <v>10.5</v>
      </c>
      <c r="DA44" s="625"/>
      <c r="DB44" s="625"/>
      <c r="DC44" s="626"/>
      <c r="DD44" s="627">
        <v>1525351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1775972</v>
      </c>
      <c r="CS45" s="634"/>
      <c r="CT45" s="634"/>
      <c r="CU45" s="634"/>
      <c r="CV45" s="634"/>
      <c r="CW45" s="634"/>
      <c r="CX45" s="634"/>
      <c r="CY45" s="635"/>
      <c r="CZ45" s="624">
        <v>3.9</v>
      </c>
      <c r="DA45" s="636"/>
      <c r="DB45" s="636"/>
      <c r="DC45" s="637"/>
      <c r="DD45" s="627">
        <v>127654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2797044</v>
      </c>
      <c r="CS46" s="622"/>
      <c r="CT46" s="622"/>
      <c r="CU46" s="622"/>
      <c r="CV46" s="622"/>
      <c r="CW46" s="622"/>
      <c r="CX46" s="622"/>
      <c r="CY46" s="623"/>
      <c r="CZ46" s="624">
        <v>6.1</v>
      </c>
      <c r="DA46" s="625"/>
      <c r="DB46" s="625"/>
      <c r="DC46" s="626"/>
      <c r="DD46" s="627">
        <v>1373923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819536</v>
      </c>
      <c r="CS47" s="634"/>
      <c r="CT47" s="634"/>
      <c r="CU47" s="634"/>
      <c r="CV47" s="634"/>
      <c r="CW47" s="634"/>
      <c r="CX47" s="634"/>
      <c r="CY47" s="635"/>
      <c r="CZ47" s="624">
        <v>1.8</v>
      </c>
      <c r="DA47" s="636"/>
      <c r="DB47" s="636"/>
      <c r="DC47" s="637"/>
      <c r="DD47" s="627">
        <v>254704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235</v>
      </c>
      <c r="CS48" s="622"/>
      <c r="CT48" s="622"/>
      <c r="CU48" s="622"/>
      <c r="CV48" s="622"/>
      <c r="CW48" s="622"/>
      <c r="CX48" s="622"/>
      <c r="CY48" s="623"/>
      <c r="CZ48" s="624" t="s">
        <v>185</v>
      </c>
      <c r="DA48" s="625"/>
      <c r="DB48" s="625"/>
      <c r="DC48" s="626"/>
      <c r="DD48" s="627" t="s">
        <v>185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46095787</v>
      </c>
      <c r="CS49" s="606"/>
      <c r="CT49" s="606"/>
      <c r="CU49" s="606"/>
      <c r="CV49" s="606"/>
      <c r="CW49" s="606"/>
      <c r="CX49" s="606"/>
      <c r="CY49" s="607"/>
      <c r="CZ49" s="608">
        <v>100</v>
      </c>
      <c r="DA49" s="609"/>
      <c r="DB49" s="609"/>
      <c r="DC49" s="610"/>
      <c r="DD49" s="611">
        <v>33237910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M7iiJZbU2UtD/sdI+kOnKUUUbPIVmDEkMdqHu9/H8V+c9kj7rBIne/zuT8Gr51KRcP09qEeB9Ar2hRfugv0CQ==" saltValue="i4ZAooa0YZO+JRxgtOWwy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47481</v>
      </c>
      <c r="R7" s="1103"/>
      <c r="S7" s="1103"/>
      <c r="T7" s="1103"/>
      <c r="U7" s="1103"/>
      <c r="V7" s="1103">
        <v>46104</v>
      </c>
      <c r="W7" s="1103"/>
      <c r="X7" s="1103"/>
      <c r="Y7" s="1103"/>
      <c r="Z7" s="1103"/>
      <c r="AA7" s="1103">
        <v>1377</v>
      </c>
      <c r="AB7" s="1103"/>
      <c r="AC7" s="1103"/>
      <c r="AD7" s="1103"/>
      <c r="AE7" s="1104"/>
      <c r="AF7" s="1105">
        <v>1253</v>
      </c>
      <c r="AG7" s="1106"/>
      <c r="AH7" s="1106"/>
      <c r="AI7" s="1106"/>
      <c r="AJ7" s="1107"/>
      <c r="AK7" s="1108">
        <v>30</v>
      </c>
      <c r="AL7" s="1109"/>
      <c r="AM7" s="1109"/>
      <c r="AN7" s="1109"/>
      <c r="AO7" s="1109"/>
      <c r="AP7" s="1109">
        <v>43255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-2</v>
      </c>
      <c r="CI7" s="1097"/>
      <c r="CJ7" s="1097"/>
      <c r="CK7" s="1097"/>
      <c r="CL7" s="1098"/>
      <c r="CM7" s="1096">
        <v>98</v>
      </c>
      <c r="CN7" s="1097"/>
      <c r="CO7" s="1097"/>
      <c r="CP7" s="1097"/>
      <c r="CQ7" s="1098"/>
      <c r="CR7" s="1096">
        <v>40</v>
      </c>
      <c r="CS7" s="1097"/>
      <c r="CT7" s="1097"/>
      <c r="CU7" s="1097"/>
      <c r="CV7" s="1098"/>
      <c r="CW7" s="1096" t="s">
        <v>518</v>
      </c>
      <c r="CX7" s="1097"/>
      <c r="CY7" s="1097"/>
      <c r="CZ7" s="1097"/>
      <c r="DA7" s="1098"/>
      <c r="DB7" s="1096" t="s">
        <v>518</v>
      </c>
      <c r="DC7" s="1097"/>
      <c r="DD7" s="1097"/>
      <c r="DE7" s="1097"/>
      <c r="DF7" s="1098"/>
      <c r="DG7" s="1096" t="s">
        <v>518</v>
      </c>
      <c r="DH7" s="1097"/>
      <c r="DI7" s="1097"/>
      <c r="DJ7" s="1097"/>
      <c r="DK7" s="1098"/>
      <c r="DL7" s="1096" t="s">
        <v>518</v>
      </c>
      <c r="DM7" s="1097"/>
      <c r="DN7" s="1097"/>
      <c r="DO7" s="1097"/>
      <c r="DP7" s="1098"/>
      <c r="DQ7" s="1096" t="s">
        <v>518</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7</v>
      </c>
      <c r="CI8" s="990"/>
      <c r="CJ8" s="990"/>
      <c r="CK8" s="990"/>
      <c r="CL8" s="991"/>
      <c r="CM8" s="989">
        <v>25</v>
      </c>
      <c r="CN8" s="990"/>
      <c r="CO8" s="990"/>
      <c r="CP8" s="990"/>
      <c r="CQ8" s="991"/>
      <c r="CR8" s="989">
        <v>226</v>
      </c>
      <c r="CS8" s="990"/>
      <c r="CT8" s="990"/>
      <c r="CU8" s="990"/>
      <c r="CV8" s="991"/>
      <c r="CW8" s="989">
        <v>23</v>
      </c>
      <c r="CX8" s="990"/>
      <c r="CY8" s="990"/>
      <c r="CZ8" s="990"/>
      <c r="DA8" s="991"/>
      <c r="DB8" s="989" t="s">
        <v>518</v>
      </c>
      <c r="DC8" s="990"/>
      <c r="DD8" s="990"/>
      <c r="DE8" s="990"/>
      <c r="DF8" s="991"/>
      <c r="DG8" s="989" t="s">
        <v>518</v>
      </c>
      <c r="DH8" s="990"/>
      <c r="DI8" s="990"/>
      <c r="DJ8" s="990"/>
      <c r="DK8" s="991"/>
      <c r="DL8" s="989" t="s">
        <v>518</v>
      </c>
      <c r="DM8" s="990"/>
      <c r="DN8" s="990"/>
      <c r="DO8" s="990"/>
      <c r="DP8" s="991"/>
      <c r="DQ8" s="989" t="s">
        <v>518</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47472</v>
      </c>
      <c r="R23" s="1061"/>
      <c r="S23" s="1061"/>
      <c r="T23" s="1061"/>
      <c r="U23" s="1061"/>
      <c r="V23" s="1061">
        <v>46096</v>
      </c>
      <c r="W23" s="1061"/>
      <c r="X23" s="1061"/>
      <c r="Y23" s="1061"/>
      <c r="Z23" s="1061"/>
      <c r="AA23" s="1061">
        <v>1377</v>
      </c>
      <c r="AB23" s="1061"/>
      <c r="AC23" s="1061"/>
      <c r="AD23" s="1061"/>
      <c r="AE23" s="1068"/>
      <c r="AF23" s="1069">
        <v>1253</v>
      </c>
      <c r="AG23" s="1061"/>
      <c r="AH23" s="1061"/>
      <c r="AI23" s="1061"/>
      <c r="AJ23" s="1070"/>
      <c r="AK23" s="1071"/>
      <c r="AL23" s="1072"/>
      <c r="AM23" s="1072"/>
      <c r="AN23" s="1072"/>
      <c r="AO23" s="1072"/>
      <c r="AP23" s="1061">
        <v>43255</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8212</v>
      </c>
      <c r="R28" s="1051"/>
      <c r="S28" s="1051"/>
      <c r="T28" s="1051"/>
      <c r="U28" s="1051"/>
      <c r="V28" s="1051">
        <v>8157</v>
      </c>
      <c r="W28" s="1051"/>
      <c r="X28" s="1051"/>
      <c r="Y28" s="1051"/>
      <c r="Z28" s="1051"/>
      <c r="AA28" s="1051">
        <v>55</v>
      </c>
      <c r="AB28" s="1051"/>
      <c r="AC28" s="1051"/>
      <c r="AD28" s="1051"/>
      <c r="AE28" s="1052"/>
      <c r="AF28" s="1053">
        <v>55</v>
      </c>
      <c r="AG28" s="1051"/>
      <c r="AH28" s="1051"/>
      <c r="AI28" s="1051"/>
      <c r="AJ28" s="1054"/>
      <c r="AK28" s="1042">
        <v>729</v>
      </c>
      <c r="AL28" s="1043"/>
      <c r="AM28" s="1043"/>
      <c r="AN28" s="1043"/>
      <c r="AO28" s="1043"/>
      <c r="AP28" s="1043" t="s">
        <v>518</v>
      </c>
      <c r="AQ28" s="1043"/>
      <c r="AR28" s="1043"/>
      <c r="AS28" s="1043"/>
      <c r="AT28" s="1043"/>
      <c r="AU28" s="1043" t="s">
        <v>518</v>
      </c>
      <c r="AV28" s="1043"/>
      <c r="AW28" s="1043"/>
      <c r="AX28" s="1043"/>
      <c r="AY28" s="1043"/>
      <c r="AZ28" s="1044" t="s">
        <v>518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10487</v>
      </c>
      <c r="R29" s="1039"/>
      <c r="S29" s="1039"/>
      <c r="T29" s="1039"/>
      <c r="U29" s="1039"/>
      <c r="V29" s="1039">
        <v>10198</v>
      </c>
      <c r="W29" s="1039"/>
      <c r="X29" s="1039"/>
      <c r="Y29" s="1039"/>
      <c r="Z29" s="1039"/>
      <c r="AA29" s="1039">
        <v>289</v>
      </c>
      <c r="AB29" s="1039"/>
      <c r="AC29" s="1039"/>
      <c r="AD29" s="1039"/>
      <c r="AE29" s="1040"/>
      <c r="AF29" s="1035">
        <v>289</v>
      </c>
      <c r="AG29" s="1036"/>
      <c r="AH29" s="1036"/>
      <c r="AI29" s="1036"/>
      <c r="AJ29" s="1037"/>
      <c r="AK29" s="980">
        <v>1584</v>
      </c>
      <c r="AL29" s="971"/>
      <c r="AM29" s="971"/>
      <c r="AN29" s="971"/>
      <c r="AO29" s="971"/>
      <c r="AP29" s="971" t="s">
        <v>518</v>
      </c>
      <c r="AQ29" s="971"/>
      <c r="AR29" s="971"/>
      <c r="AS29" s="971"/>
      <c r="AT29" s="971"/>
      <c r="AU29" s="971" t="s">
        <v>518</v>
      </c>
      <c r="AV29" s="971"/>
      <c r="AW29" s="971"/>
      <c r="AX29" s="971"/>
      <c r="AY29" s="971"/>
      <c r="AZ29" s="1041" t="s">
        <v>518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932</v>
      </c>
      <c r="R30" s="1039"/>
      <c r="S30" s="1039"/>
      <c r="T30" s="1039"/>
      <c r="U30" s="1039"/>
      <c r="V30" s="1039">
        <v>921</v>
      </c>
      <c r="W30" s="1039"/>
      <c r="X30" s="1039"/>
      <c r="Y30" s="1039"/>
      <c r="Z30" s="1039"/>
      <c r="AA30" s="1039">
        <v>11</v>
      </c>
      <c r="AB30" s="1039"/>
      <c r="AC30" s="1039"/>
      <c r="AD30" s="1039"/>
      <c r="AE30" s="1040"/>
      <c r="AF30" s="1035">
        <v>11</v>
      </c>
      <c r="AG30" s="1036"/>
      <c r="AH30" s="1036"/>
      <c r="AI30" s="1036"/>
      <c r="AJ30" s="1037"/>
      <c r="AK30" s="980">
        <v>265</v>
      </c>
      <c r="AL30" s="971"/>
      <c r="AM30" s="971"/>
      <c r="AN30" s="971"/>
      <c r="AO30" s="971"/>
      <c r="AP30" s="971" t="s">
        <v>518</v>
      </c>
      <c r="AQ30" s="971"/>
      <c r="AR30" s="971"/>
      <c r="AS30" s="971"/>
      <c r="AT30" s="971"/>
      <c r="AU30" s="971" t="s">
        <v>518</v>
      </c>
      <c r="AV30" s="971"/>
      <c r="AW30" s="971"/>
      <c r="AX30" s="971"/>
      <c r="AY30" s="971"/>
      <c r="AZ30" s="1041" t="s">
        <v>518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292</v>
      </c>
      <c r="R31" s="1039"/>
      <c r="S31" s="1039"/>
      <c r="T31" s="1039"/>
      <c r="U31" s="1039"/>
      <c r="V31" s="1039">
        <v>261</v>
      </c>
      <c r="W31" s="1039"/>
      <c r="X31" s="1039"/>
      <c r="Y31" s="1039"/>
      <c r="Z31" s="1039"/>
      <c r="AA31" s="1039">
        <v>30</v>
      </c>
      <c r="AB31" s="1039"/>
      <c r="AC31" s="1039"/>
      <c r="AD31" s="1039"/>
      <c r="AE31" s="1040"/>
      <c r="AF31" s="1035">
        <v>30</v>
      </c>
      <c r="AG31" s="1036"/>
      <c r="AH31" s="1036"/>
      <c r="AI31" s="1036"/>
      <c r="AJ31" s="1037"/>
      <c r="AK31" s="980">
        <v>118</v>
      </c>
      <c r="AL31" s="971"/>
      <c r="AM31" s="971"/>
      <c r="AN31" s="971"/>
      <c r="AO31" s="971"/>
      <c r="AP31" s="971" t="s">
        <v>518</v>
      </c>
      <c r="AQ31" s="971"/>
      <c r="AR31" s="971"/>
      <c r="AS31" s="971"/>
      <c r="AT31" s="971"/>
      <c r="AU31" s="971" t="s">
        <v>518</v>
      </c>
      <c r="AV31" s="971"/>
      <c r="AW31" s="971"/>
      <c r="AX31" s="971"/>
      <c r="AY31" s="971"/>
      <c r="AZ31" s="1041" t="s">
        <v>518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2181</v>
      </c>
      <c r="R32" s="1039"/>
      <c r="S32" s="1039"/>
      <c r="T32" s="1039"/>
      <c r="U32" s="1039"/>
      <c r="V32" s="1039">
        <v>2196</v>
      </c>
      <c r="W32" s="1039"/>
      <c r="X32" s="1039"/>
      <c r="Y32" s="1039"/>
      <c r="Z32" s="1039"/>
      <c r="AA32" s="1039">
        <v>-15</v>
      </c>
      <c r="AB32" s="1039"/>
      <c r="AC32" s="1039"/>
      <c r="AD32" s="1039"/>
      <c r="AE32" s="1040"/>
      <c r="AF32" s="1035">
        <v>2629</v>
      </c>
      <c r="AG32" s="1036"/>
      <c r="AH32" s="1036"/>
      <c r="AI32" s="1036"/>
      <c r="AJ32" s="1037"/>
      <c r="AK32" s="980">
        <v>600</v>
      </c>
      <c r="AL32" s="971"/>
      <c r="AM32" s="971"/>
      <c r="AN32" s="971"/>
      <c r="AO32" s="971"/>
      <c r="AP32" s="971">
        <v>7720</v>
      </c>
      <c r="AQ32" s="971"/>
      <c r="AR32" s="971"/>
      <c r="AS32" s="971"/>
      <c r="AT32" s="971"/>
      <c r="AU32" s="971">
        <v>2138</v>
      </c>
      <c r="AV32" s="971"/>
      <c r="AW32" s="971"/>
      <c r="AX32" s="971"/>
      <c r="AY32" s="971"/>
      <c r="AZ32" s="1041" t="s">
        <v>518</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2398</v>
      </c>
      <c r="R33" s="1039"/>
      <c r="S33" s="1039"/>
      <c r="T33" s="1039"/>
      <c r="U33" s="1039"/>
      <c r="V33" s="1039">
        <v>2359</v>
      </c>
      <c r="W33" s="1039"/>
      <c r="X33" s="1039"/>
      <c r="Y33" s="1039"/>
      <c r="Z33" s="1039"/>
      <c r="AA33" s="1039">
        <v>39</v>
      </c>
      <c r="AB33" s="1039"/>
      <c r="AC33" s="1039"/>
      <c r="AD33" s="1039"/>
      <c r="AE33" s="1040"/>
      <c r="AF33" s="1035">
        <v>458</v>
      </c>
      <c r="AG33" s="1036"/>
      <c r="AH33" s="1036"/>
      <c r="AI33" s="1036"/>
      <c r="AJ33" s="1037"/>
      <c r="AK33" s="980">
        <v>1545</v>
      </c>
      <c r="AL33" s="971"/>
      <c r="AM33" s="971"/>
      <c r="AN33" s="971"/>
      <c r="AO33" s="971"/>
      <c r="AP33" s="971">
        <v>18496</v>
      </c>
      <c r="AQ33" s="971"/>
      <c r="AR33" s="971"/>
      <c r="AS33" s="971"/>
      <c r="AT33" s="971"/>
      <c r="AU33" s="971">
        <v>11098</v>
      </c>
      <c r="AV33" s="971"/>
      <c r="AW33" s="971"/>
      <c r="AX33" s="971"/>
      <c r="AY33" s="971"/>
      <c r="AZ33" s="1041" t="s">
        <v>518</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410</v>
      </c>
      <c r="C34" s="1031"/>
      <c r="D34" s="1031"/>
      <c r="E34" s="1031"/>
      <c r="F34" s="1031"/>
      <c r="G34" s="1031"/>
      <c r="H34" s="1031"/>
      <c r="I34" s="1031"/>
      <c r="J34" s="1031"/>
      <c r="K34" s="1031"/>
      <c r="L34" s="1031"/>
      <c r="M34" s="1031"/>
      <c r="N34" s="1031"/>
      <c r="O34" s="1031"/>
      <c r="P34" s="1032"/>
      <c r="Q34" s="1038">
        <v>8509</v>
      </c>
      <c r="R34" s="1039"/>
      <c r="S34" s="1039"/>
      <c r="T34" s="1039"/>
      <c r="U34" s="1039"/>
      <c r="V34" s="1039">
        <v>8752</v>
      </c>
      <c r="W34" s="1039"/>
      <c r="X34" s="1039"/>
      <c r="Y34" s="1039"/>
      <c r="Z34" s="1039"/>
      <c r="AA34" s="1039">
        <v>-243</v>
      </c>
      <c r="AB34" s="1039"/>
      <c r="AC34" s="1039"/>
      <c r="AD34" s="1039"/>
      <c r="AE34" s="1040"/>
      <c r="AF34" s="1035">
        <v>539</v>
      </c>
      <c r="AG34" s="1036"/>
      <c r="AH34" s="1036"/>
      <c r="AI34" s="1036"/>
      <c r="AJ34" s="1037"/>
      <c r="AK34" s="980">
        <v>1908</v>
      </c>
      <c r="AL34" s="971"/>
      <c r="AM34" s="971"/>
      <c r="AN34" s="971"/>
      <c r="AO34" s="971"/>
      <c r="AP34" s="971">
        <v>7487</v>
      </c>
      <c r="AQ34" s="971"/>
      <c r="AR34" s="971"/>
      <c r="AS34" s="971"/>
      <c r="AT34" s="971"/>
      <c r="AU34" s="971">
        <v>4806</v>
      </c>
      <c r="AV34" s="971"/>
      <c r="AW34" s="971"/>
      <c r="AX34" s="971"/>
      <c r="AY34" s="971"/>
      <c r="AZ34" s="1041" t="s">
        <v>518</v>
      </c>
      <c r="BA34" s="1041"/>
      <c r="BB34" s="1041"/>
      <c r="BC34" s="1041"/>
      <c r="BD34" s="1041"/>
      <c r="BE34" s="972" t="s">
        <v>408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4011</v>
      </c>
      <c r="AG63" s="959"/>
      <c r="AH63" s="959"/>
      <c r="AI63" s="959"/>
      <c r="AJ63" s="1022"/>
      <c r="AK63" s="1023"/>
      <c r="AL63" s="963"/>
      <c r="AM63" s="963"/>
      <c r="AN63" s="963"/>
      <c r="AO63" s="963"/>
      <c r="AP63" s="959">
        <v>33703</v>
      </c>
      <c r="AQ63" s="959"/>
      <c r="AR63" s="959"/>
      <c r="AS63" s="959"/>
      <c r="AT63" s="959"/>
      <c r="AU63" s="959">
        <v>18042</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396</v>
      </c>
      <c r="W66" s="1002"/>
      <c r="X66" s="1002"/>
      <c r="Y66" s="1002"/>
      <c r="Z66" s="1003"/>
      <c r="AA66" s="1001" t="s">
        <v>397</v>
      </c>
      <c r="AB66" s="1002"/>
      <c r="AC66" s="1002"/>
      <c r="AD66" s="1002"/>
      <c r="AE66" s="1003"/>
      <c r="AF66" s="1007" t="s">
        <v>417</v>
      </c>
      <c r="AG66" s="1008"/>
      <c r="AH66" s="1008"/>
      <c r="AI66" s="1008"/>
      <c r="AJ66" s="1009"/>
      <c r="AK66" s="1001" t="s">
        <v>418</v>
      </c>
      <c r="AL66" s="996"/>
      <c r="AM66" s="996"/>
      <c r="AN66" s="996"/>
      <c r="AO66" s="997"/>
      <c r="AP66" s="1001" t="s">
        <v>400</v>
      </c>
      <c r="AQ66" s="1002"/>
      <c r="AR66" s="1002"/>
      <c r="AS66" s="1002"/>
      <c r="AT66" s="1003"/>
      <c r="AU66" s="1001" t="s">
        <v>419</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12629</v>
      </c>
      <c r="R68" s="982"/>
      <c r="S68" s="982"/>
      <c r="T68" s="982"/>
      <c r="U68" s="982"/>
      <c r="V68" s="982">
        <v>12063</v>
      </c>
      <c r="W68" s="982"/>
      <c r="X68" s="982"/>
      <c r="Y68" s="982"/>
      <c r="Z68" s="982"/>
      <c r="AA68" s="982">
        <v>566</v>
      </c>
      <c r="AB68" s="982"/>
      <c r="AC68" s="982"/>
      <c r="AD68" s="982"/>
      <c r="AE68" s="982"/>
      <c r="AF68" s="982">
        <v>566</v>
      </c>
      <c r="AG68" s="982"/>
      <c r="AH68" s="982"/>
      <c r="AI68" s="982"/>
      <c r="AJ68" s="982"/>
      <c r="AK68" s="982">
        <v>2179</v>
      </c>
      <c r="AL68" s="982"/>
      <c r="AM68" s="982"/>
      <c r="AN68" s="982"/>
      <c r="AO68" s="982"/>
      <c r="AP68" s="982" t="s">
        <v>518</v>
      </c>
      <c r="AQ68" s="982"/>
      <c r="AR68" s="982"/>
      <c r="AS68" s="982"/>
      <c r="AT68" s="982"/>
      <c r="AU68" s="982" t="s">
        <v>518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865</v>
      </c>
      <c r="R69" s="971"/>
      <c r="S69" s="971"/>
      <c r="T69" s="971"/>
      <c r="U69" s="971"/>
      <c r="V69" s="971">
        <v>863</v>
      </c>
      <c r="W69" s="971"/>
      <c r="X69" s="971"/>
      <c r="Y69" s="971"/>
      <c r="Z69" s="971"/>
      <c r="AA69" s="971">
        <v>2</v>
      </c>
      <c r="AB69" s="971"/>
      <c r="AC69" s="971"/>
      <c r="AD69" s="971"/>
      <c r="AE69" s="971"/>
      <c r="AF69" s="971">
        <v>2</v>
      </c>
      <c r="AG69" s="971"/>
      <c r="AH69" s="971"/>
      <c r="AI69" s="971"/>
      <c r="AJ69" s="971"/>
      <c r="AK69" s="971">
        <v>2</v>
      </c>
      <c r="AL69" s="971"/>
      <c r="AM69" s="971"/>
      <c r="AN69" s="971"/>
      <c r="AO69" s="971"/>
      <c r="AP69" s="971" t="s">
        <v>518</v>
      </c>
      <c r="AQ69" s="971"/>
      <c r="AR69" s="971"/>
      <c r="AS69" s="971"/>
      <c r="AT69" s="971"/>
      <c r="AU69" s="971" t="s">
        <v>518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174</v>
      </c>
      <c r="R70" s="971"/>
      <c r="S70" s="971"/>
      <c r="T70" s="971"/>
      <c r="U70" s="971"/>
      <c r="V70" s="971">
        <v>171</v>
      </c>
      <c r="W70" s="971"/>
      <c r="X70" s="971"/>
      <c r="Y70" s="971"/>
      <c r="Z70" s="971"/>
      <c r="AA70" s="971">
        <v>3</v>
      </c>
      <c r="AB70" s="971"/>
      <c r="AC70" s="971"/>
      <c r="AD70" s="971"/>
      <c r="AE70" s="971"/>
      <c r="AF70" s="971">
        <v>3</v>
      </c>
      <c r="AG70" s="971"/>
      <c r="AH70" s="971"/>
      <c r="AI70" s="971"/>
      <c r="AJ70" s="971"/>
      <c r="AK70" s="971">
        <v>5</v>
      </c>
      <c r="AL70" s="971"/>
      <c r="AM70" s="971"/>
      <c r="AN70" s="971"/>
      <c r="AO70" s="971"/>
      <c r="AP70" s="971" t="s">
        <v>518</v>
      </c>
      <c r="AQ70" s="971"/>
      <c r="AR70" s="971"/>
      <c r="AS70" s="971"/>
      <c r="AT70" s="971"/>
      <c r="AU70" s="971" t="s">
        <v>518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245</v>
      </c>
      <c r="R71" s="971"/>
      <c r="S71" s="971"/>
      <c r="T71" s="971"/>
      <c r="U71" s="971"/>
      <c r="V71" s="971">
        <v>185</v>
      </c>
      <c r="W71" s="971"/>
      <c r="X71" s="971"/>
      <c r="Y71" s="971"/>
      <c r="Z71" s="971"/>
      <c r="AA71" s="971">
        <v>61</v>
      </c>
      <c r="AB71" s="971"/>
      <c r="AC71" s="971"/>
      <c r="AD71" s="971"/>
      <c r="AE71" s="971"/>
      <c r="AF71" s="971">
        <v>61</v>
      </c>
      <c r="AG71" s="971"/>
      <c r="AH71" s="971"/>
      <c r="AI71" s="971"/>
      <c r="AJ71" s="971"/>
      <c r="AK71" s="971">
        <v>35</v>
      </c>
      <c r="AL71" s="971"/>
      <c r="AM71" s="971"/>
      <c r="AN71" s="971"/>
      <c r="AO71" s="971"/>
      <c r="AP71" s="971" t="s">
        <v>518</v>
      </c>
      <c r="AQ71" s="971"/>
      <c r="AR71" s="971"/>
      <c r="AS71" s="971"/>
      <c r="AT71" s="971"/>
      <c r="AU71" s="971" t="s">
        <v>518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272540</v>
      </c>
      <c r="R72" s="971"/>
      <c r="S72" s="971"/>
      <c r="T72" s="971"/>
      <c r="U72" s="971"/>
      <c r="V72" s="971">
        <v>265731</v>
      </c>
      <c r="W72" s="971"/>
      <c r="X72" s="971"/>
      <c r="Y72" s="971"/>
      <c r="Z72" s="971"/>
      <c r="AA72" s="971">
        <v>6809</v>
      </c>
      <c r="AB72" s="971"/>
      <c r="AC72" s="971"/>
      <c r="AD72" s="971"/>
      <c r="AE72" s="971"/>
      <c r="AF72" s="971">
        <v>6809</v>
      </c>
      <c r="AG72" s="971"/>
      <c r="AH72" s="971"/>
      <c r="AI72" s="971"/>
      <c r="AJ72" s="971"/>
      <c r="AK72" s="971">
        <v>8222</v>
      </c>
      <c r="AL72" s="971"/>
      <c r="AM72" s="971"/>
      <c r="AN72" s="971"/>
      <c r="AO72" s="971"/>
      <c r="AP72" s="971" t="s">
        <v>518</v>
      </c>
      <c r="AQ72" s="971"/>
      <c r="AR72" s="971"/>
      <c r="AS72" s="971"/>
      <c r="AT72" s="971"/>
      <c r="AU72" s="971" t="s">
        <v>518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7441</v>
      </c>
      <c r="AG88" s="959"/>
      <c r="AH88" s="959"/>
      <c r="AI88" s="959"/>
      <c r="AJ88" s="959"/>
      <c r="AK88" s="963"/>
      <c r="AL88" s="963"/>
      <c r="AM88" s="963"/>
      <c r="AN88" s="963"/>
      <c r="AO88" s="963"/>
      <c r="AP88" s="959" t="s">
        <v>518</v>
      </c>
      <c r="AQ88" s="959"/>
      <c r="AR88" s="959"/>
      <c r="AS88" s="959"/>
      <c r="AT88" s="959"/>
      <c r="AU88" s="959" t="s">
        <v>518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266</v>
      </c>
      <c r="CS102" s="953"/>
      <c r="CT102" s="953"/>
      <c r="CU102" s="953"/>
      <c r="CV102" s="954"/>
      <c r="CW102" s="952">
        <v>23</v>
      </c>
      <c r="CX102" s="953"/>
      <c r="CY102" s="953"/>
      <c r="CZ102" s="953"/>
      <c r="DA102" s="954"/>
      <c r="DB102" s="952" t="s">
        <v>518</v>
      </c>
      <c r="DC102" s="953"/>
      <c r="DD102" s="953"/>
      <c r="DE102" s="953"/>
      <c r="DF102" s="954"/>
      <c r="DG102" s="952" t="s">
        <v>518</v>
      </c>
      <c r="DH102" s="953"/>
      <c r="DI102" s="953"/>
      <c r="DJ102" s="953"/>
      <c r="DK102" s="954"/>
      <c r="DL102" s="952" t="s">
        <v>518</v>
      </c>
      <c r="DM102" s="953"/>
      <c r="DN102" s="953"/>
      <c r="DO102" s="953"/>
      <c r="DP102" s="954"/>
      <c r="DQ102" s="952" t="s">
        <v>518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309</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309</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309</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5187248</v>
      </c>
      <c r="AB110" s="889"/>
      <c r="AC110" s="889"/>
      <c r="AD110" s="889"/>
      <c r="AE110" s="890"/>
      <c r="AF110" s="891">
        <v>5006522</v>
      </c>
      <c r="AG110" s="889"/>
      <c r="AH110" s="889"/>
      <c r="AI110" s="889"/>
      <c r="AJ110" s="890"/>
      <c r="AK110" s="891">
        <v>5226748</v>
      </c>
      <c r="AL110" s="889"/>
      <c r="AM110" s="889"/>
      <c r="AN110" s="889"/>
      <c r="AO110" s="890"/>
      <c r="AP110" s="892">
        <v>24.2</v>
      </c>
      <c r="AQ110" s="893"/>
      <c r="AR110" s="893"/>
      <c r="AS110" s="893"/>
      <c r="AT110" s="894"/>
      <c r="AU110" s="930" t="s">
        <v>74</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45352995</v>
      </c>
      <c r="BR110" s="842"/>
      <c r="BS110" s="842"/>
      <c r="BT110" s="842"/>
      <c r="BU110" s="842"/>
      <c r="BV110" s="842">
        <v>45528065</v>
      </c>
      <c r="BW110" s="842"/>
      <c r="BX110" s="842"/>
      <c r="BY110" s="842"/>
      <c r="BZ110" s="842"/>
      <c r="CA110" s="842">
        <v>43254793</v>
      </c>
      <c r="CB110" s="842"/>
      <c r="CC110" s="842"/>
      <c r="CD110" s="842"/>
      <c r="CE110" s="842"/>
      <c r="CF110" s="866">
        <v>200</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437</v>
      </c>
      <c r="DR110" s="842"/>
      <c r="DS110" s="842"/>
      <c r="DT110" s="842"/>
      <c r="DU110" s="842"/>
      <c r="DV110" s="843" t="s">
        <v>130</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38909</v>
      </c>
      <c r="BR111" s="817"/>
      <c r="BS111" s="817"/>
      <c r="BT111" s="817"/>
      <c r="BU111" s="817"/>
      <c r="BV111" s="817" t="s">
        <v>440</v>
      </c>
      <c r="BW111" s="817"/>
      <c r="BX111" s="817"/>
      <c r="BY111" s="817"/>
      <c r="BZ111" s="817"/>
      <c r="CA111" s="817" t="s">
        <v>440</v>
      </c>
      <c r="CB111" s="817"/>
      <c r="CC111" s="817"/>
      <c r="CD111" s="817"/>
      <c r="CE111" s="817"/>
      <c r="CF111" s="875" t="s">
        <v>440</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440</v>
      </c>
      <c r="AG112" s="780"/>
      <c r="AH112" s="780"/>
      <c r="AI112" s="780"/>
      <c r="AJ112" s="781"/>
      <c r="AK112" s="782" t="s">
        <v>440</v>
      </c>
      <c r="AL112" s="780"/>
      <c r="AM112" s="780"/>
      <c r="AN112" s="780"/>
      <c r="AO112" s="781"/>
      <c r="AP112" s="824" t="s">
        <v>437</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25994291</v>
      </c>
      <c r="BR112" s="817"/>
      <c r="BS112" s="817"/>
      <c r="BT112" s="817"/>
      <c r="BU112" s="817"/>
      <c r="BV112" s="817">
        <v>22127701</v>
      </c>
      <c r="BW112" s="817"/>
      <c r="BX112" s="817"/>
      <c r="BY112" s="817"/>
      <c r="BZ112" s="817"/>
      <c r="CA112" s="817">
        <v>18174357</v>
      </c>
      <c r="CB112" s="817"/>
      <c r="CC112" s="817"/>
      <c r="CD112" s="817"/>
      <c r="CE112" s="817"/>
      <c r="CF112" s="875">
        <v>84</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38909</v>
      </c>
      <c r="DH112" s="817"/>
      <c r="DI112" s="817"/>
      <c r="DJ112" s="817"/>
      <c r="DK112" s="817"/>
      <c r="DL112" s="817" t="s">
        <v>440</v>
      </c>
      <c r="DM112" s="817"/>
      <c r="DN112" s="817"/>
      <c r="DO112" s="817"/>
      <c r="DP112" s="817"/>
      <c r="DQ112" s="817" t="s">
        <v>130</v>
      </c>
      <c r="DR112" s="817"/>
      <c r="DS112" s="817"/>
      <c r="DT112" s="817"/>
      <c r="DU112" s="817"/>
      <c r="DV112" s="794" t="s">
        <v>440</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1889787</v>
      </c>
      <c r="AB113" s="919"/>
      <c r="AC113" s="919"/>
      <c r="AD113" s="919"/>
      <c r="AE113" s="920"/>
      <c r="AF113" s="921">
        <v>2001416</v>
      </c>
      <c r="AG113" s="919"/>
      <c r="AH113" s="919"/>
      <c r="AI113" s="919"/>
      <c r="AJ113" s="920"/>
      <c r="AK113" s="921">
        <v>1890246</v>
      </c>
      <c r="AL113" s="919"/>
      <c r="AM113" s="919"/>
      <c r="AN113" s="919"/>
      <c r="AO113" s="920"/>
      <c r="AP113" s="922">
        <v>8.6999999999999993</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t="s">
        <v>448</v>
      </c>
      <c r="BR113" s="817"/>
      <c r="BS113" s="817"/>
      <c r="BT113" s="817"/>
      <c r="BU113" s="817"/>
      <c r="BV113" s="817" t="s">
        <v>437</v>
      </c>
      <c r="BW113" s="817"/>
      <c r="BX113" s="817"/>
      <c r="BY113" s="817"/>
      <c r="BZ113" s="817"/>
      <c r="CA113" s="817" t="s">
        <v>437</v>
      </c>
      <c r="CB113" s="817"/>
      <c r="CC113" s="817"/>
      <c r="CD113" s="817"/>
      <c r="CE113" s="817"/>
      <c r="CF113" s="875" t="s">
        <v>440</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130</v>
      </c>
      <c r="DR113" s="780"/>
      <c r="DS113" s="780"/>
      <c r="DT113" s="780"/>
      <c r="DU113" s="781"/>
      <c r="DV113" s="824" t="s">
        <v>440</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440</v>
      </c>
      <c r="AB114" s="780"/>
      <c r="AC114" s="780"/>
      <c r="AD114" s="780"/>
      <c r="AE114" s="781"/>
      <c r="AF114" s="782" t="s">
        <v>130</v>
      </c>
      <c r="AG114" s="780"/>
      <c r="AH114" s="780"/>
      <c r="AI114" s="780"/>
      <c r="AJ114" s="781"/>
      <c r="AK114" s="782" t="s">
        <v>440</v>
      </c>
      <c r="AL114" s="780"/>
      <c r="AM114" s="780"/>
      <c r="AN114" s="780"/>
      <c r="AO114" s="781"/>
      <c r="AP114" s="824" t="s">
        <v>440</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8424185</v>
      </c>
      <c r="BR114" s="817"/>
      <c r="BS114" s="817"/>
      <c r="BT114" s="817"/>
      <c r="BU114" s="817"/>
      <c r="BV114" s="817">
        <v>7713299</v>
      </c>
      <c r="BW114" s="817"/>
      <c r="BX114" s="817"/>
      <c r="BY114" s="817"/>
      <c r="BZ114" s="817"/>
      <c r="CA114" s="817">
        <v>7335081</v>
      </c>
      <c r="CB114" s="817"/>
      <c r="CC114" s="817"/>
      <c r="CD114" s="817"/>
      <c r="CE114" s="817"/>
      <c r="CF114" s="875">
        <v>33.9</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76838</v>
      </c>
      <c r="AB115" s="919"/>
      <c r="AC115" s="919"/>
      <c r="AD115" s="919"/>
      <c r="AE115" s="920"/>
      <c r="AF115" s="921">
        <v>7885</v>
      </c>
      <c r="AG115" s="919"/>
      <c r="AH115" s="919"/>
      <c r="AI115" s="919"/>
      <c r="AJ115" s="920"/>
      <c r="AK115" s="921">
        <v>14490</v>
      </c>
      <c r="AL115" s="919"/>
      <c r="AM115" s="919"/>
      <c r="AN115" s="919"/>
      <c r="AO115" s="920"/>
      <c r="AP115" s="922">
        <v>0.1</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v>12474</v>
      </c>
      <c r="BR115" s="817"/>
      <c r="BS115" s="817"/>
      <c r="BT115" s="817"/>
      <c r="BU115" s="817"/>
      <c r="BV115" s="817">
        <v>4322</v>
      </c>
      <c r="BW115" s="817"/>
      <c r="BX115" s="817"/>
      <c r="BY115" s="817"/>
      <c r="BZ115" s="817"/>
      <c r="CA115" s="817" t="s">
        <v>440</v>
      </c>
      <c r="CB115" s="817"/>
      <c r="CC115" s="817"/>
      <c r="CD115" s="817"/>
      <c r="CE115" s="817"/>
      <c r="CF115" s="875" t="s">
        <v>130</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440</v>
      </c>
      <c r="DM115" s="780"/>
      <c r="DN115" s="780"/>
      <c r="DO115" s="780"/>
      <c r="DP115" s="781"/>
      <c r="DQ115" s="782" t="s">
        <v>440</v>
      </c>
      <c r="DR115" s="780"/>
      <c r="DS115" s="780"/>
      <c r="DT115" s="780"/>
      <c r="DU115" s="781"/>
      <c r="DV115" s="824" t="s">
        <v>440</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440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440</v>
      </c>
      <c r="BW116" s="817"/>
      <c r="BX116" s="817"/>
      <c r="BY116" s="817"/>
      <c r="BZ116" s="817"/>
      <c r="CA116" s="817" t="s">
        <v>440</v>
      </c>
      <c r="CB116" s="817"/>
      <c r="CC116" s="817"/>
      <c r="CD116" s="817"/>
      <c r="CE116" s="817"/>
      <c r="CF116" s="875" t="s">
        <v>440</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440</v>
      </c>
      <c r="DM116" s="780"/>
      <c r="DN116" s="780"/>
      <c r="DO116" s="780"/>
      <c r="DP116" s="781"/>
      <c r="DQ116" s="782" t="s">
        <v>440</v>
      </c>
      <c r="DR116" s="780"/>
      <c r="DS116" s="780"/>
      <c r="DT116" s="780"/>
      <c r="DU116" s="781"/>
      <c r="DV116" s="824" t="s">
        <v>440</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7153873</v>
      </c>
      <c r="AB117" s="903"/>
      <c r="AC117" s="903"/>
      <c r="AD117" s="903"/>
      <c r="AE117" s="904"/>
      <c r="AF117" s="905">
        <v>7015823</v>
      </c>
      <c r="AG117" s="903"/>
      <c r="AH117" s="903"/>
      <c r="AI117" s="903"/>
      <c r="AJ117" s="904"/>
      <c r="AK117" s="905">
        <v>7131484</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440</v>
      </c>
      <c r="BW117" s="817"/>
      <c r="BX117" s="817"/>
      <c r="BY117" s="817"/>
      <c r="BZ117" s="817"/>
      <c r="CA117" s="817" t="s">
        <v>130</v>
      </c>
      <c r="CB117" s="817"/>
      <c r="CC117" s="817"/>
      <c r="CD117" s="817"/>
      <c r="CE117" s="817"/>
      <c r="CF117" s="875" t="s">
        <v>130</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130</v>
      </c>
      <c r="DM117" s="780"/>
      <c r="DN117" s="780"/>
      <c r="DO117" s="780"/>
      <c r="DP117" s="781"/>
      <c r="DQ117" s="782" t="s">
        <v>462</v>
      </c>
      <c r="DR117" s="780"/>
      <c r="DS117" s="780"/>
      <c r="DT117" s="780"/>
      <c r="DU117" s="781"/>
      <c r="DV117" s="824" t="s">
        <v>440</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309</v>
      </c>
      <c r="AL118" s="896"/>
      <c r="AM118" s="896"/>
      <c r="AN118" s="896"/>
      <c r="AO118" s="897"/>
      <c r="AP118" s="899" t="s">
        <v>431</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130</v>
      </c>
      <c r="BW118" s="845"/>
      <c r="BX118" s="845"/>
      <c r="BY118" s="845"/>
      <c r="BZ118" s="845"/>
      <c r="CA118" s="845" t="s">
        <v>448</v>
      </c>
      <c r="CB118" s="845"/>
      <c r="CC118" s="845"/>
      <c r="CD118" s="845"/>
      <c r="CE118" s="845"/>
      <c r="CF118" s="875" t="s">
        <v>130</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440</v>
      </c>
      <c r="DM118" s="780"/>
      <c r="DN118" s="780"/>
      <c r="DO118" s="780"/>
      <c r="DP118" s="781"/>
      <c r="DQ118" s="782" t="s">
        <v>448</v>
      </c>
      <c r="DR118" s="780"/>
      <c r="DS118" s="780"/>
      <c r="DT118" s="780"/>
      <c r="DU118" s="781"/>
      <c r="DV118" s="824" t="s">
        <v>440</v>
      </c>
      <c r="DW118" s="825"/>
      <c r="DX118" s="825"/>
      <c r="DY118" s="825"/>
      <c r="DZ118" s="826"/>
    </row>
    <row r="119" spans="1:130" s="230" customFormat="1" ht="26.25" customHeight="1" x14ac:dyDescent="0.15">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130</v>
      </c>
      <c r="AG119" s="889"/>
      <c r="AH119" s="889"/>
      <c r="AI119" s="889"/>
      <c r="AJ119" s="890"/>
      <c r="AK119" s="891" t="s">
        <v>462</v>
      </c>
      <c r="AL119" s="889"/>
      <c r="AM119" s="889"/>
      <c r="AN119" s="889"/>
      <c r="AO119" s="890"/>
      <c r="AP119" s="892" t="s">
        <v>440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465</v>
      </c>
      <c r="BP119" s="878"/>
      <c r="BQ119" s="879">
        <v>79822854</v>
      </c>
      <c r="BR119" s="845"/>
      <c r="BS119" s="845"/>
      <c r="BT119" s="845"/>
      <c r="BU119" s="845"/>
      <c r="BV119" s="845">
        <v>75373387</v>
      </c>
      <c r="BW119" s="845"/>
      <c r="BX119" s="845"/>
      <c r="BY119" s="845"/>
      <c r="BZ119" s="845"/>
      <c r="CA119" s="845">
        <v>68764231</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462</v>
      </c>
      <c r="DH119" s="764"/>
      <c r="DI119" s="764"/>
      <c r="DJ119" s="764"/>
      <c r="DK119" s="765"/>
      <c r="DL119" s="766" t="s">
        <v>448</v>
      </c>
      <c r="DM119" s="764"/>
      <c r="DN119" s="764"/>
      <c r="DO119" s="764"/>
      <c r="DP119" s="765"/>
      <c r="DQ119" s="766" t="s">
        <v>440</v>
      </c>
      <c r="DR119" s="764"/>
      <c r="DS119" s="764"/>
      <c r="DT119" s="764"/>
      <c r="DU119" s="765"/>
      <c r="DV119" s="848" t="s">
        <v>440</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440</v>
      </c>
      <c r="AG120" s="780"/>
      <c r="AH120" s="780"/>
      <c r="AI120" s="780"/>
      <c r="AJ120" s="781"/>
      <c r="AK120" s="782" t="s">
        <v>462</v>
      </c>
      <c r="AL120" s="780"/>
      <c r="AM120" s="780"/>
      <c r="AN120" s="780"/>
      <c r="AO120" s="781"/>
      <c r="AP120" s="824" t="s">
        <v>448</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18625229</v>
      </c>
      <c r="BR120" s="842"/>
      <c r="BS120" s="842"/>
      <c r="BT120" s="842"/>
      <c r="BU120" s="842"/>
      <c r="BV120" s="842">
        <v>19390561</v>
      </c>
      <c r="BW120" s="842"/>
      <c r="BX120" s="842"/>
      <c r="BY120" s="842"/>
      <c r="BZ120" s="842"/>
      <c r="CA120" s="842">
        <v>19165663</v>
      </c>
      <c r="CB120" s="842"/>
      <c r="CC120" s="842"/>
      <c r="CD120" s="842"/>
      <c r="CE120" s="842"/>
      <c r="CF120" s="866">
        <v>88.6</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17315143</v>
      </c>
      <c r="DH120" s="842"/>
      <c r="DI120" s="842"/>
      <c r="DJ120" s="842"/>
      <c r="DK120" s="842"/>
      <c r="DL120" s="842">
        <v>14230250</v>
      </c>
      <c r="DM120" s="842"/>
      <c r="DN120" s="842"/>
      <c r="DO120" s="842"/>
      <c r="DP120" s="842"/>
      <c r="DQ120" s="842">
        <v>11153305</v>
      </c>
      <c r="DR120" s="842"/>
      <c r="DS120" s="842"/>
      <c r="DT120" s="842"/>
      <c r="DU120" s="842"/>
      <c r="DV120" s="843">
        <v>51.6</v>
      </c>
      <c r="DW120" s="843"/>
      <c r="DX120" s="843"/>
      <c r="DY120" s="843"/>
      <c r="DZ120" s="844"/>
    </row>
    <row r="121" spans="1:130" s="230" customFormat="1" ht="26.25" customHeight="1" x14ac:dyDescent="0.15">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61191</v>
      </c>
      <c r="AB121" s="780"/>
      <c r="AC121" s="780"/>
      <c r="AD121" s="780"/>
      <c r="AE121" s="781"/>
      <c r="AF121" s="782" t="s">
        <v>440</v>
      </c>
      <c r="AG121" s="780"/>
      <c r="AH121" s="780"/>
      <c r="AI121" s="780"/>
      <c r="AJ121" s="781"/>
      <c r="AK121" s="782" t="s">
        <v>440</v>
      </c>
      <c r="AL121" s="780"/>
      <c r="AM121" s="780"/>
      <c r="AN121" s="780"/>
      <c r="AO121" s="781"/>
      <c r="AP121" s="824" t="s">
        <v>440</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233912</v>
      </c>
      <c r="BR121" s="817"/>
      <c r="BS121" s="817"/>
      <c r="BT121" s="817"/>
      <c r="BU121" s="817"/>
      <c r="BV121" s="817">
        <v>177574</v>
      </c>
      <c r="BW121" s="817"/>
      <c r="BX121" s="817"/>
      <c r="BY121" s="817"/>
      <c r="BZ121" s="817"/>
      <c r="CA121" s="817">
        <v>134355</v>
      </c>
      <c r="CB121" s="817"/>
      <c r="CC121" s="817"/>
      <c r="CD121" s="817"/>
      <c r="CE121" s="817"/>
      <c r="CF121" s="875">
        <v>0.6</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5758682</v>
      </c>
      <c r="DH121" s="817"/>
      <c r="DI121" s="817"/>
      <c r="DJ121" s="817"/>
      <c r="DK121" s="817"/>
      <c r="DL121" s="817">
        <v>5204169</v>
      </c>
      <c r="DM121" s="817"/>
      <c r="DN121" s="817"/>
      <c r="DO121" s="817"/>
      <c r="DP121" s="817"/>
      <c r="DQ121" s="817">
        <v>4806352</v>
      </c>
      <c r="DR121" s="817"/>
      <c r="DS121" s="817"/>
      <c r="DT121" s="817"/>
      <c r="DU121" s="817"/>
      <c r="DV121" s="794">
        <v>22.2</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462</v>
      </c>
      <c r="AG122" s="780"/>
      <c r="AH122" s="780"/>
      <c r="AI122" s="780"/>
      <c r="AJ122" s="781"/>
      <c r="AK122" s="782" t="s">
        <v>440</v>
      </c>
      <c r="AL122" s="780"/>
      <c r="AM122" s="780"/>
      <c r="AN122" s="780"/>
      <c r="AO122" s="781"/>
      <c r="AP122" s="824" t="s">
        <v>462</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51143383</v>
      </c>
      <c r="BR122" s="845"/>
      <c r="BS122" s="845"/>
      <c r="BT122" s="845"/>
      <c r="BU122" s="845"/>
      <c r="BV122" s="845">
        <v>50385501</v>
      </c>
      <c r="BW122" s="845"/>
      <c r="BX122" s="845"/>
      <c r="BY122" s="845"/>
      <c r="BZ122" s="845"/>
      <c r="CA122" s="845">
        <v>47028125</v>
      </c>
      <c r="CB122" s="845"/>
      <c r="CC122" s="845"/>
      <c r="CD122" s="845"/>
      <c r="CE122" s="845"/>
      <c r="CF122" s="846">
        <v>217.4</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v>2818397</v>
      </c>
      <c r="DH122" s="817"/>
      <c r="DI122" s="817"/>
      <c r="DJ122" s="817"/>
      <c r="DK122" s="817"/>
      <c r="DL122" s="817">
        <v>2603742</v>
      </c>
      <c r="DM122" s="817"/>
      <c r="DN122" s="817"/>
      <c r="DO122" s="817"/>
      <c r="DP122" s="817"/>
      <c r="DQ122" s="817">
        <v>2138345</v>
      </c>
      <c r="DR122" s="817"/>
      <c r="DS122" s="817"/>
      <c r="DT122" s="817"/>
      <c r="DU122" s="817"/>
      <c r="DV122" s="794">
        <v>9.9</v>
      </c>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462</v>
      </c>
      <c r="AB123" s="780"/>
      <c r="AC123" s="780"/>
      <c r="AD123" s="780"/>
      <c r="AE123" s="781"/>
      <c r="AF123" s="782" t="s">
        <v>437</v>
      </c>
      <c r="AG123" s="780"/>
      <c r="AH123" s="780"/>
      <c r="AI123" s="780"/>
      <c r="AJ123" s="781"/>
      <c r="AK123" s="782" t="s">
        <v>440</v>
      </c>
      <c r="AL123" s="780"/>
      <c r="AM123" s="780"/>
      <c r="AN123" s="780"/>
      <c r="AO123" s="781"/>
      <c r="AP123" s="824" t="s">
        <v>462</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476</v>
      </c>
      <c r="BP123" s="878"/>
      <c r="BQ123" s="832">
        <v>70002524</v>
      </c>
      <c r="BR123" s="833"/>
      <c r="BS123" s="833"/>
      <c r="BT123" s="833"/>
      <c r="BU123" s="833"/>
      <c r="BV123" s="833">
        <v>69953636</v>
      </c>
      <c r="BW123" s="833"/>
      <c r="BX123" s="833"/>
      <c r="BY123" s="833"/>
      <c r="BZ123" s="833"/>
      <c r="CA123" s="833">
        <v>66328143</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v>102069</v>
      </c>
      <c r="DH123" s="780"/>
      <c r="DI123" s="780"/>
      <c r="DJ123" s="780"/>
      <c r="DK123" s="781"/>
      <c r="DL123" s="782">
        <v>89540</v>
      </c>
      <c r="DM123" s="780"/>
      <c r="DN123" s="780"/>
      <c r="DO123" s="780"/>
      <c r="DP123" s="781"/>
      <c r="DQ123" s="782">
        <v>76355</v>
      </c>
      <c r="DR123" s="780"/>
      <c r="DS123" s="780"/>
      <c r="DT123" s="780"/>
      <c r="DU123" s="781"/>
      <c r="DV123" s="824">
        <v>0.4</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2376</v>
      </c>
      <c r="AB124" s="780"/>
      <c r="AC124" s="780"/>
      <c r="AD124" s="780"/>
      <c r="AE124" s="781"/>
      <c r="AF124" s="782">
        <v>975</v>
      </c>
      <c r="AG124" s="780"/>
      <c r="AH124" s="780"/>
      <c r="AI124" s="780"/>
      <c r="AJ124" s="781"/>
      <c r="AK124" s="782">
        <v>118</v>
      </c>
      <c r="AL124" s="780"/>
      <c r="AM124" s="780"/>
      <c r="AN124" s="780"/>
      <c r="AO124" s="781"/>
      <c r="AP124" s="824">
        <v>0</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44.8</v>
      </c>
      <c r="BR124" s="831"/>
      <c r="BS124" s="831"/>
      <c r="BT124" s="831"/>
      <c r="BU124" s="831"/>
      <c r="BV124" s="831">
        <v>24.1</v>
      </c>
      <c r="BW124" s="831"/>
      <c r="BX124" s="831"/>
      <c r="BY124" s="831"/>
      <c r="BZ124" s="831"/>
      <c r="CA124" s="831">
        <v>11.2</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480</v>
      </c>
      <c r="DH124" s="764"/>
      <c r="DI124" s="764"/>
      <c r="DJ124" s="764"/>
      <c r="DK124" s="765"/>
      <c r="DL124" s="766" t="s">
        <v>481</v>
      </c>
      <c r="DM124" s="764"/>
      <c r="DN124" s="764"/>
      <c r="DO124" s="764"/>
      <c r="DP124" s="765"/>
      <c r="DQ124" s="766" t="s">
        <v>481</v>
      </c>
      <c r="DR124" s="764"/>
      <c r="DS124" s="764"/>
      <c r="DT124" s="764"/>
      <c r="DU124" s="765"/>
      <c r="DV124" s="848" t="s">
        <v>481</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482</v>
      </c>
      <c r="AG125" s="780"/>
      <c r="AH125" s="780"/>
      <c r="AI125" s="780"/>
      <c r="AJ125" s="781"/>
      <c r="AK125" s="782" t="s">
        <v>481</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482</v>
      </c>
      <c r="DM125" s="842"/>
      <c r="DN125" s="842"/>
      <c r="DO125" s="842"/>
      <c r="DP125" s="842"/>
      <c r="DQ125" s="842" t="s">
        <v>130</v>
      </c>
      <c r="DR125" s="842"/>
      <c r="DS125" s="842"/>
      <c r="DT125" s="842"/>
      <c r="DU125" s="842"/>
      <c r="DV125" s="843" t="s">
        <v>481</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481</v>
      </c>
      <c r="AB126" s="780"/>
      <c r="AC126" s="780"/>
      <c r="AD126" s="780"/>
      <c r="AE126" s="781"/>
      <c r="AF126" s="782" t="s">
        <v>481</v>
      </c>
      <c r="AG126" s="780"/>
      <c r="AH126" s="780"/>
      <c r="AI126" s="780"/>
      <c r="AJ126" s="781"/>
      <c r="AK126" s="782" t="s">
        <v>481</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13271</v>
      </c>
      <c r="AB127" s="780"/>
      <c r="AC127" s="780"/>
      <c r="AD127" s="780"/>
      <c r="AE127" s="781"/>
      <c r="AF127" s="782">
        <v>6910</v>
      </c>
      <c r="AG127" s="780"/>
      <c r="AH127" s="780"/>
      <c r="AI127" s="780"/>
      <c r="AJ127" s="781"/>
      <c r="AK127" s="782">
        <v>14372</v>
      </c>
      <c r="AL127" s="780"/>
      <c r="AM127" s="780"/>
      <c r="AN127" s="780"/>
      <c r="AO127" s="781"/>
      <c r="AP127" s="824">
        <v>0.1</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481</v>
      </c>
      <c r="DH127" s="817"/>
      <c r="DI127" s="817"/>
      <c r="DJ127" s="817"/>
      <c r="DK127" s="817"/>
      <c r="DL127" s="817" t="s">
        <v>481</v>
      </c>
      <c r="DM127" s="817"/>
      <c r="DN127" s="817"/>
      <c r="DO127" s="817"/>
      <c r="DP127" s="817"/>
      <c r="DQ127" s="817" t="s">
        <v>481</v>
      </c>
      <c r="DR127" s="817"/>
      <c r="DS127" s="817"/>
      <c r="DT127" s="817"/>
      <c r="DU127" s="817"/>
      <c r="DV127" s="794" t="s">
        <v>481</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67260</v>
      </c>
      <c r="AB128" s="801"/>
      <c r="AC128" s="801"/>
      <c r="AD128" s="801"/>
      <c r="AE128" s="802"/>
      <c r="AF128" s="803">
        <v>57558</v>
      </c>
      <c r="AG128" s="801"/>
      <c r="AH128" s="801"/>
      <c r="AI128" s="801"/>
      <c r="AJ128" s="802"/>
      <c r="AK128" s="803">
        <v>47404</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130</v>
      </c>
      <c r="BG128" s="787"/>
      <c r="BH128" s="787"/>
      <c r="BI128" s="787"/>
      <c r="BJ128" s="787"/>
      <c r="BK128" s="787"/>
      <c r="BL128" s="810"/>
      <c r="BM128" s="786">
        <v>11.96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v>12474</v>
      </c>
      <c r="DH128" s="791"/>
      <c r="DI128" s="791"/>
      <c r="DJ128" s="791"/>
      <c r="DK128" s="791"/>
      <c r="DL128" s="791">
        <v>4322</v>
      </c>
      <c r="DM128" s="791"/>
      <c r="DN128" s="791"/>
      <c r="DO128" s="791"/>
      <c r="DP128" s="791"/>
      <c r="DQ128" s="791" t="s">
        <v>481</v>
      </c>
      <c r="DR128" s="791"/>
      <c r="DS128" s="791"/>
      <c r="DT128" s="791"/>
      <c r="DU128" s="791"/>
      <c r="DV128" s="792" t="s">
        <v>130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27369075</v>
      </c>
      <c r="AB129" s="780"/>
      <c r="AC129" s="780"/>
      <c r="AD129" s="780"/>
      <c r="AE129" s="781"/>
      <c r="AF129" s="782">
        <v>27800510</v>
      </c>
      <c r="AG129" s="780"/>
      <c r="AH129" s="780"/>
      <c r="AI129" s="780"/>
      <c r="AJ129" s="781"/>
      <c r="AK129" s="782">
        <v>27054788</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130</v>
      </c>
      <c r="BG129" s="771"/>
      <c r="BH129" s="771"/>
      <c r="BI129" s="771"/>
      <c r="BJ129" s="771"/>
      <c r="BK129" s="771"/>
      <c r="BL129" s="772"/>
      <c r="BM129" s="770">
        <v>16.96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5470251</v>
      </c>
      <c r="AB130" s="780"/>
      <c r="AC130" s="780"/>
      <c r="AD130" s="780"/>
      <c r="AE130" s="781"/>
      <c r="AF130" s="782">
        <v>5399668</v>
      </c>
      <c r="AG130" s="780"/>
      <c r="AH130" s="780"/>
      <c r="AI130" s="780"/>
      <c r="AJ130" s="781"/>
      <c r="AK130" s="782">
        <v>5425213</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21898824</v>
      </c>
      <c r="AB131" s="764"/>
      <c r="AC131" s="764"/>
      <c r="AD131" s="764"/>
      <c r="AE131" s="765"/>
      <c r="AF131" s="766">
        <v>22400842</v>
      </c>
      <c r="AG131" s="764"/>
      <c r="AH131" s="764"/>
      <c r="AI131" s="764"/>
      <c r="AJ131" s="765"/>
      <c r="AK131" s="766">
        <v>21629575</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11.2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7.3810447540000004</v>
      </c>
      <c r="AB132" s="745"/>
      <c r="AC132" s="745"/>
      <c r="AD132" s="745"/>
      <c r="AE132" s="746"/>
      <c r="AF132" s="747">
        <v>6.9577607840000004</v>
      </c>
      <c r="AG132" s="745"/>
      <c r="AH132" s="745"/>
      <c r="AI132" s="745"/>
      <c r="AJ132" s="746"/>
      <c r="AK132" s="747">
        <v>7.6694387199999996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8.6</v>
      </c>
      <c r="AB133" s="724"/>
      <c r="AC133" s="724"/>
      <c r="AD133" s="724"/>
      <c r="AE133" s="725"/>
      <c r="AF133" s="723">
        <v>7.9</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v7EQL7vwXBkQTVXbjI0zDLsI4ZbiVt7F0a1UiHJu3PABB6+35a636vFikjneVe2sIgYOwWDJYIQZC3oWj7J/w==" saltValue="f18i6D7JOVNR6cQ0kSsX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hGu/ocDMmNbkphBl8Fm1SoVOMIyVASuTJG1dOBcZDm6/CEbSTAkdCH7gtNznLkw2MekRgxkstM+a13K1TGEeA==" saltValue="8N75BWt7JwAcMwApD9/G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n6optQ9FcEAdyWiRkWzv3kVLW9gD/wL+uFGihz9Ysvx6rYrsZlE6/+xzDsyBdSZKY+BpFE5s6/xqRZfNhVr+A==" saltValue="sfex344WUXVx3Ryent+8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8366072</v>
      </c>
      <c r="AP9" s="281">
        <v>132168</v>
      </c>
      <c r="AQ9" s="282">
        <v>86855</v>
      </c>
      <c r="AR9" s="283">
        <v>52.2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1907</v>
      </c>
      <c r="AP10" s="284">
        <v>30</v>
      </c>
      <c r="AQ10" s="285">
        <v>6847</v>
      </c>
      <c r="AR10" s="286">
        <v>-99.6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v>1351366</v>
      </c>
      <c r="AP11" s="284">
        <v>21349</v>
      </c>
      <c r="AQ11" s="285">
        <v>1522</v>
      </c>
      <c r="AR11" s="286">
        <v>1302.7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518</v>
      </c>
      <c r="AP12" s="284" t="s">
        <v>518</v>
      </c>
      <c r="AQ12" s="285">
        <v>12</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160387</v>
      </c>
      <c r="AP13" s="284">
        <v>2534</v>
      </c>
      <c r="AQ13" s="285">
        <v>3290</v>
      </c>
      <c r="AR13" s="286">
        <v>-23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24623</v>
      </c>
      <c r="AP14" s="284">
        <v>389</v>
      </c>
      <c r="AQ14" s="285">
        <v>1835</v>
      </c>
      <c r="AR14" s="286">
        <v>-78.8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-627498</v>
      </c>
      <c r="AP15" s="284">
        <v>-9913</v>
      </c>
      <c r="AQ15" s="285">
        <v>-6144</v>
      </c>
      <c r="AR15" s="286">
        <v>61.3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9276857</v>
      </c>
      <c r="AP16" s="284">
        <v>146556</v>
      </c>
      <c r="AQ16" s="285">
        <v>94217</v>
      </c>
      <c r="AR16" s="286">
        <v>55.6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14.33</v>
      </c>
      <c r="AP21" s="298">
        <v>8.67</v>
      </c>
      <c r="AQ21" s="299">
        <v>5.66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94.3</v>
      </c>
      <c r="AP22" s="303">
        <v>97.8</v>
      </c>
      <c r="AQ22" s="304">
        <v>-3.5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5226748</v>
      </c>
      <c r="AP32" s="312">
        <v>82572</v>
      </c>
      <c r="AQ32" s="313">
        <v>62389</v>
      </c>
      <c r="AR32" s="314">
        <v>32.4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518</v>
      </c>
      <c r="AP34" s="312" t="s">
        <v>518</v>
      </c>
      <c r="AQ34" s="313">
        <v>3</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1890246</v>
      </c>
      <c r="AP35" s="312">
        <v>29862</v>
      </c>
      <c r="AQ35" s="313">
        <v>14672</v>
      </c>
      <c r="AR35" s="314">
        <v>103.5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t="s">
        <v>518</v>
      </c>
      <c r="AP36" s="312" t="s">
        <v>518</v>
      </c>
      <c r="AQ36" s="313">
        <v>1817</v>
      </c>
      <c r="AR36" s="314" t="s">
        <v>518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14490</v>
      </c>
      <c r="AP37" s="312">
        <v>229</v>
      </c>
      <c r="AQ37" s="313">
        <v>585</v>
      </c>
      <c r="AR37" s="314">
        <v>-60.9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518</v>
      </c>
      <c r="AP38" s="315" t="s">
        <v>518</v>
      </c>
      <c r="AQ38" s="316">
        <v>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-47404</v>
      </c>
      <c r="AP39" s="312">
        <v>-749</v>
      </c>
      <c r="AQ39" s="313">
        <v>-3091</v>
      </c>
      <c r="AR39" s="314">
        <v>-75.8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-5425213</v>
      </c>
      <c r="AP40" s="312">
        <v>-85708</v>
      </c>
      <c r="AQ40" s="313">
        <v>-54269</v>
      </c>
      <c r="AR40" s="314">
        <v>57.9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1658867</v>
      </c>
      <c r="AP41" s="312">
        <v>26207</v>
      </c>
      <c r="AQ41" s="313">
        <v>22106</v>
      </c>
      <c r="AR41" s="314">
        <v>18.600000000000001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5459296</v>
      </c>
      <c r="AN51" s="334">
        <v>79898</v>
      </c>
      <c r="AO51" s="335">
        <v>-27.8</v>
      </c>
      <c r="AP51" s="336">
        <v>69185</v>
      </c>
      <c r="AQ51" s="337">
        <v>-2</v>
      </c>
      <c r="AR51" s="338">
        <v>-25.8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4249291</v>
      </c>
      <c r="AN52" s="342">
        <v>62190</v>
      </c>
      <c r="AO52" s="343">
        <v>-17</v>
      </c>
      <c r="AP52" s="344">
        <v>38519</v>
      </c>
      <c r="AQ52" s="345">
        <v>3</v>
      </c>
      <c r="AR52" s="346">
        <v>-20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5726440</v>
      </c>
      <c r="AN53" s="334">
        <v>85320</v>
      </c>
      <c r="AO53" s="335">
        <v>6.8</v>
      </c>
      <c r="AP53" s="336">
        <v>70166</v>
      </c>
      <c r="AQ53" s="337">
        <v>1.4</v>
      </c>
      <c r="AR53" s="338">
        <v>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2890462</v>
      </c>
      <c r="AN54" s="342">
        <v>43066</v>
      </c>
      <c r="AO54" s="343">
        <v>-30.8</v>
      </c>
      <c r="AP54" s="344">
        <v>36115</v>
      </c>
      <c r="AQ54" s="345">
        <v>-6.2</v>
      </c>
      <c r="AR54" s="346">
        <v>-24.6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5633927</v>
      </c>
      <c r="AN55" s="334">
        <v>85608</v>
      </c>
      <c r="AO55" s="335">
        <v>0.3</v>
      </c>
      <c r="AP55" s="336">
        <v>70329</v>
      </c>
      <c r="AQ55" s="337">
        <v>0.2</v>
      </c>
      <c r="AR55" s="338">
        <v>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4001765</v>
      </c>
      <c r="AN56" s="342">
        <v>60807</v>
      </c>
      <c r="AO56" s="343">
        <v>41.2</v>
      </c>
      <c r="AP56" s="344">
        <v>39403</v>
      </c>
      <c r="AQ56" s="345">
        <v>9.1</v>
      </c>
      <c r="AR56" s="346">
        <v>32.1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5753529</v>
      </c>
      <c r="AN57" s="334">
        <v>89035</v>
      </c>
      <c r="AO57" s="335">
        <v>4</v>
      </c>
      <c r="AP57" s="336">
        <v>71871</v>
      </c>
      <c r="AQ57" s="337">
        <v>2.2000000000000002</v>
      </c>
      <c r="AR57" s="338">
        <v>1.8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3893904</v>
      </c>
      <c r="AN58" s="342">
        <v>60258</v>
      </c>
      <c r="AO58" s="343">
        <v>-0.9</v>
      </c>
      <c r="AP58" s="344">
        <v>38232</v>
      </c>
      <c r="AQ58" s="345">
        <v>-3</v>
      </c>
      <c r="AR58" s="346">
        <v>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4853590</v>
      </c>
      <c r="AN59" s="334">
        <v>76677</v>
      </c>
      <c r="AO59" s="335">
        <v>-13.9</v>
      </c>
      <c r="AP59" s="336">
        <v>71807</v>
      </c>
      <c r="AQ59" s="337">
        <v>-0.1</v>
      </c>
      <c r="AR59" s="338">
        <v>-13.8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2797044</v>
      </c>
      <c r="AN60" s="342">
        <v>44188</v>
      </c>
      <c r="AO60" s="343">
        <v>-26.7</v>
      </c>
      <c r="AP60" s="344">
        <v>37333</v>
      </c>
      <c r="AQ60" s="345">
        <v>-2.4</v>
      </c>
      <c r="AR60" s="346">
        <v>-24.3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5485356</v>
      </c>
      <c r="AN61" s="349">
        <v>83308</v>
      </c>
      <c r="AO61" s="350">
        <v>-6.1</v>
      </c>
      <c r="AP61" s="351">
        <v>70672</v>
      </c>
      <c r="AQ61" s="352">
        <v>0.3</v>
      </c>
      <c r="AR61" s="338">
        <v>-6.4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3566493</v>
      </c>
      <c r="AN62" s="342">
        <v>54102</v>
      </c>
      <c r="AO62" s="343">
        <v>-6.8</v>
      </c>
      <c r="AP62" s="344">
        <v>37920</v>
      </c>
      <c r="AQ62" s="345">
        <v>0.1</v>
      </c>
      <c r="AR62" s="346">
        <v>-6.9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YHN3pphpJswXCHFNbD7asYVZk1oT89kxrGQWL0Sn6BCfqxRRuuSy972Rbd788BfD41mePCJ8Cor4vjvikiqvg==" saltValue="JUJn1mhPf6KiDz4FL5mh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sirFrLKBZzTL+XU/ZUm6nPSehn2h32CKDvCvZin3XZSaeTBR95D01Dmtc5GNCBsve3bl6ylZydHItvBWlDiW/Q==" saltValue="PAqqZjV+hEfvLrMGl67M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7FBGm+4hkVr6B1DgGGzk6vYtpAHFFL+62ZGhcl7cTXFUzlULYyCoHeAF7NZk5wWEIIHy+x7rbejANNwzGYcVsA==" saltValue="uzqDxko6rD5c1CBbaZEC6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34.31</v>
      </c>
      <c r="G47" s="12">
        <v>29.96</v>
      </c>
      <c r="H47" s="12">
        <v>27.01</v>
      </c>
      <c r="I47" s="12">
        <v>29.16</v>
      </c>
      <c r="J47" s="13">
        <v>27.58</v>
      </c>
    </row>
    <row r="48" spans="2:10" ht="57.75" customHeight="1" x14ac:dyDescent="0.15">
      <c r="B48" s="14"/>
      <c r="C48" s="1141" t="s">
        <v>4</v>
      </c>
      <c r="D48" s="1141"/>
      <c r="E48" s="1142"/>
      <c r="F48" s="15">
        <v>5.56</v>
      </c>
      <c r="G48" s="16">
        <v>5.92</v>
      </c>
      <c r="H48" s="16">
        <v>3.77</v>
      </c>
      <c r="I48" s="16">
        <v>4.6500000000000004</v>
      </c>
      <c r="J48" s="17">
        <v>4.63</v>
      </c>
    </row>
    <row r="49" spans="2:10" ht="57.75" customHeight="1" thickBot="1" x14ac:dyDescent="0.2">
      <c r="B49" s="18"/>
      <c r="C49" s="1143" t="s">
        <v>5</v>
      </c>
      <c r="D49" s="1143"/>
      <c r="E49" s="1144"/>
      <c r="F49" s="19" t="s">
        <v>564</v>
      </c>
      <c r="G49" s="20" t="s">
        <v>565</v>
      </c>
      <c r="H49" s="20" t="s">
        <v>566</v>
      </c>
      <c r="I49" s="20">
        <v>3.5</v>
      </c>
      <c r="J49" s="21" t="s">
        <v>567</v>
      </c>
    </row>
    <row r="50" spans="2:10" x14ac:dyDescent="0.15"/>
  </sheetData>
  <sheetProtection algorithmName="SHA-512" hashValue="ejDaJa3w63Kn6TF4cdxewr9j63v3SVWvGZ/IFPYRerUSlMu0AfBknu4mKKR/94vQguILL3dQ4qDeuGOdgENAeg==" saltValue="rpt6mMEQTmr/Ex0+phk3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2024-03-14T01:04:41Z</dcterms:created>
  <dcterms:modified xsi:type="dcterms:W3CDTF">2024-03-24T00:53:46Z</dcterms:modified>
  <cp:category/>
</cp:coreProperties>
</file>