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BE36" i="10"/>
  <c r="C36" i="10"/>
  <c r="BE35" i="10"/>
  <c r="C35" i="10"/>
  <c r="BW34" i="10"/>
  <c r="BW35" i="10" s="1"/>
  <c r="BW36" i="10" s="1"/>
  <c r="BW37" i="10" s="1"/>
  <c r="BW38" i="10" s="1"/>
  <c r="BE34" i="10"/>
  <c r="U34" i="10"/>
  <c r="U35" i="10" s="1"/>
  <c r="U36" i="10" s="1"/>
  <c r="U37" i="10" s="1"/>
  <c r="C34" i="10"/>
  <c r="CO34" i="10" l="1"/>
  <c r="CO35" i="10" s="1"/>
  <c r="CO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<sst xmlns="http://schemas.openxmlformats.org/spreadsheetml/2006/main" count="1112" uniqueCount="614">
  <si>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</si>
  <si>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</si>
  <si>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</si>
  <si>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</si>
  <si>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</si>
  <si>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</si>
  <si>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</si>
  <si>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</si>
  <si>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</si>
  <si>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</si>
  <si>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</si>
  <si>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</si>
  <si>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</si>
  <si>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</si>
  <si>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</si>
  <si>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</si>
  <si>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</si>
  <si>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</si>
  <si>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</si>
  <si>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</si>
  <si>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</si>
  <si>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</si>
  <si>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</si>
  <si>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</si>
  <si>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</si>
  <si>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</si>
  <si>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</si>
  <si>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</si>
  <si>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</si>
  <si>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</si>
  <si>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</si>
  <si>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</si>
  <si>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</si>
  <si>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</si>
  <si>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</si>
  <si>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</si>
  <si>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</si>
  <si>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</si>
  <si>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</si>
  <si>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</si>
  <si>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</si>
  <si>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</si>
  <si>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</si>
  <si>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</si>
  <si>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</si>
  <si>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</si>
  <si>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</si>
  <si>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</si>
  <si>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</si>
  <si>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</si>
  <si>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</si>
  <si>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</si>
  <si>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</si>
  <si>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</si>
  <si>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</si>
  <si>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</si>
  <si>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</si>
  <si>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</si>
  <si>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</si>
  <si>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</si>
  <si>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</si>
  <si>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</si>
  <si>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</si>
  <si>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</si>
  <si>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</si>
  <si>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</si>
  <si>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</si>
  <si>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</si>
  <si>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</si>
  <si>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</si>
  <si>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</si>
  <si>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</si>
  <si>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</si>
  <si>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</si>
  <si>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</si>
  <si>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</si>
  <si>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</si>
  <si>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</si>
  <si>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</si>
  <si>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</si>
  <si>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</si>
  <si>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</si>
  <si>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</si>
  <si>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</si>
  <si>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</si>
  <si>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</si>
  <si>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</si>
  <si>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</si>
  <si>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</si>
  <si>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</si>
  <si>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</si>
  <si>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</si>
  <si>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</si>
  <si>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</si>
  <si>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</si>
  <si>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</si>
  <si>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</si>
  <si>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栗原市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</si>
  <si>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</si>
  <si>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</si>
  <si>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</si>
  <si>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</si>
  <si>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</si>
  <si>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</si>
  <si>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</si>
  <si>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</si>
  <si>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</si>
  <si>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</si>
  <si>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</si>
  <si>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</si>
  <si>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</si>
  <si>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</si>
  <si>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</si>
  <si>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</si>
  <si>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</si>
  <si>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</si>
  <si>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</si>
  <si>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</si>
  <si>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</si>
  <si>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</si>
  <si>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</si>
  <si>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</si>
  <si>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</si>
  <si>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</si>
  <si>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</si>
  <si>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</si>
  <si>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</si>
  <si>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</si>
  <si>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</si>
  <si>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</si>
  <si>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</si>
  <si>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</si>
  <si>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</si>
  <si>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</si>
  <si>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</si>
  <si>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</si>
  <si>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</si>
  <si>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</si>
  <si>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</si>
  <si>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</si>
  <si>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</si>
  <si>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</si>
  <si>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</si>
  <si>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</si>
  <si>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</si>
  <si>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</si>
  <si>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</si>
  <si>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</si>
  <si>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</si>
  <si>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</si>
  <si>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</si>
  <si>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</si>
  <si>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</si>
  <si>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</si>
  <si>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</si>
  <si>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</si>
  <si>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</si>
  <si>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</si>
  <si>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</si>
  <si>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</si>
  <si>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</si>
  <si>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</si>
  <si>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</si>
  <si>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</si>
  <si>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</si>
  <si>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</si>
  <si>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</si>
  <si>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</si>
  <si>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</si>
  <si>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</si>
  <si>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</si>
  <si>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</si>
  <si>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</si>
  <si>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</si>
  <si>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</si>
  <si>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</si>
  <si>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</si>
  <si>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</si>
  <si>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</si>
  <si>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</si>
  <si>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</si>
  <si>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</si>
  <si>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</si>
  <si>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</si>
  <si>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</si>
  <si>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</si>
  <si>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</si>
  <si>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</si>
  <si>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</si>
  <si>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</si>
  <si>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</si>
  <si>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</si>
  <si>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</si>
  <si>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</si>
  <si>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</si>
  <si>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</si>
  <si>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</si>
  <si>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</si>
  <si>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</si>
  <si>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</si>
  <si>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</si>
  <si>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</si>
  <si>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</si>
  <si>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</si>
  <si>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</si>
  <si>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</si>
  <si>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</si>
  <si>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</si>
  <si>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</si>
  <si>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</si>
  <si>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</si>
  <si>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宮城県栗原市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</si>
  <si>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</si>
  <si>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</si>
  <si>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</si>
  <si>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</si>
  <si>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</si>
  <si>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</si>
  <si>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</si>
  <si>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</si>
  <si>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</si>
  <si>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</si>
  <si>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</si>
  <si>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</si>
  <si>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</si>
  <si>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</si>
  <si>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</si>
  <si>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</si>
  <si>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</si>
  <si>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</si>
  <si>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</si>
  <si>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</si>
  <si>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</si>
  <si>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</si>
  <si>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</si>
  <si>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</si>
  <si>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</si>
  <si>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</si>
  <si>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</si>
  <si>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</si>
  <si>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</si>
  <si>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</si>
  <si>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</si>
  <si>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</si>
  <si>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</si>
  <si>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</si>
  <si>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</si>
  <si>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</si>
  <si>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</si>
  <si>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</si>
  <si>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</si>
  <si>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</si>
  <si>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</si>
  <si>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</si>
  <si>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</si>
  <si>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</si>
  <si>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</si>
  <si>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</si>
  <si>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</si>
  <si>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</si>
  <si>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</si>
  <si>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</si>
  <si>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</si>
  <si>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</si>
  <si>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</si>
  <si>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</si>
  <si>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</si>
  <si>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</si>
  <si>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</si>
  <si>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</si>
  <si>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</si>
  <si>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</si>
  <si>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</si>
  <si>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</si>
  <si>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</si>
  <si>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</si>
  <si>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</si>
  <si>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</si>
  <si>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</si>
  <si>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</si>
  <si>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</si>
  <si>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</si>
  <si>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</si>
  <si>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</si>
  <si>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</si>
  <si>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</si>
  <si>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</si>
  <si>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</si>
  <si>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</si>
  <si>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</si>
  <si>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</si>
  <si>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</si>
  <si>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</si>
  <si>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</si>
  <si>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</si>
  <si>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</si>
  <si>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</si>
  <si>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</si>
  <si>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</si>
  <si>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</si>
  <si>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</si>
  <si>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</si>
  <si>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</si>
  <si>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</si>
  <si>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</si>
  <si>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</si>
  <si>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</si>
  <si>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</si>
  <si>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</si>
  <si>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</si>
  <si>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</si>
  <si>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</si>
  <si>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</si>
  <si>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</si>
  <si>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</si>
  <si>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</si>
  <si>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</si>
  <si>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</si>
  <si>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</si>
  <si>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</si>
  <si>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</si>
  <si>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</si>
  <si>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</si>
  <si>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</si>
  <si>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</si>
  <si>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</si>
  <si>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</si>
  <si>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</si>
  <si>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</si>
  <si>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</si>
  <si>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</si>
  <si>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</si>
  <si>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</si>
  <si>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</si>
  <si>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</si>
  <si>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</si>
  <si>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</si>
  <si>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</si>
  <si>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</si>
  <si>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</si>
  <si>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</si>
  <si>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</si>
  <si>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</si>
  <si>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</si>
  <si>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</si>
  <si>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</si>
  <si>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</si>
  <si>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</si>
  <si>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</si>
  <si>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</si>
  <si>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</si>
  <si>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</si>
  <si>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</si>
  <si>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</si>
  <si>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</si>
  <si>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</si>
  <si>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</si>
  <si>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</si>
  <si>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</si>
  <si>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</si>
  <si>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</si>
  <si>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</si>
  <si>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</si>
  <si>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</si>
  <si>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</si>
  <si>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宮城県栗原市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</si>
  <si>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</si>
  <si>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</si>
  <si>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</si>
  <si>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</si>
  <si>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</si>
  <si>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</si>
  <si>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</si>
  <si>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</si>
  <si>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</si>
  <si>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</si>
  <si>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</si>
  <si>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</si>
  <si>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</si>
  <si>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</si>
  <si>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</si>
  <si>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</si>
  <si>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</si>
  <si>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</si>
  <si>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</si>
  <si>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</si>
  <si>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</si>
  <si>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</si>
  <si>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</si>
  <si>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</si>
  <si>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</si>
  <si>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</si>
  <si>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</si>
  <si>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</si>
  <si>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</si>
  <si>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</si>
  <si>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</si>
  <si>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</si>
  <si>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</si>
  <si>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</si>
  <si>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</si>
  <si>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</si>
  <si>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</si>
  <si>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診療所特別会計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</si>
  <si>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</si>
  <si>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</si>
  <si>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</si>
  <si>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</si>
  <si>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</si>
  <si>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</si>
  <si>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</si>
  <si>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</si>
  <si>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</si>
  <si>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</si>
  <si>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</si>
  <si>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</si>
  <si>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</si>
  <si>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</si>
  <si>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</si>
  <si>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</si>
  <si>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</si>
  <si>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</si>
  <si>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</si>
  <si>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</si>
  <si>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</si>
  <si>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</si>
  <si>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</si>
  <si>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</si>
  <si>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</si>
  <si>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</si>
  <si>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</si>
  <si>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</si>
  <si>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</si>
  <si>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</si>
  <si>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</si>
  <si>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</si>
  <si>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</si>
  <si>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</si>
  <si>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</si>
  <si>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</si>
  <si>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</si>
  <si>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</si>
  <si>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</si>
  <si>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</si>
  <si>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</si>
  <si>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</si>
  <si>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</si>
  <si>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</si>
  <si>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</si>
  <si>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</si>
  <si>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</si>
  <si>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</si>
  <si>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</si>
  <si>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</si>
  <si>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</si>
  <si>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</si>
  <si>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</si>
  <si>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</si>
  <si>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</si>
  <si>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</si>
  <si>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</si>
  <si>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</si>
  <si>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</si>
  <si>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</si>
  <si>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</si>
  <si>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</si>
  <si>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</si>
  <si>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</si>
  <si>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</si>
  <si>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</si>
  <si>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</si>
  <si>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</si>
  <si>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</si>
  <si>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</si>
  <si>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</si>
  <si>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</si>
  <si>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</si>
  <si>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</si>
  <si>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</si>
  <si>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</si>
  <si>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</si>
  <si>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</si>
  <si>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</si>
  <si>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</si>
  <si>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</si>
  <si>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</si>
  <si>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</si>
  <si>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</si>
  <si>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</si>
  <si>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</si>
  <si>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</si>
  <si>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</si>
  <si>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</si>
  <si>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</si>
  <si>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</si>
  <si>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</si>
  <si>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</si>
  <si>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</si>
  <si>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</si>
  <si>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</si>
  <si>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</si>
  <si>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</si>
  <si>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</si>
  <si>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</si>
  <si>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</si>
  <si>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</si>
  <si>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</si>
  <si>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</si>
  <si>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</si>
  <si>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</si>
  <si>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</si>
  <si>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</si>
  <si>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</si>
  <si>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</si>
  <si>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</si>
  <si>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</si>
  <si>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</si>
  <si>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</si>
  <si>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</si>
  <si>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</si>
  <si>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</si>
  <si>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</si>
  <si>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</si>
  <si>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</si>
  <si>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</si>
  <si>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</si>
  <si>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</si>
  <si>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</si>
  <si>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</si>
  <si>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</si>
  <si>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</si>
  <si>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</si>
  <si>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</si>
  <si>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</si>
  <si>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</si>
  <si>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</si>
  <si>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</si>
  <si>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</si>
  <si>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</si>
  <si>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</si>
  <si>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</si>
  <si>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</si>
  <si>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</si>
  <si>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</si>
  <si>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</si>
  <si>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</si>
  <si>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</si>
  <si>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</si>
  <si>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</si>
  <si>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</si>
  <si>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</si>
  <si>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</si>
  <si>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</si>
  <si>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</si>
  <si>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</si>
  <si>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</si>
  <si>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</si>
  <si>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</si>
  <si>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</si>
  <si>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</si>
  <si>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</si>
  <si>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</si>
  <si>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</si>
  <si>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</si>
  <si>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</si>
  <si>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</si>
  <si>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</si>
  <si>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4.63</t>
  </si>
  <si>
    <t>▲ 2.36</t>
  </si>
  <si>
    <t>▲ 3.51</t>
  </si>
  <si>
    <t>▲ 3.67</t>
  </si>
  <si>
    <t>水道事業会計</t>
  </si>
  <si>
    <t>病院事業会計</t>
  </si>
  <si>
    <t>一般会計</t>
  </si>
  <si>
    <t>下水道事業会計</t>
  </si>
  <si>
    <t>国民健康保険特別会計（事業勘定）</t>
  </si>
  <si>
    <t>介護保険特別会計</t>
  </si>
  <si>
    <t>診療所特別会計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</si>
  <si>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</si>
  <si>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</si>
  <si>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</si>
  <si>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</si>
  <si>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</si>
  <si>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</si>
  <si>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</si>
  <si>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</si>
  <si>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</si>
  <si>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くりはら振興</t>
    <rPh sb="4" eb="6">
      <t>シンコウ</t>
    </rPh>
    <phoneticPr fontId="2"/>
  </si>
  <si>
    <t>花山地域開発</t>
    <rPh sb="0" eb="2">
      <t>ハナヤマ</t>
    </rPh>
    <rPh sb="2" eb="4">
      <t>チイキ</t>
    </rPh>
    <rPh sb="4" eb="6">
      <t>カイハツ</t>
    </rPh>
    <phoneticPr fontId="2"/>
  </si>
  <si>
    <t>ゆめぐり</t>
  </si>
  <si>
    <t>-</t>
    <phoneticPr fontId="2"/>
  </si>
  <si>
    <t>公共施設整備等基金</t>
    <phoneticPr fontId="2"/>
  </si>
  <si>
    <t>まちづくり基金</t>
    <phoneticPr fontId="2"/>
  </si>
  <si>
    <t>ふるさと基金</t>
    <phoneticPr fontId="2"/>
  </si>
  <si>
    <t>地域医療整備基金</t>
    <phoneticPr fontId="2"/>
  </si>
  <si>
    <t>長寿社会対策基金</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</si>
  <si>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</si>
  <si>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</si>
  <si>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</si>
  <si>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</si>
  <si>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</si>
  <si>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</si>
  <si>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</si>
  <si>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</si>
  <si>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</si>
  <si>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の有形固定資産減価償却率は増加傾向にあることから、将来負担比率の増加の要因として有形固定資産の取得に充てた起債の借入が多いことが挙げられる。類似団体内平均値と比較すると将来負担比率は高く、有形固定資産減価償却率はやや低い状況にあるが、概ね同様の変動とな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</si>
  <si>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</si>
  <si>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</si>
  <si>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</si>
  <si>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</si>
  <si>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</si>
  <si>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</si>
  <si>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の将来負担比率・実質公債費比率ともに減少傾向にはあるが、将来の財政運営については硬直化している状況となっている。この要因としては、公債費等の将来負担額に対して基金などの充当可能な財源が減少していることや普通交付税の合併算定替えの終了により標準財政規模が縮小したことが挙げられる。実質公債費比率については、公債費の償還が進み減少傾向にある。</t>
    <rPh sb="21" eb="23">
      <t>ゲンショウ</t>
    </rPh>
    <rPh sb="117" eb="119">
      <t>シュウリョウ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</si>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</sst>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316F-4FDC-B065-7893B21DB1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115787</c:v>
                </c:pt>
                <c:pt idx="1">
                  <c:v>110703</c:v>
                </c:pt>
                <c:pt idx="2">
                  <c:v>79898</c:v>
                </c:pt>
                <c:pt idx="3">
                  <c:v>85320</c:v>
                </c:pt>
                <c:pt idx="4">
                  <c:v>85608</c:v>
                </c:pt>
              </c:numCache>
            </c:numRef>
          </c:val>
          <c:smooth val="0"/>
          <c:extLst>
            <c:ext xmlns:c16="http://schemas.microsoft.com/office/drawing/2014/chart" uri="{C3380CC4-5D6E-409C-BE32-E72D297353CC}">
              <c16:uniqueId val="{00000001-316F-4FDC-B065-7893B21DB1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3.64</c:v>
                </c:pt>
                <c:pt idx="1">
                  <c:v>3.49</c:v>
                </c:pt>
                <c:pt idx="2">
                  <c:v>5.56</c:v>
                </c:pt>
                <c:pt idx="3">
                  <c:v>5.92</c:v>
                </c:pt>
                <c:pt idx="4">
                  <c:v>3.77</c:v>
                </c:pt>
              </c:numCache>
            </c:numRef>
          </c:val>
          <c:extLst>
            <c:ext xmlns:c16="http://schemas.microsoft.com/office/drawing/2014/chart" uri="{C3380CC4-5D6E-409C-BE32-E72D297353CC}">
              <c16:uniqueId val="{00000000-70D1-44C3-8F7B-B9FE98674C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42.24</c:v>
                </c:pt>
                <c:pt idx="1">
                  <c:v>39.14</c:v>
                </c:pt>
                <c:pt idx="2">
                  <c:v>34.31</c:v>
                </c:pt>
                <c:pt idx="3">
                  <c:v>29.96</c:v>
                </c:pt>
                <c:pt idx="4">
                  <c:v>27.01</c:v>
                </c:pt>
              </c:numCache>
            </c:numRef>
          </c:val>
          <c:extLst>
            <c:ext xmlns:c16="http://schemas.microsoft.com/office/drawing/2014/chart" uri="{C3380CC4-5D6E-409C-BE32-E72D297353CC}">
              <c16:uniqueId val="{00000001-70D1-44C3-8F7B-B9FE98674C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0.26</c:v>
                </c:pt>
                <c:pt idx="1">
                  <c:v>-4.63</c:v>
                </c:pt>
                <c:pt idx="2">
                  <c:v>-2.36</c:v>
                </c:pt>
                <c:pt idx="3">
                  <c:v>-3.51</c:v>
                </c:pt>
                <c:pt idx="4">
                  <c:v>-3.67</c:v>
                </c:pt>
              </c:numCache>
            </c:numRef>
          </c:val>
          <c:smooth val="0"/>
          <c:extLst>
            <c:ext xmlns:c16="http://schemas.microsoft.com/office/drawing/2014/chart" uri="{C3380CC4-5D6E-409C-BE32-E72D297353CC}">
              <c16:uniqueId val="{00000002-70D1-44C3-8F7B-B9FE98674C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0.38</c:v>
                </c:pt>
                <c:pt idx="2">
                  <c:v>#N/A</c:v>
                </c:pt>
                <c:pt idx="3">
                  <c:v>0.17</c:v>
                </c:pt>
                <c:pt idx="4">
                  <c:v>#N/A</c:v>
                </c:pt>
                <c:pt idx="5">
                  <c:v>0.21</c:v>
                </c:pt>
                <c:pt idx="6">
                  <c:v>#N/A</c:v>
                </c:pt>
                <c:pt idx="7">
                  <c:v>0.24</c:v>
                </c:pt>
                <c:pt idx="8">
                  <c:v>0</c:v>
                </c:pt>
                <c:pt idx="9">
                  <c:v>0</c:v>
                </c:pt>
              </c:numCache>
            </c:numRef>
          </c:val>
          <c:extLst>
            <c:ext xmlns:c16="http://schemas.microsoft.com/office/drawing/2014/chart" uri="{C3380CC4-5D6E-409C-BE32-E72D297353CC}">
              <c16:uniqueId val="{00000000-C2D8-43BA-A2E9-7D4A044ADA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D8-43BA-A2E9-7D4A044ADAE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0.04</c:v>
                </c:pt>
                <c:pt idx="6">
                  <c:v>#N/A</c:v>
                </c:pt>
                <c:pt idx="7">
                  <c:v>0.04</c:v>
                </c:pt>
                <c:pt idx="8">
                  <c:v>#N/A</c:v>
                </c:pt>
                <c:pt idx="9">
                  <c:v>0.04</c:v>
                </c:pt>
              </c:numCache>
            </c:numRef>
          </c:val>
          <c:extLst>
            <c:ext xmlns:c16="http://schemas.microsoft.com/office/drawing/2014/chart" uri="{C3380CC4-5D6E-409C-BE32-E72D297353CC}">
              <c16:uniqueId val="{00000002-C2D8-43BA-A2E9-7D4A044ADAE0}"/>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0.05</c:v>
                </c:pt>
                <c:pt idx="4">
                  <c:v>#N/A</c:v>
                </c:pt>
                <c:pt idx="5">
                  <c:v>0.11</c:v>
                </c:pt>
                <c:pt idx="6">
                  <c:v>#N/A</c:v>
                </c:pt>
                <c:pt idx="7">
                  <c:v>0.15</c:v>
                </c:pt>
                <c:pt idx="8">
                  <c:v>#N/A</c:v>
                </c:pt>
                <c:pt idx="9">
                  <c:v>0.1</c:v>
                </c:pt>
              </c:numCache>
            </c:numRef>
          </c:val>
          <c:extLst>
            <c:ext xmlns:c16="http://schemas.microsoft.com/office/drawing/2014/chart" uri="{C3380CC4-5D6E-409C-BE32-E72D297353CC}">
              <c16:uniqueId val="{00000003-C2D8-43BA-A2E9-7D4A044ADAE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0.46</c:v>
                </c:pt>
                <c:pt idx="2">
                  <c:v>#N/A</c:v>
                </c:pt>
                <c:pt idx="3">
                  <c:v>0.68</c:v>
                </c:pt>
                <c:pt idx="4">
                  <c:v>#N/A</c:v>
                </c:pt>
                <c:pt idx="5">
                  <c:v>1.06</c:v>
                </c:pt>
                <c:pt idx="6">
                  <c:v>#N/A</c:v>
                </c:pt>
                <c:pt idx="7">
                  <c:v>1.0900000000000001</c:v>
                </c:pt>
                <c:pt idx="8">
                  <c:v>#N/A</c:v>
                </c:pt>
                <c:pt idx="9">
                  <c:v>0.44</c:v>
                </c:pt>
              </c:numCache>
            </c:numRef>
          </c:val>
          <c:extLst>
            <c:ext xmlns:c16="http://schemas.microsoft.com/office/drawing/2014/chart" uri="{C3380CC4-5D6E-409C-BE32-E72D297353CC}">
              <c16:uniqueId val="{00000004-C2D8-43BA-A2E9-7D4A044ADAE0}"/>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0.88</c:v>
                </c:pt>
                <c:pt idx="2">
                  <c:v>#N/A</c:v>
                </c:pt>
                <c:pt idx="3">
                  <c:v>0.53</c:v>
                </c:pt>
                <c:pt idx="4">
                  <c:v>#N/A</c:v>
                </c:pt>
                <c:pt idx="5">
                  <c:v>0.56000000000000005</c:v>
                </c:pt>
                <c:pt idx="6">
                  <c:v>#N/A</c:v>
                </c:pt>
                <c:pt idx="7">
                  <c:v>0.4</c:v>
                </c:pt>
                <c:pt idx="8">
                  <c:v>#N/A</c:v>
                </c:pt>
                <c:pt idx="9">
                  <c:v>0.49</c:v>
                </c:pt>
              </c:numCache>
            </c:numRef>
          </c:val>
          <c:extLst>
            <c:ext xmlns:c16="http://schemas.microsoft.com/office/drawing/2014/chart" uri="{C3380CC4-5D6E-409C-BE32-E72D297353CC}">
              <c16:uniqueId val="{00000005-C2D8-43BA-A2E9-7D4A044ADAE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1.02</c:v>
                </c:pt>
              </c:numCache>
            </c:numRef>
          </c:val>
          <c:extLst>
            <c:ext xmlns:c16="http://schemas.microsoft.com/office/drawing/2014/chart" uri="{C3380CC4-5D6E-409C-BE32-E72D297353CC}">
              <c16:uniqueId val="{00000006-C2D8-43BA-A2E9-7D4A044ADAE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3.64</c:v>
                </c:pt>
                <c:pt idx="2">
                  <c:v>#N/A</c:v>
                </c:pt>
                <c:pt idx="3">
                  <c:v>3.49</c:v>
                </c:pt>
                <c:pt idx="4">
                  <c:v>#N/A</c:v>
                </c:pt>
                <c:pt idx="5">
                  <c:v>5.56</c:v>
                </c:pt>
                <c:pt idx="6">
                  <c:v>#N/A</c:v>
                </c:pt>
                <c:pt idx="7">
                  <c:v>5.92</c:v>
                </c:pt>
                <c:pt idx="8">
                  <c:v>#N/A</c:v>
                </c:pt>
                <c:pt idx="9">
                  <c:v>3.77</c:v>
                </c:pt>
              </c:numCache>
            </c:numRef>
          </c:val>
          <c:extLst>
            <c:ext xmlns:c16="http://schemas.microsoft.com/office/drawing/2014/chart" uri="{C3380CC4-5D6E-409C-BE32-E72D297353CC}">
              <c16:uniqueId val="{00000007-C2D8-43BA-A2E9-7D4A044ADAE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3.39</c:v>
                </c:pt>
                <c:pt idx="2">
                  <c:v>#N/A</c:v>
                </c:pt>
                <c:pt idx="3">
                  <c:v>2.89</c:v>
                </c:pt>
                <c:pt idx="4">
                  <c:v>#N/A</c:v>
                </c:pt>
                <c:pt idx="5">
                  <c:v>6.1</c:v>
                </c:pt>
                <c:pt idx="6">
                  <c:v>#N/A</c:v>
                </c:pt>
                <c:pt idx="7">
                  <c:v>4.2699999999999996</c:v>
                </c:pt>
                <c:pt idx="8">
                  <c:v>#N/A</c:v>
                </c:pt>
                <c:pt idx="9">
                  <c:v>5.1100000000000003</c:v>
                </c:pt>
              </c:numCache>
            </c:numRef>
          </c:val>
          <c:extLst>
            <c:ext xmlns:c16="http://schemas.microsoft.com/office/drawing/2014/chart" uri="{C3380CC4-5D6E-409C-BE32-E72D297353CC}">
              <c16:uniqueId val="{00000008-C2D8-43BA-A2E9-7D4A044ADA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5.95</c:v>
                </c:pt>
                <c:pt idx="2">
                  <c:v>#N/A</c:v>
                </c:pt>
                <c:pt idx="3">
                  <c:v>7.61</c:v>
                </c:pt>
                <c:pt idx="4">
                  <c:v>#N/A</c:v>
                </c:pt>
                <c:pt idx="5">
                  <c:v>8.02</c:v>
                </c:pt>
                <c:pt idx="6">
                  <c:v>#N/A</c:v>
                </c:pt>
                <c:pt idx="7">
                  <c:v>8.77</c:v>
                </c:pt>
                <c:pt idx="8">
                  <c:v>#N/A</c:v>
                </c:pt>
                <c:pt idx="9">
                  <c:v>9.35</c:v>
                </c:pt>
              </c:numCache>
            </c:numRef>
          </c:val>
          <c:extLst>
            <c:ext xmlns:c16="http://schemas.microsoft.com/office/drawing/2014/chart" uri="{C3380CC4-5D6E-409C-BE32-E72D297353CC}">
              <c16:uniqueId val="{00000009-C2D8-43BA-A2E9-7D4A044ADA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5449</c:v>
                </c:pt>
                <c:pt idx="5">
                  <c:v>5373</c:v>
                </c:pt>
                <c:pt idx="8">
                  <c:v>5544</c:v>
                </c:pt>
                <c:pt idx="11">
                  <c:v>5642</c:v>
                </c:pt>
                <c:pt idx="14">
                  <c:v>5537</c:v>
                </c:pt>
              </c:numCache>
            </c:numRef>
          </c:val>
          <c:extLst>
            <c:ext xmlns:c16="http://schemas.microsoft.com/office/drawing/2014/chart" uri="{C3380CC4-5D6E-409C-BE32-E72D297353CC}">
              <c16:uniqueId val="{00000000-9740-42EB-B419-2D0927C395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40-42EB-B419-2D0927C395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198</c:v>
                </c:pt>
                <c:pt idx="3">
                  <c:v>157</c:v>
                </c:pt>
                <c:pt idx="6">
                  <c:v>132</c:v>
                </c:pt>
                <c:pt idx="9">
                  <c:v>114</c:v>
                </c:pt>
                <c:pt idx="12">
                  <c:v>77</c:v>
                </c:pt>
              </c:numCache>
            </c:numRef>
          </c:val>
          <c:extLst>
            <c:ext xmlns:c16="http://schemas.microsoft.com/office/drawing/2014/chart" uri="{C3380CC4-5D6E-409C-BE32-E72D297353CC}">
              <c16:uniqueId val="{00000002-9740-42EB-B419-2D0927C395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40-42EB-B419-2D0927C395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2716</c:v>
                </c:pt>
                <c:pt idx="3">
                  <c:v>2273</c:v>
                </c:pt>
                <c:pt idx="6">
                  <c:v>2315</c:v>
                </c:pt>
                <c:pt idx="9">
                  <c:v>2427</c:v>
                </c:pt>
                <c:pt idx="12">
                  <c:v>1890</c:v>
                </c:pt>
              </c:numCache>
            </c:numRef>
          </c:val>
          <c:extLst>
            <c:ext xmlns:c16="http://schemas.microsoft.com/office/drawing/2014/chart" uri="{C3380CC4-5D6E-409C-BE32-E72D297353CC}">
              <c16:uniqueId val="{00000004-9740-42EB-B419-2D0927C395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87</c:v>
                </c:pt>
                <c:pt idx="3">
                  <c:v>87</c:v>
                </c:pt>
                <c:pt idx="6">
                  <c:v>87</c:v>
                </c:pt>
                <c:pt idx="9">
                  <c:v>0</c:v>
                </c:pt>
                <c:pt idx="12">
                  <c:v>0</c:v>
                </c:pt>
              </c:numCache>
            </c:numRef>
          </c:val>
          <c:extLst>
            <c:ext xmlns:c16="http://schemas.microsoft.com/office/drawing/2014/chart" uri="{C3380CC4-5D6E-409C-BE32-E72D297353CC}">
              <c16:uniqueId val="{00000005-9740-42EB-B419-2D0927C395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40-42EB-B419-2D0927C395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4911</c:v>
                </c:pt>
                <c:pt idx="3">
                  <c:v>4830</c:v>
                </c:pt>
                <c:pt idx="6">
                  <c:v>5034</c:v>
                </c:pt>
                <c:pt idx="9">
                  <c:v>5160</c:v>
                </c:pt>
                <c:pt idx="12">
                  <c:v>5187</c:v>
                </c:pt>
              </c:numCache>
            </c:numRef>
          </c:val>
          <c:extLst>
            <c:ext xmlns:c16="http://schemas.microsoft.com/office/drawing/2014/chart" uri="{C3380CC4-5D6E-409C-BE32-E72D297353CC}">
              <c16:uniqueId val="{00000007-9740-42EB-B419-2D0927C395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2463</c:v>
                </c:pt>
                <c:pt idx="2">
                  <c:v>#N/A</c:v>
                </c:pt>
                <c:pt idx="3">
                  <c:v>#N/A</c:v>
                </c:pt>
                <c:pt idx="4">
                  <c:v>1974</c:v>
                </c:pt>
                <c:pt idx="5">
                  <c:v>#N/A</c:v>
                </c:pt>
                <c:pt idx="6">
                  <c:v>#N/A</c:v>
                </c:pt>
                <c:pt idx="7">
                  <c:v>2024</c:v>
                </c:pt>
                <c:pt idx="8">
                  <c:v>#N/A</c:v>
                </c:pt>
                <c:pt idx="9">
                  <c:v>#N/A</c:v>
                </c:pt>
                <c:pt idx="10">
                  <c:v>2059</c:v>
                </c:pt>
                <c:pt idx="11">
                  <c:v>#N/A</c:v>
                </c:pt>
                <c:pt idx="12">
                  <c:v>#N/A</c:v>
                </c:pt>
                <c:pt idx="13">
                  <c:v>1617</c:v>
                </c:pt>
                <c:pt idx="14">
                  <c:v>#N/A</c:v>
                </c:pt>
              </c:numCache>
            </c:numRef>
          </c:val>
          <c:smooth val="0"/>
          <c:extLst>
            <c:ext xmlns:c16="http://schemas.microsoft.com/office/drawing/2014/chart" uri="{C3380CC4-5D6E-409C-BE32-E72D297353CC}">
              <c16:uniqueId val="{00000008-9740-42EB-B419-2D0927C395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56215</c:v>
                </c:pt>
                <c:pt idx="5">
                  <c:v>56185</c:v>
                </c:pt>
                <c:pt idx="8">
                  <c:v>55286</c:v>
                </c:pt>
                <c:pt idx="11">
                  <c:v>53829</c:v>
                </c:pt>
                <c:pt idx="14">
                  <c:v>51143</c:v>
                </c:pt>
              </c:numCache>
            </c:numRef>
          </c:val>
          <c:extLst>
            <c:ext xmlns:c16="http://schemas.microsoft.com/office/drawing/2014/chart" uri="{C3380CC4-5D6E-409C-BE32-E72D297353CC}">
              <c16:uniqueId val="{00000000-8FFC-4305-8B05-2063FF03E5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538</c:v>
                </c:pt>
                <c:pt idx="5">
                  <c:v>445</c:v>
                </c:pt>
                <c:pt idx="8">
                  <c:v>362</c:v>
                </c:pt>
                <c:pt idx="11">
                  <c:v>297</c:v>
                </c:pt>
                <c:pt idx="14">
                  <c:v>234</c:v>
                </c:pt>
              </c:numCache>
            </c:numRef>
          </c:val>
          <c:extLst>
            <c:ext xmlns:c16="http://schemas.microsoft.com/office/drawing/2014/chart" uri="{C3380CC4-5D6E-409C-BE32-E72D297353CC}">
              <c16:uniqueId val="{00000001-8FFC-4305-8B05-2063FF03E5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24032</c:v>
                </c:pt>
                <c:pt idx="5">
                  <c:v>24849</c:v>
                </c:pt>
                <c:pt idx="8">
                  <c:v>21770</c:v>
                </c:pt>
                <c:pt idx="11">
                  <c:v>19768</c:v>
                </c:pt>
                <c:pt idx="14">
                  <c:v>18625</c:v>
                </c:pt>
              </c:numCache>
            </c:numRef>
          </c:val>
          <c:extLst>
            <c:ext xmlns:c16="http://schemas.microsoft.com/office/drawing/2014/chart" uri="{C3380CC4-5D6E-409C-BE32-E72D297353CC}">
              <c16:uniqueId val="{00000002-8FFC-4305-8B05-2063FF03E5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FC-4305-8B05-2063FF03E5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FC-4305-8B05-2063FF03E5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c:v>
                </c:pt>
                <c:pt idx="3">
                  <c:v>0</c:v>
                </c:pt>
                <c:pt idx="6">
                  <c:v>7</c:v>
                </c:pt>
                <c:pt idx="9">
                  <c:v>5</c:v>
                </c:pt>
                <c:pt idx="12">
                  <c:v>12</c:v>
                </c:pt>
              </c:numCache>
            </c:numRef>
          </c:val>
          <c:extLst>
            <c:ext xmlns:c16="http://schemas.microsoft.com/office/drawing/2014/chart" uri="{C3380CC4-5D6E-409C-BE32-E72D297353CC}">
              <c16:uniqueId val="{00000005-8FFC-4305-8B05-2063FF03E5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10977</c:v>
                </c:pt>
                <c:pt idx="3">
                  <c:v>9978</c:v>
                </c:pt>
                <c:pt idx="6">
                  <c:v>9401</c:v>
                </c:pt>
                <c:pt idx="9">
                  <c:v>8980</c:v>
                </c:pt>
                <c:pt idx="12">
                  <c:v>8424</c:v>
                </c:pt>
              </c:numCache>
            </c:numRef>
          </c:val>
          <c:extLst>
            <c:ext xmlns:c16="http://schemas.microsoft.com/office/drawing/2014/chart" uri="{C3380CC4-5D6E-409C-BE32-E72D297353CC}">
              <c16:uniqueId val="{00000006-8FFC-4305-8B05-2063FF03E5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FFC-4305-8B05-2063FF03E5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34391</c:v>
                </c:pt>
                <c:pt idx="3">
                  <c:v>30483</c:v>
                </c:pt>
                <c:pt idx="6">
                  <c:v>30380</c:v>
                </c:pt>
                <c:pt idx="9">
                  <c:v>30188</c:v>
                </c:pt>
                <c:pt idx="12">
                  <c:v>25994</c:v>
                </c:pt>
              </c:numCache>
            </c:numRef>
          </c:val>
          <c:extLst>
            <c:ext xmlns:c16="http://schemas.microsoft.com/office/drawing/2014/chart" uri="{C3380CC4-5D6E-409C-BE32-E72D297353CC}">
              <c16:uniqueId val="{00000008-8FFC-4305-8B05-2063FF03E5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496</c:v>
                </c:pt>
                <c:pt idx="3">
                  <c:v>355</c:v>
                </c:pt>
                <c:pt idx="6">
                  <c:v>241</c:v>
                </c:pt>
                <c:pt idx="9">
                  <c:v>141</c:v>
                </c:pt>
                <c:pt idx="12">
                  <c:v>39</c:v>
                </c:pt>
              </c:numCache>
            </c:numRef>
          </c:val>
          <c:extLst>
            <c:ext xmlns:c16="http://schemas.microsoft.com/office/drawing/2014/chart" uri="{C3380CC4-5D6E-409C-BE32-E72D297353CC}">
              <c16:uniqueId val="{00000009-8FFC-4305-8B05-2063FF03E5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47930</c:v>
                </c:pt>
                <c:pt idx="3">
                  <c:v>48638</c:v>
                </c:pt>
                <c:pt idx="6">
                  <c:v>47797</c:v>
                </c:pt>
                <c:pt idx="9">
                  <c:v>47131</c:v>
                </c:pt>
                <c:pt idx="12">
                  <c:v>45353</c:v>
                </c:pt>
              </c:numCache>
            </c:numRef>
          </c:val>
          <c:extLst>
            <c:ext xmlns:c16="http://schemas.microsoft.com/office/drawing/2014/chart" uri="{C3380CC4-5D6E-409C-BE32-E72D297353CC}">
              <c16:uniqueId val="{0000000A-8FFC-4305-8B05-2063FF03E5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13019</c:v>
                </c:pt>
                <c:pt idx="2">
                  <c:v>#N/A</c:v>
                </c:pt>
                <c:pt idx="3">
                  <c:v>#N/A</c:v>
                </c:pt>
                <c:pt idx="4">
                  <c:v>7973</c:v>
                </c:pt>
                <c:pt idx="5">
                  <c:v>#N/A</c:v>
                </c:pt>
                <c:pt idx="6">
                  <c:v>#N/A</c:v>
                </c:pt>
                <c:pt idx="7">
                  <c:v>10408</c:v>
                </c:pt>
                <c:pt idx="8">
                  <c:v>#N/A</c:v>
                </c:pt>
                <c:pt idx="9">
                  <c:v>#N/A</c:v>
                </c:pt>
                <c:pt idx="10">
                  <c:v>12550</c:v>
                </c:pt>
                <c:pt idx="11">
                  <c:v>#N/A</c:v>
                </c:pt>
                <c:pt idx="12">
                  <c:v>#N/A</c:v>
                </c:pt>
                <c:pt idx="13">
                  <c:v>9820</c:v>
                </c:pt>
                <c:pt idx="14">
                  <c:v>#N/A</c:v>
                </c:pt>
              </c:numCache>
            </c:numRef>
          </c:val>
          <c:smooth val="0"/>
          <c:extLst>
            <c:ext xmlns:c16="http://schemas.microsoft.com/office/drawing/2014/chart" uri="{C3380CC4-5D6E-409C-BE32-E72D297353CC}">
              <c16:uniqueId val="{0000000B-8FFC-4305-8B05-2063FF03E5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9430</c:v>
                </c:pt>
                <c:pt idx="1">
                  <c:v>8148</c:v>
                </c:pt>
                <c:pt idx="2">
                  <c:v>7393</c:v>
                </c:pt>
              </c:numCache>
            </c:numRef>
          </c:val>
          <c:extLst>
            <c:ext xmlns:c16="http://schemas.microsoft.com/office/drawing/2014/chart" uri="{C3380CC4-5D6E-409C-BE32-E72D297353CC}">
              <c16:uniqueId val="{00000000-292D-4E19-9EC9-15E84770B3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4513</c:v>
                </c:pt>
                <c:pt idx="1">
                  <c:v>4222</c:v>
                </c:pt>
                <c:pt idx="2">
                  <c:v>3935</c:v>
                </c:pt>
              </c:numCache>
            </c:numRef>
          </c:val>
          <c:extLst>
            <c:ext xmlns:c16="http://schemas.microsoft.com/office/drawing/2014/chart" uri="{C3380CC4-5D6E-409C-BE32-E72D297353CC}">
              <c16:uniqueId val="{00000001-292D-4E19-9EC9-15E84770B3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8300</c:v>
                </c:pt>
                <c:pt idx="1">
                  <c:v>9220</c:v>
                </c:pt>
                <c:pt idx="2">
                  <c:v>9127</c:v>
                </c:pt>
              </c:numCache>
            </c:numRef>
          </c:val>
          <c:extLst>
            <c:ext xmlns:c16="http://schemas.microsoft.com/office/drawing/2014/chart" uri="{C3380CC4-5D6E-409C-BE32-E72D297353CC}">
              <c16:uniqueId val="{00000002-292D-4E19-9EC9-15E84770B3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{46B40121-705E-465D-9433-51FED4FFEB1B}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EFD-45DD-A1AD-B9132E7993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{34D0BEC3-CB04-464A-9FBB-0A41C1FF77D6}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FD-45DD-A1AD-B9132E7993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{902EF71C-D964-489E-92D5-3E73730F2452}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FD-45DD-A1AD-B9132E7993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{D5360BD3-2E75-4CEF-9E53-9CDD4298A278}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FD-45DD-A1AD-B9132E7993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{24B68A20-3EBE-4DDB-A56A-B43C727C8566}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FD-45DD-A1AD-B9132E79939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{EB873E54-70C5-409B-9B4D-E58EC48A87ED}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EFD-45DD-A1AD-B9132E79939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{F7CE3A22-FEC1-4212-B930-B0EE69EB1E9D}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EFD-45DD-A1AD-B9132E79939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{F02E533E-1A55-450C-8DFB-37A82AF1BFAD}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EFD-45DD-A1AD-B9132E79939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{1DED3D33-76ED-4D50-ADBE-23AFC81BE8B1}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EFD-45DD-A1AD-B9132E7993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54.9</c:v>
                </c:pt>
                <c:pt idx="8">
                  <c:v>56</c:v>
                </c:pt>
                <c:pt idx="16">
                  <c:v>58.6</c:v>
                </c:pt>
                <c:pt idx="24">
                  <c:v>58</c:v>
                </c:pt>
                <c:pt idx="32">
                  <c:v>59.8</c:v>
                </c:pt>
              </c:numCache>
            </c:numRef>
          </c:xVal>
          <c:yVal>
            <c:numRef>
              <c:f>公会計指標分析・財政指標組合せ分析表!$BP$51:$DC$51</c:f>
              <c:numCache>
                <c:formatCode>#,##0.0;"▲ "#,##0.0</c:formatCode>
                <c:ptCount val="40"/>
                <c:pt idx="0">
                  <c:v>55.1</c:v>
                </c:pt>
                <c:pt idx="8">
                  <c:v>34.9</c:v>
                </c:pt>
                <c:pt idx="16">
                  <c:v>47.2</c:v>
                </c:pt>
                <c:pt idx="24">
                  <c:v>58</c:v>
                </c:pt>
                <c:pt idx="32">
                  <c:v>44.8</c:v>
                </c:pt>
              </c:numCache>
            </c:numRef>
          </c:yVal>
          <c:smooth val="0"/>
          <c:extLst>
            <c:ext xmlns:c16="http://schemas.microsoft.com/office/drawing/2014/chart" uri="{C3380CC4-5D6E-409C-BE32-E72D297353CC}">
              <c16:uniqueId val="{00000009-EEFD-45DD-A1AD-B9132E7993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{5AB9D269-0052-450D-801C-F3C06E230AEF}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EFD-45DD-A1AD-B9132E7993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{F097CF20-086A-41BE-A563-F1B26FE11EE6}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FD-45DD-A1AD-B9132E7993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{5EB41A05-A5AB-4BDA-934C-5222E27D504D}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FD-45DD-A1AD-B9132E7993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{8FC969EE-09F5-47E0-8F55-2F9DF3149CE6}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FD-45DD-A1AD-B9132E7993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{A1BD9CE9-3826-4AF5-8F3F-982BEB170DF8}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FD-45DD-A1AD-B9132E79939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{2060CE22-F819-4331-BFD3-DF78DE9E85C6}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EFD-45DD-A1AD-B9132E79939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{DF433459-05B0-404E-A27B-E5EA8D4B4F1E}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EFD-45DD-A1AD-B9132E79939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{E6E2BCC8-F6A1-43A6-AB18-FC28BC5777B0}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EFD-45DD-A1AD-B9132E79939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{A12137F8-1255-4240-8B98-4E06CEAA1CE8}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EFD-45DD-A1AD-B9132E7993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EEFD-45DD-A1AD-B9132E799397}"/>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{268B2BE0-E5E9-4CCF-B496-4D4102E81F5F}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C80-457B-963D-A3912E95E0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{6D49D267-34BA-4F8B-A628-00BF44A0C0C8}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80-457B-963D-A3912E95E0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{1E4E496D-62F5-4938-93C0-82F2D0F1A18C}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80-457B-963D-A3912E95E0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{1E7D36C4-B4AC-42DE-9CCA-3B7B22A457D0}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80-457B-963D-A3912E95E0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{556200E4-6E42-4674-A483-703E3F933561}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80-457B-963D-A3912E95E06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{23EB97DB-CEB1-4759-8FDD-E6F113B23871}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C80-457B-963D-A3912E95E06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{31E04C18-6801-435E-9A25-1E921B848A39}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C80-457B-963D-A3912E95E06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{B3C8B2BC-89BD-4F72-B1F6-1232B062F211}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C80-457B-963D-A3912E95E06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{6F10CEAB-4DA5-4ADE-9E73-590EB8A249D7}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C80-457B-963D-A3912E95E0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9.1999999999999993</c:v>
                </c:pt>
                <c:pt idx="16">
                  <c:v>9.4</c:v>
                </c:pt>
                <c:pt idx="24">
                  <c:v>9.1</c:v>
                </c:pt>
                <c:pt idx="32">
                  <c:v>8.6</c:v>
                </c:pt>
              </c:numCache>
            </c:numRef>
          </c:xVal>
          <c:yVal>
            <c:numRef>
              <c:f>公会計指標分析・財政指標組合せ分析表!$BP$73:$DC$73</c:f>
              <c:numCache>
                <c:formatCode>#,##0.0;"▲ "#,##0.0</c:formatCode>
                <c:ptCount val="40"/>
                <c:pt idx="0">
                  <c:v>55.1</c:v>
                </c:pt>
                <c:pt idx="8">
                  <c:v>34.9</c:v>
                </c:pt>
                <c:pt idx="16">
                  <c:v>47.2</c:v>
                </c:pt>
                <c:pt idx="24">
                  <c:v>58</c:v>
                </c:pt>
                <c:pt idx="32">
                  <c:v>44.8</c:v>
                </c:pt>
              </c:numCache>
            </c:numRef>
          </c:yVal>
          <c:smooth val="0"/>
          <c:extLst>
            <c:ext xmlns:c16="http://schemas.microsoft.com/office/drawing/2014/chart" uri="{C3380CC4-5D6E-409C-BE32-E72D297353CC}">
              <c16:uniqueId val="{00000009-DC80-457B-963D-A3912E95E0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{2D8C86A6-B119-43EC-8FBB-490EFED568D0}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C80-457B-963D-A3912E95E0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{68551402-C3C7-4A53-8EFB-9A839E305F0B}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80-457B-963D-A3912E95E0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{CD38B9E1-B5CB-4A53-A4F3-5028D936EE4C}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80-457B-963D-A3912E95E0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{D2A0E81C-0AD8-449D-BF99-7A8A52001796}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80-457B-963D-A3912E95E0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{C34AFB3A-AE7E-4B12-A1F9-04C7522DD468}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80-457B-963D-A3912E95E06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{056C6BAB-533B-4AF0-8EF4-B317BB64E5E0}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C80-457B-963D-A3912E95E06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{D9A90B55-3785-4A63-8D3D-105CE447E06D}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C80-457B-963D-A3912E95E06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{74E73936-DC0B-4299-B815-E8ED618E4898}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C80-457B-963D-A3912E95E06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{D7521B62-C660-4D73-A0A5-F67817FD3AC6}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C80-457B-963D-A3912E95E0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DC80-457B-963D-A3912E95E064}"/>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公営企業債の元利償還金に対する繰入金について、下水道事業の法適化に伴い、出資金分が準元利償還金から除外されるため、前年度比で大きく減少している。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今後も一般会計及び公営企業会計ともに、市債発行額と償還額のバランスを図りながら、実質公債費比率の抑制に努める。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H30</a:t>
          </a:r>
          <a:r>
            <a:rPr kumimoji="1" lang="ja-JP" altLang="en-US" sz="1000">
              <a:latin typeface="ＭＳ ゴシック" pitchFamily="49" charset="-128"/>
              <a:ea typeface="ＭＳ ゴシック" pitchFamily="49" charset="-128"/>
            </a:rPr>
            <a:t>で償還終了のため皆減している。</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下水道事業会計の法適化に伴い、基準内繰出金が減少したことにより数値が改善した。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今後も一般会計及び公営企業会計ともに、市債発行額と償還額のバランスを図りながら、将来負担額の抑制に努める。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宮城県栗原市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令和元年度末の基金残高は、普通会計で２０，４５５百万円となっており、前年度から１，１３５百万円の減少している。　</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この主な要因は、財政調整金で普通交付税の段階的な縮減等により、前年比で７５５百万円減少している。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普通交付税の合併算定替が終了することから、これまで積み立てしてきた財政調整基金等の基金を計画的に活用しながら必要な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事業の取捨選択を進めていく。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○公共施設整備等基金：公共施設の整備・修繕・解体事業の財源とする基金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○まちづくり基金：自治会への交付金などの地域振興のために活用する基金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○公共施設整備等基金：将来的に必要となる公共施設の整備費用の財源とするため、決算剰余金を積立することにより１２百万円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○まちづくり基金：合併特例債を財源に平成２８年から平成３１年度まで計画的に１，０００百万円ずつ積立を行い造成した。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自治会への一括交付金等へ充当したことから、前年比で１７５百万円減少している。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○公共施設整備基金：公共施設等管理計画に基づく公共施設の整備・修繕・解体事業に備えて積立を行い、計画的な施設管理を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○まちづくり基金：市民の連携強化又は地域振興のために必要な事業に対して活用していく。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市の歳入の４０％を占める普通交付税が、合併特例期間の終了、平成２８年度から段階的な縮減が開始されたことにより縮減前の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平成２７年度と比較して約４，８３１百万円が減少している。そのため、財政調整基金を取り崩しながら財政運営を行っていることから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前年比で７５５百万円が減少している。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普通交付税の合併算定替が終了することから、これまで財政調整基金の積立を行ってきた。今後は、これまで積み立ててきた財政調整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基金を計画的に活用しながら必要な事業の取捨選択に努めていく。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市債の償還のため、２８７百万円が減少している。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市債の償還に必要な財源を確保し、将来にわたり、財政の健全な運営を行うため、今後も継続的に積立を行う。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65,811
65,299
804.97
53,494,789
52,233,321
1,032,773
27,369,075
45,754,195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有形固定資産減価償却率は類似団体内平均、宮城県平均と同程度であり、全国平均と比較すると若干低い傾向にある。前年度と比較すると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微増しており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100619</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67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128542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816600"/>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40731</xdr:rowOff>
    </xdr:from>
    <xdr:to>
      <xdr:col>15</xdr:col>
      <xdr:colOff>187325</xdr:colOff>
      <xdr:row>29</xdr:row>
      <xdr:rowOff>142331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29</xdr:row>
      <xdr:rowOff>91531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3289300" y="5816600"/>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131989</xdr:rowOff>
    </xdr:from>
    <xdr:to>
      <xdr:col>11</xdr:col>
      <xdr:colOff>187325</xdr:colOff>
      <xdr:row>29</xdr:row>
      <xdr:rowOff>62139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11339</xdr:rowOff>
    </xdr:from>
    <xdr:to>
      <xdr:col>15</xdr:col>
      <xdr:colOff>136525</xdr:colOff>
      <xdr:row>29</xdr:row>
      <xdr:rowOff>91531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5754914"/>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98062</xdr:rowOff>
    </xdr:from>
    <xdr:to>
      <xdr:col>7</xdr:col>
      <xdr:colOff>187325</xdr:colOff>
      <xdr:row>29</xdr:row>
      <xdr:rowOff>28212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148862</xdr:rowOff>
    </xdr:from>
    <xdr:to>
      <xdr:col>11</xdr:col>
      <xdr:colOff>136525</xdr:colOff>
      <xdr:row>29</xdr:row>
      <xdr:rowOff>11339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572098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158858</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78666</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44739</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44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債務償還比率は全国平均及び類似団体内平均と比較すると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水準にあり、宮城県平均と比較すると大きく下回る。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今後も適正な財政運営に努める。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32322</xdr:rowOff>
    </xdr:from>
    <xdr:to>
      <xdr:col>76</xdr:col>
      <xdr:colOff>73025</xdr:colOff>
      <xdr:row>31</xdr:row>
      <xdr:rowOff>133922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10749</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09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126958</xdr:rowOff>
    </xdr:from>
    <xdr:to>
      <xdr:col>72</xdr:col>
      <xdr:colOff>123825</xdr:colOff>
      <xdr:row>32</xdr:row>
      <xdr:rowOff>57108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2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83122</xdr:rowOff>
    </xdr:from>
    <xdr:to>
      <xdr:col>76</xdr:col>
      <xdr:colOff>22225</xdr:colOff>
      <xdr:row>32</xdr:row>
      <xdr:rowOff>6308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169597"/>
          <a:ext cx="711200" cy="9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64707</xdr:rowOff>
    </xdr:from>
    <xdr:to>
      <xdr:col>68</xdr:col>
      <xdr:colOff>123825</xdr:colOff>
      <xdr:row>31</xdr:row>
      <xdr:rowOff>166307</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1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115507</xdr:rowOff>
    </xdr:from>
    <xdr:to>
      <xdr:col>72</xdr:col>
      <xdr:colOff>73025</xdr:colOff>
      <xdr:row>32</xdr:row>
      <xdr:rowOff>6308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6201982"/>
          <a:ext cx="762000" cy="6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17449</xdr:rowOff>
    </xdr:from>
    <xdr:to>
      <xdr:col>64</xdr:col>
      <xdr:colOff>123825</xdr:colOff>
      <xdr:row>31</xdr:row>
      <xdr:rowOff>119049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1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68249</xdr:rowOff>
    </xdr:from>
    <xdr:to>
      <xdr:col>68</xdr:col>
      <xdr:colOff>73025</xdr:colOff>
      <xdr:row>31</xdr:row>
      <xdr:rowOff>115507</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154724"/>
          <a:ext cx="762000" cy="4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116812</xdr:rowOff>
    </xdr:from>
    <xdr:to>
      <xdr:col>60</xdr:col>
      <xdr:colOff>123825</xdr:colOff>
      <xdr:row>31</xdr:row>
      <xdr:rowOff>46962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0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167612</xdr:rowOff>
    </xdr:from>
    <xdr:to>
      <xdr:col>64</xdr:col>
      <xdr:colOff>73025</xdr:colOff>
      <xdr:row>31</xdr:row>
      <xdr:rowOff>68249</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6082637"/>
          <a:ext cx="762000" cy="7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48235</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30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157434</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24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110176</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19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38089</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12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65,811
65,299
804.97
53,494,789
52,233,321
1,032,773
27,369,075
45,754,195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91694</xdr:rowOff>
    </xdr:from>
    <xdr:to>
      <xdr:col>24</xdr:col>
      <xdr:colOff>114300</xdr:colOff>
      <xdr:row>39</xdr:row>
      <xdr:rowOff>21844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114571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458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142494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61416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61976</xdr:rowOff>
    </xdr:from>
    <xdr:to>
      <xdr:col>15</xdr:col>
      <xdr:colOff>101600</xdr:colOff>
      <xdr:row>38</xdr:row>
      <xdr:rowOff>163576</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112776</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614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137414</xdr:rowOff>
    </xdr:from>
    <xdr:to>
      <xdr:col>10</xdr:col>
      <xdr:colOff>165100</xdr:colOff>
      <xdr:row>37</xdr:row>
      <xdr:rowOff>67564</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xdr:rowOff>
    </xdr:from>
    <xdr:to>
      <xdr:col>15</xdr:col>
      <xdr:colOff>50800</xdr:colOff>
      <xdr:row>38</xdr:row>
      <xdr:rowOff>112776</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360414"/>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112268</xdr:rowOff>
    </xdr:from>
    <xdr:to>
      <xdr:col>6</xdr:col>
      <xdr:colOff>38100</xdr:colOff>
      <xdr:row>37</xdr:row>
      <xdr:rowOff>42418</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163068</xdr:rowOff>
    </xdr:from>
    <xdr:to>
      <xdr:col>10</xdr:col>
      <xdr:colOff>114300</xdr:colOff>
      <xdr:row>37</xdr:row>
      <xdr:rowOff>16764</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33526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166387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8653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84091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23304</xdr:rowOff>
    </xdr:from>
    <xdr:to>
      <xdr:col>55</xdr:col>
      <xdr:colOff>50800</xdr:colOff>
      <xdr:row>36</xdr:row>
      <xdr:rowOff>124904</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1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46181</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0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42621</xdr:rowOff>
    </xdr:from>
    <xdr:to>
      <xdr:col>50</xdr:col>
      <xdr:colOff>165100</xdr:colOff>
      <xdr:row>36</xdr:row>
      <xdr:rowOff>144221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2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74104</xdr:rowOff>
    </xdr:from>
    <xdr:to>
      <xdr:col>55</xdr:col>
      <xdr:colOff>0</xdr:colOff>
      <xdr:row>36</xdr:row>
      <xdr:rowOff>93421</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246304"/>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59842</xdr:rowOff>
    </xdr:from>
    <xdr:to>
      <xdr:col>46</xdr:col>
      <xdr:colOff>38100</xdr:colOff>
      <xdr:row>36</xdr:row>
      <xdr:rowOff>161442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2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93421</xdr:rowOff>
    </xdr:from>
    <xdr:to>
      <xdr:col>50</xdr:col>
      <xdr:colOff>114300</xdr:colOff>
      <xdr:row>36</xdr:row>
      <xdr:rowOff>110642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265621"/>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69139</xdr:rowOff>
    </xdr:from>
    <xdr:to>
      <xdr:col>41</xdr:col>
      <xdr:colOff>101600</xdr:colOff>
      <xdr:row>36</xdr:row>
      <xdr:rowOff>170739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2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110642</xdr:rowOff>
    </xdr:from>
    <xdr:to>
      <xdr:col>45</xdr:col>
      <xdr:colOff>177800</xdr:colOff>
      <xdr:row>36</xdr:row>
      <xdr:rowOff>119939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282842"/>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84531</xdr:rowOff>
    </xdr:from>
    <xdr:to>
      <xdr:col>36</xdr:col>
      <xdr:colOff>165100</xdr:colOff>
      <xdr:row>37</xdr:row>
      <xdr:rowOff>14681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2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119939</xdr:rowOff>
    </xdr:from>
    <xdr:to>
      <xdr:col>41</xdr:col>
      <xdr:colOff>50800</xdr:colOff>
      <xdr:row>36</xdr:row>
      <xdr:rowOff>135331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292139"/>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62768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160748</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599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6519</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0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15816</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01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31208</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0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12899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299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133713</xdr:rowOff>
    </xdr:from>
    <xdr:to>
      <xdr:col>20</xdr:col>
      <xdr:colOff>38100</xdr:colOff>
      <xdr:row>61</xdr:row>
      <xdr:rowOff>63863</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13063</xdr:rowOff>
    </xdr:from>
    <xdr:to>
      <xdr:col>24</xdr:col>
      <xdr:colOff>63500</xdr:colOff>
      <xdr:row>61</xdr:row>
      <xdr:rowOff>40822</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4715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135346</xdr:rowOff>
    </xdr:from>
    <xdr:to>
      <xdr:col>15</xdr:col>
      <xdr:colOff>101600</xdr:colOff>
      <xdr:row>61</xdr:row>
      <xdr:rowOff>65496</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13063</xdr:rowOff>
    </xdr:from>
    <xdr:to>
      <xdr:col>19</xdr:col>
      <xdr:colOff>177800</xdr:colOff>
      <xdr:row>61</xdr:row>
      <xdr:rowOff>14696</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2908300" y="104715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81462</xdr:rowOff>
    </xdr:from>
    <xdr:to>
      <xdr:col>10</xdr:col>
      <xdr:colOff>165100</xdr:colOff>
      <xdr:row>61</xdr:row>
      <xdr:rowOff>11612</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132262</xdr:rowOff>
    </xdr:from>
    <xdr:to>
      <xdr:col>15</xdr:col>
      <xdr:colOff>50800</xdr:colOff>
      <xdr:row>61</xdr:row>
      <xdr:rowOff>14696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41926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56969</xdr:rowOff>
    </xdr:from>
    <xdr:to>
      <xdr:col>6</xdr:col>
      <xdr:colOff>38100</xdr:colOff>
      <xdr:row>60</xdr:row>
      <xdr:rowOff>158569</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107769</xdr:rowOff>
    </xdr:from>
    <xdr:to>
      <xdr:col>10</xdr:col>
      <xdr:colOff>114300</xdr:colOff>
      <xdr:row>60</xdr:row>
      <xdr:rowOff>132262</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3947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80390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84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117241</xdr:rowOff>
    </xdr:from>
    <xdr:to>
      <xdr:col>55</xdr:col>
      <xdr:colOff>50800</xdr:colOff>
      <xdr:row>63</xdr:row>
      <xdr:rowOff>47391</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74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140118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59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122126</xdr:rowOff>
    </xdr:from>
    <xdr:to>
      <xdr:col>50</xdr:col>
      <xdr:colOff>165100</xdr:colOff>
      <xdr:row>63</xdr:row>
      <xdr:rowOff>52276</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75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168041</xdr:rowOff>
    </xdr:from>
    <xdr:to>
      <xdr:col>55</xdr:col>
      <xdr:colOff>0</xdr:colOff>
      <xdr:row>63</xdr:row>
      <xdr:rowOff>1476</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797941"/>
          <a:ext cx="8382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126647</xdr:rowOff>
    </xdr:from>
    <xdr:to>
      <xdr:col>46</xdr:col>
      <xdr:colOff>38100</xdr:colOff>
      <xdr:row>63</xdr:row>
      <xdr:rowOff>56797</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1476</xdr:rowOff>
    </xdr:from>
    <xdr:to>
      <xdr:col>50</xdr:col>
      <xdr:colOff>114300</xdr:colOff>
      <xdr:row>63</xdr:row>
      <xdr:rowOff>5997</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802826"/>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130554</xdr:rowOff>
    </xdr:from>
    <xdr:to>
      <xdr:col>41</xdr:col>
      <xdr:colOff>101600</xdr:colOff>
      <xdr:row>63</xdr:row>
      <xdr:rowOff>60704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76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5997</xdr:rowOff>
    </xdr:from>
    <xdr:to>
      <xdr:col>45</xdr:col>
      <xdr:colOff>177800</xdr:colOff>
      <xdr:row>63</xdr:row>
      <xdr:rowOff>9904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807347"/>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135388</xdr:rowOff>
    </xdr:from>
    <xdr:to>
      <xdr:col>36</xdr:col>
      <xdr:colOff>165100</xdr:colOff>
      <xdr:row>63</xdr:row>
      <xdr:rowOff>65538</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76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9904</xdr:rowOff>
    </xdr:from>
    <xdr:to>
      <xdr:col>41</xdr:col>
      <xdr:colOff>50800</xdr:colOff>
      <xdr:row>63</xdr:row>
      <xdr:rowOff>14738</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811254"/>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96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162890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162017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68803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73324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53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77231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53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82065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54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98334</xdr:rowOff>
    </xdr:from>
    <xdr:to>
      <xdr:col>24</xdr:col>
      <xdr:colOff>114300</xdr:colOff>
      <xdr:row>78</xdr:row>
      <xdr:rowOff>28484</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32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51361</xdr:rowOff>
    </xdr:from>
    <xdr:ext cx="340478"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3253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46082</xdr:rowOff>
    </xdr:from>
    <xdr:to>
      <xdr:col>20</xdr:col>
      <xdr:colOff>38100</xdr:colOff>
      <xdr:row>77</xdr:row>
      <xdr:rowOff>147682</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32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96882</xdr:rowOff>
    </xdr:from>
    <xdr:to>
      <xdr:col>24</xdr:col>
      <xdr:colOff>63500</xdr:colOff>
      <xdr:row>77</xdr:row>
      <xdr:rowOff>149134</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3298532"/>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103232</xdr:rowOff>
    </xdr:from>
    <xdr:to>
      <xdr:col>15</xdr:col>
      <xdr:colOff>101600</xdr:colOff>
      <xdr:row>78</xdr:row>
      <xdr:rowOff>33382</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96882</xdr:rowOff>
    </xdr:from>
    <xdr:to>
      <xdr:col>19</xdr:col>
      <xdr:colOff>177800</xdr:colOff>
      <xdr:row>77</xdr:row>
      <xdr:rowOff>154032</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2908300" y="132985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127726</xdr:rowOff>
    </xdr:from>
    <xdr:to>
      <xdr:col>10</xdr:col>
      <xdr:colOff>165100</xdr:colOff>
      <xdr:row>84</xdr:row>
      <xdr:rowOff>57876</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154032</xdr:rowOff>
    </xdr:from>
    <xdr:to>
      <xdr:col>15</xdr:col>
      <xdr:colOff>50800</xdr:colOff>
      <xdr:row>84</xdr:row>
      <xdr:rowOff>7076</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019300" y="13355682"/>
          <a:ext cx="889000" cy="105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117929</xdr:rowOff>
    </xdr:from>
    <xdr:to>
      <xdr:col>6</xdr:col>
      <xdr:colOff>38100</xdr:colOff>
      <xdr:row>84</xdr:row>
      <xdr:rowOff>48079</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168729</xdr:rowOff>
    </xdr:from>
    <xdr:to>
      <xdr:col>10</xdr:col>
      <xdr:colOff>114300</xdr:colOff>
      <xdr:row>84</xdr:row>
      <xdr:rowOff>7076</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39907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75</xdr:row>
      <xdr:rowOff>164209</xdr:rowOff>
    </xdr:from>
    <xdr:ext cx="340478"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614361" y="130229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49909</xdr:rowOff>
    </xdr:from>
    <xdr:ext cx="340478"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38061" y="130801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49003</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39206</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42735</xdr:rowOff>
    </xdr:from>
    <xdr:to>
      <xdr:col>55</xdr:col>
      <xdr:colOff>50800</xdr:colOff>
      <xdr:row>85</xdr:row>
      <xdr:rowOff>144335</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461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129112</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453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42735</xdr:rowOff>
    </xdr:from>
    <xdr:to>
      <xdr:col>50</xdr:col>
      <xdr:colOff>165100</xdr:colOff>
      <xdr:row>85</xdr:row>
      <xdr:rowOff>144335</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461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93535</xdr:rowOff>
    </xdr:from>
    <xdr:to>
      <xdr:col>55</xdr:col>
      <xdr:colOff>0</xdr:colOff>
      <xdr:row>85</xdr:row>
      <xdr:rowOff>93535</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9639300" y="14666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42735</xdr:rowOff>
    </xdr:from>
    <xdr:to>
      <xdr:col>46</xdr:col>
      <xdr:colOff>38100</xdr:colOff>
      <xdr:row>85</xdr:row>
      <xdr:rowOff>144335</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461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93535</xdr:rowOff>
    </xdr:from>
    <xdr:to>
      <xdr:col>50</xdr:col>
      <xdr:colOff>114300</xdr:colOff>
      <xdr:row>85</xdr:row>
      <xdr:rowOff>93535</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8750300" y="1466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25019</xdr:rowOff>
    </xdr:from>
    <xdr:to>
      <xdr:col>41</xdr:col>
      <xdr:colOff>101600</xdr:colOff>
      <xdr:row>82</xdr:row>
      <xdr:rowOff>126619</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408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75819</xdr:rowOff>
    </xdr:from>
    <xdr:to>
      <xdr:col>45</xdr:col>
      <xdr:colOff>177800</xdr:colOff>
      <xdr:row>85</xdr:row>
      <xdr:rowOff>93535</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861300" y="14134719"/>
          <a:ext cx="889000" cy="5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33592</xdr:rowOff>
    </xdr:from>
    <xdr:to>
      <xdr:col>36</xdr:col>
      <xdr:colOff>165100</xdr:colOff>
      <xdr:row>82</xdr:row>
      <xdr:rowOff>135192</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40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75819</xdr:rowOff>
    </xdr:from>
    <xdr:to>
      <xdr:col>41</xdr:col>
      <xdr:colOff>50800</xdr:colOff>
      <xdr:row>82</xdr:row>
      <xdr:rowOff>84392</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6972300" y="14134719"/>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135462</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470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135462</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470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143146</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385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151719</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386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63576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xdr:rowOff>
    </xdr:from>
    <xdr:to>
      <xdr:col>85</xdr:col>
      <xdr:colOff>177800</xdr:colOff>
      <xdr:row>36</xdr:row>
      <xdr:rowOff>113665</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34942</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38735</xdr:rowOff>
    </xdr:from>
    <xdr:to>
      <xdr:col>81</xdr:col>
      <xdr:colOff>101600</xdr:colOff>
      <xdr:row>36</xdr:row>
      <xdr:rowOff>140335</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62865</xdr:rowOff>
    </xdr:from>
    <xdr:to>
      <xdr:col>85</xdr:col>
      <xdr:colOff>127000</xdr:colOff>
      <xdr:row>36</xdr:row>
      <xdr:rowOff>89535</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flipV="1">
          <a:off x="15481300" y="62350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38735</xdr:rowOff>
    </xdr:from>
    <xdr:to>
      <xdr:col>76</xdr:col>
      <xdr:colOff>165100</xdr:colOff>
      <xdr:row>36</xdr:row>
      <xdr:rowOff>140335</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541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89535</xdr:rowOff>
    </xdr:from>
    <xdr:to>
      <xdr:col>81</xdr:col>
      <xdr:colOff>50800</xdr:colOff>
      <xdr:row>36</xdr:row>
      <xdr:rowOff>89535</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592300" y="6261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166370</xdr:rowOff>
    </xdr:from>
    <xdr:to>
      <xdr:col>72</xdr:col>
      <xdr:colOff>38100</xdr:colOff>
      <xdr:row>35</xdr:row>
      <xdr:rowOff>96520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652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45720</xdr:rowOff>
    </xdr:from>
    <xdr:to>
      <xdr:col>76</xdr:col>
      <xdr:colOff>114300</xdr:colOff>
      <xdr:row>36</xdr:row>
      <xdr:rowOff>89535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3703300" y="6046470"/>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103505</xdr:rowOff>
    </xdr:from>
    <xdr:to>
      <xdr:col>67</xdr:col>
      <xdr:colOff>101600</xdr:colOff>
      <xdr:row>35</xdr:row>
      <xdr:rowOff>33655</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763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154305</xdr:rowOff>
    </xdr:from>
    <xdr:to>
      <xdr:col>71</xdr:col>
      <xdr:colOff>177800</xdr:colOff>
      <xdr:row>35</xdr:row>
      <xdr:rowOff>45720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814300" y="59836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24782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156862</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156862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113047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50182</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1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100-0000D601000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100-0000D8010000}"/>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100-0000DA010000}"/>
            </a:ext>
          </a:extLst>
        </xdr:cNvPr>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103124</xdr:rowOff>
    </xdr:from>
    <xdr:to>
      <xdr:col>116</xdr:col>
      <xdr:colOff>114300</xdr:colOff>
      <xdr:row>37</xdr:row>
      <xdr:rowOff>33274</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21107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126001</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100-0000E6010000}"/>
            </a:ext>
          </a:extLst>
        </xdr:cNvPr>
        <xdr:cNvSpPr txBox="1"/>
      </xdr:nvSpPr>
      <xdr:spPr>
        <a:xfrm>
          <a:off x="22199600"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87122</xdr:rowOff>
    </xdr:from>
    <xdr:to>
      <xdr:col>112</xdr:col>
      <xdr:colOff>38100</xdr:colOff>
      <xdr:row>37</xdr:row>
      <xdr:rowOff>17272</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12725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137922</xdr:rowOff>
    </xdr:from>
    <xdr:to>
      <xdr:col>116</xdr:col>
      <xdr:colOff>63500</xdr:colOff>
      <xdr:row>36</xdr:row>
      <xdr:rowOff>153924</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21323300" y="631012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100838</xdr:rowOff>
    </xdr:from>
    <xdr:to>
      <xdr:col>107</xdr:col>
      <xdr:colOff>101600</xdr:colOff>
      <xdr:row>37</xdr:row>
      <xdr:rowOff>30988</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0383500" y="62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137922</xdr:rowOff>
    </xdr:from>
    <xdr:to>
      <xdr:col>111</xdr:col>
      <xdr:colOff>177800</xdr:colOff>
      <xdr:row>36</xdr:row>
      <xdr:rowOff>151638</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20434300" y="631012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45974</xdr:rowOff>
    </xdr:from>
    <xdr:to>
      <xdr:col>102</xdr:col>
      <xdr:colOff>165100</xdr:colOff>
      <xdr:row>38</xdr:row>
      <xdr:rowOff>147574</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9494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151638</xdr:rowOff>
    </xdr:from>
    <xdr:to>
      <xdr:col>107</xdr:col>
      <xdr:colOff>50800</xdr:colOff>
      <xdr:row>38</xdr:row>
      <xdr:rowOff>96774</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9545300" y="6323838"/>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61976</xdr:rowOff>
    </xdr:from>
    <xdr:to>
      <xdr:col>98</xdr:col>
      <xdr:colOff>38100</xdr:colOff>
      <xdr:row>38</xdr:row>
      <xdr:rowOff>163576</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8605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96774</xdr:rowOff>
    </xdr:from>
    <xdr:to>
      <xdr:col>102</xdr:col>
      <xdr:colOff>114300</xdr:colOff>
      <xdr:row>38</xdr:row>
      <xdr:rowOff>112776</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8656300" y="661187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33799</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03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47515</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0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164101</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8653</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0000000-0008-0000-0100-00000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0000000-0008-0000-0100-000011020000}"/>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00000000-0008-0000-0100-000013020000}"/>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0000000-0008-0000-0100-000015020000}"/>
            </a:ext>
          </a:extLst>
        </xdr:cNvPr>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94524</xdr:rowOff>
    </xdr:from>
    <xdr:to>
      <xdr:col>85</xdr:col>
      <xdr:colOff>177800</xdr:colOff>
      <xdr:row>56</xdr:row>
      <xdr:rowOff>24674</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6268700" y="95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47551</xdr:rowOff>
    </xdr:from>
    <xdr:ext cx="340478" cy="259045"/>
    <xdr:sp macro="" textlink="">
      <xdr:nvSpPr>
        <xdr:cNvPr id="545" name="【学校施設】&#10;有形固定資産減価償却率該当値テキスト">
          <a:extLst>
            <a:ext uri="{FF2B5EF4-FFF2-40B4-BE49-F238E27FC236}">
              <a16:creationId xmlns:a16="http://schemas.microsoft.com/office/drawing/2014/main" id="{00000000-0008-0000-0100-000021020000}"/>
            </a:ext>
          </a:extLst>
        </xdr:cNvPr>
        <xdr:cNvSpPr txBox="1"/>
      </xdr:nvSpPr>
      <xdr:spPr>
        <a:xfrm>
          <a:off x="16357600" y="9477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163104</xdr:rowOff>
    </xdr:from>
    <xdr:to>
      <xdr:col>81</xdr:col>
      <xdr:colOff>101600</xdr:colOff>
      <xdr:row>55</xdr:row>
      <xdr:rowOff>93254</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5430500" y="94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42454</xdr:rowOff>
    </xdr:from>
    <xdr:to>
      <xdr:col>85</xdr:col>
      <xdr:colOff>127000</xdr:colOff>
      <xdr:row>55</xdr:row>
      <xdr:rowOff>145324</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5481300" y="9472204"/>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43906</xdr:rowOff>
    </xdr:from>
    <xdr:to>
      <xdr:col>76</xdr:col>
      <xdr:colOff>165100</xdr:colOff>
      <xdr:row>55</xdr:row>
      <xdr:rowOff>145506</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4541500" y="94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42454</xdr:rowOff>
    </xdr:from>
    <xdr:to>
      <xdr:col>81</xdr:col>
      <xdr:colOff>50800</xdr:colOff>
      <xdr:row>55</xdr:row>
      <xdr:rowOff>94706</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4592300" y="947220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94706</xdr:rowOff>
    </xdr:from>
    <xdr:to>
      <xdr:col>76</xdr:col>
      <xdr:colOff>114300</xdr:colOff>
      <xdr:row>60</xdr:row>
      <xdr:rowOff>137160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3703300" y="9524456"/>
          <a:ext cx="889000" cy="89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55335</xdr:rowOff>
    </xdr:from>
    <xdr:to>
      <xdr:col>67</xdr:col>
      <xdr:colOff>101600</xdr:colOff>
      <xdr:row>60</xdr:row>
      <xdr:rowOff>156935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2763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106135</xdr:rowOff>
    </xdr:from>
    <xdr:to>
      <xdr:col>71</xdr:col>
      <xdr:colOff>177800</xdr:colOff>
      <xdr:row>60</xdr:row>
      <xdr:rowOff>137160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814300" y="103931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54" name="n_1aveValue【学校施設】&#10;有形固定資産減価償却率">
          <a:extLst>
            <a:ext uri="{FF2B5EF4-FFF2-40B4-BE49-F238E27FC236}">
              <a16:creationId xmlns:a16="http://schemas.microsoft.com/office/drawing/2014/main" id="{00000000-0008-0000-0100-00002A020000}"/>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555" name="n_2aveValue【学校施設】&#10;有形固定資産減価償却率">
          <a:extLst>
            <a:ext uri="{FF2B5EF4-FFF2-40B4-BE49-F238E27FC236}">
              <a16:creationId xmlns:a16="http://schemas.microsoft.com/office/drawing/2014/main" id="{00000000-0008-0000-0100-00002B020000}"/>
            </a:ext>
          </a:extLst>
        </xdr:cNvPr>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a:extLst>
            <a:ext uri="{FF2B5EF4-FFF2-40B4-BE49-F238E27FC236}">
              <a16:creationId xmlns:a16="http://schemas.microsoft.com/office/drawing/2014/main" id="{00000000-0008-0000-0100-00002C020000}"/>
            </a:ext>
          </a:extLst>
        </xdr:cNvPr>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557" name="n_4aveValue【学校施設】&#10;有形固定資産減価償却率">
          <a:extLst>
            <a:ext uri="{FF2B5EF4-FFF2-40B4-BE49-F238E27FC236}">
              <a16:creationId xmlns:a16="http://schemas.microsoft.com/office/drawing/2014/main" id="{00000000-0008-0000-0100-00002D020000}"/>
            </a:ext>
          </a:extLst>
        </xdr:cNvPr>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53</xdr:row>
      <xdr:rowOff>109781</xdr:rowOff>
    </xdr:from>
    <xdr:ext cx="340478" cy="259045"/>
    <xdr:sp macro="" textlink="">
      <xdr:nvSpPr>
        <xdr:cNvPr id="558" name="n_1mainValue【学校施設】&#10;有形固定資産減価償却率">
          <a:extLst>
            <a:ext uri="{FF2B5EF4-FFF2-40B4-BE49-F238E27FC236}">
              <a16:creationId xmlns:a16="http://schemas.microsoft.com/office/drawing/2014/main" id="{00000000-0008-0000-0100-00002E020000}"/>
            </a:ext>
          </a:extLst>
        </xdr:cNvPr>
        <xdr:cNvSpPr txBox="1"/>
      </xdr:nvSpPr>
      <xdr:spPr>
        <a:xfrm>
          <a:off x="15298361" y="9196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53</xdr:row>
      <xdr:rowOff>162033</xdr:rowOff>
    </xdr:from>
    <xdr:ext cx="340478" cy="259045"/>
    <xdr:sp macro="" textlink="">
      <xdr:nvSpPr>
        <xdr:cNvPr id="559" name="n_2mainValue【学校施設】&#10;有形固定資産減価償却率">
          <a:extLst>
            <a:ext uri="{FF2B5EF4-FFF2-40B4-BE49-F238E27FC236}">
              <a16:creationId xmlns:a16="http://schemas.microsoft.com/office/drawing/2014/main" id="{00000000-0008-0000-0100-00002F020000}"/>
            </a:ext>
          </a:extLst>
        </xdr:cNvPr>
        <xdr:cNvSpPr txBox="1"/>
      </xdr:nvSpPr>
      <xdr:spPr>
        <a:xfrm>
          <a:off x="14422061" y="924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560" name="n_3main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2012</xdr:rowOff>
    </xdr:from>
    <xdr:ext cx="405111" cy="259045"/>
    <xdr:sp macro="" textlink="">
      <xdr:nvSpPr>
        <xdr:cNvPr id="561" name="n_4main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00000000-0008-0000-01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a:extLst>
            <a:ext uri="{FF2B5EF4-FFF2-40B4-BE49-F238E27FC236}">
              <a16:creationId xmlns:a16="http://schemas.microsoft.com/office/drawing/2014/main" id="{00000000-0008-0000-0100-000049020000}"/>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a:extLst>
            <a:ext uri="{FF2B5EF4-FFF2-40B4-BE49-F238E27FC236}">
              <a16:creationId xmlns:a16="http://schemas.microsoft.com/office/drawing/2014/main" id="{00000000-0008-0000-0100-00004B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89" name="【学校施設】&#10;一人当たり面積平均値テキスト">
          <a:extLst>
            <a:ext uri="{FF2B5EF4-FFF2-40B4-BE49-F238E27FC236}">
              <a16:creationId xmlns:a16="http://schemas.microsoft.com/office/drawing/2014/main" id="{00000000-0008-0000-0100-00004D020000}"/>
            </a:ext>
          </a:extLst>
        </xdr:cNvPr>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127965</xdr:rowOff>
    </xdr:from>
    <xdr:to>
      <xdr:col>102</xdr:col>
      <xdr:colOff>165100</xdr:colOff>
      <xdr:row>63</xdr:row>
      <xdr:rowOff>58115</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9494500" y="107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138938</xdr:rowOff>
    </xdr:from>
    <xdr:to>
      <xdr:col>98</xdr:col>
      <xdr:colOff>38100</xdr:colOff>
      <xdr:row>63</xdr:row>
      <xdr:rowOff>69088</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8605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7315</xdr:rowOff>
    </xdr:from>
    <xdr:to>
      <xdr:col>102</xdr:col>
      <xdr:colOff>114300</xdr:colOff>
      <xdr:row>63</xdr:row>
      <xdr:rowOff>18288</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18656300" y="1080866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603" name="n_1aveValue【学校施設】&#10;一人当たり面積">
          <a:extLst>
            <a:ext uri="{FF2B5EF4-FFF2-40B4-BE49-F238E27FC236}">
              <a16:creationId xmlns:a16="http://schemas.microsoft.com/office/drawing/2014/main" id="{00000000-0008-0000-0100-00005B020000}"/>
            </a:ext>
          </a:extLst>
        </xdr:cNvPr>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604" name="n_2aveValue【学校施設】&#10;一人当たり面積">
          <a:extLst>
            <a:ext uri="{FF2B5EF4-FFF2-40B4-BE49-F238E27FC236}">
              <a16:creationId xmlns:a16="http://schemas.microsoft.com/office/drawing/2014/main" id="{00000000-0008-0000-0100-00005C020000}"/>
            </a:ext>
          </a:extLst>
        </xdr:cNvPr>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605" name="n_3aveValue【学校施設】&#10;一人当たり面積">
          <a:extLst>
            <a:ext uri="{FF2B5EF4-FFF2-40B4-BE49-F238E27FC236}">
              <a16:creationId xmlns:a16="http://schemas.microsoft.com/office/drawing/2014/main" id="{00000000-0008-0000-0100-00005D020000}"/>
            </a:ext>
          </a:extLst>
        </xdr:cNvPr>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606" name="n_4aveValue【学校施設】&#10;一人当たり面積">
          <a:extLst>
            <a:ext uri="{FF2B5EF4-FFF2-40B4-BE49-F238E27FC236}">
              <a16:creationId xmlns:a16="http://schemas.microsoft.com/office/drawing/2014/main" id="{00000000-0008-0000-0100-00005E020000}"/>
            </a:ext>
          </a:extLst>
        </xdr:cNvPr>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49242</xdr:rowOff>
    </xdr:from>
    <xdr:ext cx="469744" cy="259045"/>
    <xdr:sp macro="" textlink="">
      <xdr:nvSpPr>
        <xdr:cNvPr id="607" name="n_3mainValue【学校施設】&#10;一人当たり面積">
          <a:extLst>
            <a:ext uri="{FF2B5EF4-FFF2-40B4-BE49-F238E27FC236}">
              <a16:creationId xmlns:a16="http://schemas.microsoft.com/office/drawing/2014/main" id="{00000000-0008-0000-0100-00005F020000}"/>
            </a:ext>
          </a:extLst>
        </xdr:cNvPr>
        <xdr:cNvSpPr txBox="1"/>
      </xdr:nvSpPr>
      <xdr:spPr>
        <a:xfrm>
          <a:off x="19310427" y="108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60215</xdr:rowOff>
    </xdr:from>
    <xdr:ext cx="469744" cy="259045"/>
    <xdr:sp macro="" textlink="">
      <xdr:nvSpPr>
        <xdr:cNvPr id="608" name="n_4mainValue【学校施設】&#10;一人当たり面積">
          <a:extLst>
            <a:ext uri="{FF2B5EF4-FFF2-40B4-BE49-F238E27FC236}">
              <a16:creationId xmlns:a16="http://schemas.microsoft.com/office/drawing/2014/main" id="{00000000-0008-0000-0100-000060020000}"/>
            </a:ext>
          </a:extLst>
        </xdr:cNvPr>
        <xdr:cNvSpPr txBox="1"/>
      </xdr:nvSpPr>
      <xdr:spPr>
        <a:xfrm>
          <a:off x="18421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8" name="【公民館】&#10;有形固定資産減価償却率グラフ枠">
          <a:extLst>
            <a:ext uri="{FF2B5EF4-FFF2-40B4-BE49-F238E27FC236}">
              <a16:creationId xmlns:a16="http://schemas.microsoft.com/office/drawing/2014/main" id="{00000000-0008-0000-0100-00008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650" name="【公民館】&#10;有形固定資産減価償却率最小値テキスト">
          <a:extLst>
            <a:ext uri="{FF2B5EF4-FFF2-40B4-BE49-F238E27FC236}">
              <a16:creationId xmlns:a16="http://schemas.microsoft.com/office/drawing/2014/main" id="{00000000-0008-0000-0100-00008A020000}"/>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652" name="【公民館】&#10;有形固定資産減価償却率最大値テキスト">
          <a:extLst>
            <a:ext uri="{FF2B5EF4-FFF2-40B4-BE49-F238E27FC236}">
              <a16:creationId xmlns:a16="http://schemas.microsoft.com/office/drawing/2014/main" id="{00000000-0008-0000-0100-00008C020000}"/>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654" name="【公民館】&#10;有形固定資産減価償却率平均値テキスト">
          <a:extLst>
            <a:ext uri="{FF2B5EF4-FFF2-40B4-BE49-F238E27FC236}">
              <a16:creationId xmlns:a16="http://schemas.microsoft.com/office/drawing/2014/main" id="{00000000-0008-0000-0100-00008E020000}"/>
            </a:ext>
          </a:extLst>
        </xdr:cNvPr>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27305</xdr:rowOff>
    </xdr:from>
    <xdr:to>
      <xdr:col>85</xdr:col>
      <xdr:colOff>177800</xdr:colOff>
      <xdr:row>107</xdr:row>
      <xdr:rowOff>128905</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62687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113682</xdr:rowOff>
    </xdr:from>
    <xdr:ext cx="405111" cy="259045"/>
    <xdr:sp macro="" textlink="">
      <xdr:nvSpPr>
        <xdr:cNvPr id="666" name="【公民館】&#10;有形固定資産減価償却率該当値テキスト">
          <a:extLst>
            <a:ext uri="{FF2B5EF4-FFF2-40B4-BE49-F238E27FC236}">
              <a16:creationId xmlns:a16="http://schemas.microsoft.com/office/drawing/2014/main" id="{00000000-0008-0000-0100-00009A020000}"/>
            </a:ext>
          </a:extLst>
        </xdr:cNvPr>
        <xdr:cNvSpPr txBox="1"/>
      </xdr:nvSpPr>
      <xdr:spPr>
        <a:xfrm>
          <a:off x="16357600" y="1828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xdr:rowOff>
    </xdr:from>
    <xdr:to>
      <xdr:col>81</xdr:col>
      <xdr:colOff>101600</xdr:colOff>
      <xdr:row>107</xdr:row>
      <xdr:rowOff>109855</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5430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59055</xdr:rowOff>
    </xdr:from>
    <xdr:to>
      <xdr:col>85</xdr:col>
      <xdr:colOff>127000</xdr:colOff>
      <xdr:row>107</xdr:row>
      <xdr:rowOff>78105</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5481300" y="184042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xdr:rowOff>
    </xdr:from>
    <xdr:to>
      <xdr:col>76</xdr:col>
      <xdr:colOff>165100</xdr:colOff>
      <xdr:row>107</xdr:row>
      <xdr:rowOff>109855</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4541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59055</xdr:rowOff>
    </xdr:from>
    <xdr:to>
      <xdr:col>81</xdr:col>
      <xdr:colOff>50800</xdr:colOff>
      <xdr:row>107</xdr:row>
      <xdr:rowOff>59055</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4592300" y="1840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149225</xdr:rowOff>
    </xdr:from>
    <xdr:to>
      <xdr:col>72</xdr:col>
      <xdr:colOff>38100</xdr:colOff>
      <xdr:row>107</xdr:row>
      <xdr:rowOff>79375</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3652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28575</xdr:rowOff>
    </xdr:from>
    <xdr:to>
      <xdr:col>76</xdr:col>
      <xdr:colOff>114300</xdr:colOff>
      <xdr:row>107</xdr:row>
      <xdr:rowOff>59055</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3703300" y="183737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126364</xdr:rowOff>
    </xdr:from>
    <xdr:to>
      <xdr:col>67</xdr:col>
      <xdr:colOff>101600</xdr:colOff>
      <xdr:row>107</xdr:row>
      <xdr:rowOff>56514</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2763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5714</xdr:rowOff>
    </xdr:from>
    <xdr:to>
      <xdr:col>71</xdr:col>
      <xdr:colOff>177800</xdr:colOff>
      <xdr:row>107</xdr:row>
      <xdr:rowOff>28575</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2814300" y="183508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675" name="n_1aveValue【公民館】&#10;有形固定資産減価償却率">
          <a:extLst>
            <a:ext uri="{FF2B5EF4-FFF2-40B4-BE49-F238E27FC236}">
              <a16:creationId xmlns:a16="http://schemas.microsoft.com/office/drawing/2014/main" id="{00000000-0008-0000-0100-0000A3020000}"/>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676" name="n_2aveValue【公民館】&#10;有形固定資産減価償却率">
          <a:extLst>
            <a:ext uri="{FF2B5EF4-FFF2-40B4-BE49-F238E27FC236}">
              <a16:creationId xmlns:a16="http://schemas.microsoft.com/office/drawing/2014/main" id="{00000000-0008-0000-0100-0000A4020000}"/>
            </a:ext>
          </a:extLst>
        </xdr:cNvPr>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677" name="n_3aveValue【公民館】&#10;有形固定資産減価償却率">
          <a:extLst>
            <a:ext uri="{FF2B5EF4-FFF2-40B4-BE49-F238E27FC236}">
              <a16:creationId xmlns:a16="http://schemas.microsoft.com/office/drawing/2014/main" id="{00000000-0008-0000-0100-0000A5020000}"/>
            </a:ext>
          </a:extLst>
        </xdr:cNvPr>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678" name="n_4aveValue【公民館】&#10;有形固定資産減価償却率">
          <a:extLst>
            <a:ext uri="{FF2B5EF4-FFF2-40B4-BE49-F238E27FC236}">
              <a16:creationId xmlns:a16="http://schemas.microsoft.com/office/drawing/2014/main" id="{00000000-0008-0000-0100-0000A6020000}"/>
            </a:ext>
          </a:extLst>
        </xdr:cNvPr>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100982</xdr:rowOff>
    </xdr:from>
    <xdr:ext cx="405111" cy="259045"/>
    <xdr:sp macro="" textlink="">
      <xdr:nvSpPr>
        <xdr:cNvPr id="679" name="n_1mainValue【公民館】&#10;有形固定資産減価償却率">
          <a:extLst>
            <a:ext uri="{FF2B5EF4-FFF2-40B4-BE49-F238E27FC236}">
              <a16:creationId xmlns:a16="http://schemas.microsoft.com/office/drawing/2014/main" id="{00000000-0008-0000-0100-0000A7020000}"/>
            </a:ext>
          </a:extLst>
        </xdr:cNvPr>
        <xdr:cNvSpPr txBox="1"/>
      </xdr:nvSpPr>
      <xdr:spPr>
        <a:xfrm>
          <a:off x="152660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100982</xdr:rowOff>
    </xdr:from>
    <xdr:ext cx="405111" cy="259045"/>
    <xdr:sp macro="" textlink="">
      <xdr:nvSpPr>
        <xdr:cNvPr id="680" name="n_2mainValue【公民館】&#10;有形固定資産減価償却率">
          <a:extLst>
            <a:ext uri="{FF2B5EF4-FFF2-40B4-BE49-F238E27FC236}">
              <a16:creationId xmlns:a16="http://schemas.microsoft.com/office/drawing/2014/main" id="{00000000-0008-0000-0100-0000A8020000}"/>
            </a:ext>
          </a:extLst>
        </xdr:cNvPr>
        <xdr:cNvSpPr txBox="1"/>
      </xdr:nvSpPr>
      <xdr:spPr>
        <a:xfrm>
          <a:off x="14389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70502</xdr:rowOff>
    </xdr:from>
    <xdr:ext cx="405111" cy="259045"/>
    <xdr:sp macro="" textlink="">
      <xdr:nvSpPr>
        <xdr:cNvPr id="681" name="n_3mainValue【公民館】&#10;有形固定資産減価償却率">
          <a:extLst>
            <a:ext uri="{FF2B5EF4-FFF2-40B4-BE49-F238E27FC236}">
              <a16:creationId xmlns:a16="http://schemas.microsoft.com/office/drawing/2014/main" id="{00000000-0008-0000-0100-0000A9020000}"/>
            </a:ext>
          </a:extLst>
        </xdr:cNvPr>
        <xdr:cNvSpPr txBox="1"/>
      </xdr:nvSpPr>
      <xdr:spPr>
        <a:xfrm>
          <a:off x="13500744"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47641</xdr:rowOff>
    </xdr:from>
    <xdr:ext cx="405111" cy="259045"/>
    <xdr:sp macro="" textlink="">
      <xdr:nvSpPr>
        <xdr:cNvPr id="682" name="n_4mainValue【公民館】&#10;有形固定資産減価償却率">
          <a:extLst>
            <a:ext uri="{FF2B5EF4-FFF2-40B4-BE49-F238E27FC236}">
              <a16:creationId xmlns:a16="http://schemas.microsoft.com/office/drawing/2014/main" id="{00000000-0008-0000-0100-0000AA020000}"/>
            </a:ext>
          </a:extLst>
        </xdr:cNvPr>
        <xdr:cNvSpPr txBox="1"/>
      </xdr:nvSpPr>
      <xdr:spPr>
        <a:xfrm>
          <a:off x="126117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公民館】&#10;一人当たり面積グラフ枠">
          <a:extLst>
            <a:ext uri="{FF2B5EF4-FFF2-40B4-BE49-F238E27FC236}">
              <a16:creationId xmlns:a16="http://schemas.microsoft.com/office/drawing/2014/main" id="{00000000-0008-0000-0100-0000B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705" name="【公民館】&#10;一人当たり面積最小値テキスト">
          <a:extLst>
            <a:ext uri="{FF2B5EF4-FFF2-40B4-BE49-F238E27FC236}">
              <a16:creationId xmlns:a16="http://schemas.microsoft.com/office/drawing/2014/main" id="{00000000-0008-0000-0100-0000C1020000}"/>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07" name="【公民館】&#10;一人当たり面積最大値テキスト">
          <a:extLst>
            <a:ext uri="{FF2B5EF4-FFF2-40B4-BE49-F238E27FC236}">
              <a16:creationId xmlns:a16="http://schemas.microsoft.com/office/drawing/2014/main" id="{00000000-0008-0000-0100-0000C3020000}"/>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709" name="【公民館】&#10;一人当たり面積平均値テキスト">
          <a:extLst>
            <a:ext uri="{FF2B5EF4-FFF2-40B4-BE49-F238E27FC236}">
              <a16:creationId xmlns:a16="http://schemas.microsoft.com/office/drawing/2014/main" id="{00000000-0008-0000-0100-0000C5020000}"/>
            </a:ext>
          </a:extLst>
        </xdr:cNvPr>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64263</xdr:rowOff>
    </xdr:from>
    <xdr:to>
      <xdr:col>116</xdr:col>
      <xdr:colOff>114300</xdr:colOff>
      <xdr:row>106</xdr:row>
      <xdr:rowOff>165863</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21107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42690</xdr:rowOff>
    </xdr:from>
    <xdr:ext cx="469744" cy="259045"/>
    <xdr:sp macro="" textlink="">
      <xdr:nvSpPr>
        <xdr:cNvPr id="721" name="【公民館】&#10;一人当たり面積該当値テキスト">
          <a:extLst>
            <a:ext uri="{FF2B5EF4-FFF2-40B4-BE49-F238E27FC236}">
              <a16:creationId xmlns:a16="http://schemas.microsoft.com/office/drawing/2014/main" id="{00000000-0008-0000-0100-0000D1020000}"/>
            </a:ext>
          </a:extLst>
        </xdr:cNvPr>
        <xdr:cNvSpPr txBox="1"/>
      </xdr:nvSpPr>
      <xdr:spPr>
        <a:xfrm>
          <a:off x="22199600"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115063</xdr:rowOff>
    </xdr:from>
    <xdr:to>
      <xdr:col>116</xdr:col>
      <xdr:colOff>63500</xdr:colOff>
      <xdr:row>106</xdr:row>
      <xdr:rowOff>121920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21323300" y="1828876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75692</xdr:rowOff>
    </xdr:from>
    <xdr:to>
      <xdr:col>107</xdr:col>
      <xdr:colOff>101600</xdr:colOff>
      <xdr:row>107</xdr:row>
      <xdr:rowOff>5842</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0383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126492</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20434300" y="1829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9494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126492</xdr:rowOff>
    </xdr:from>
    <xdr:to>
      <xdr:col>107</xdr:col>
      <xdr:colOff>50800</xdr:colOff>
      <xdr:row>106</xdr:row>
      <xdr:rowOff>131063</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9545300" y="1830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84837</xdr:rowOff>
    </xdr:from>
    <xdr:to>
      <xdr:col>98</xdr:col>
      <xdr:colOff>38100</xdr:colOff>
      <xdr:row>107</xdr:row>
      <xdr:rowOff>14987</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8605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131063</xdr:rowOff>
    </xdr:from>
    <xdr:to>
      <xdr:col>102</xdr:col>
      <xdr:colOff>114300</xdr:colOff>
      <xdr:row>106</xdr:row>
      <xdr:rowOff>135637</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8656300" y="18304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730" name="n_1aveValue【公民館】&#10;一人当たり面積">
          <a:extLst>
            <a:ext uri="{FF2B5EF4-FFF2-40B4-BE49-F238E27FC236}">
              <a16:creationId xmlns:a16="http://schemas.microsoft.com/office/drawing/2014/main" id="{00000000-0008-0000-0100-0000DA020000}"/>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731" name="n_2aveValue【公民館】&#10;一人当たり面積">
          <a:extLst>
            <a:ext uri="{FF2B5EF4-FFF2-40B4-BE49-F238E27FC236}">
              <a16:creationId xmlns:a16="http://schemas.microsoft.com/office/drawing/2014/main" id="{00000000-0008-0000-0100-0000DB020000}"/>
            </a:ext>
          </a:extLst>
        </xdr:cNvPr>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732" name="n_3aveValue【公民館】&#10;一人当たり面積">
          <a:extLst>
            <a:ext uri="{FF2B5EF4-FFF2-40B4-BE49-F238E27FC236}">
              <a16:creationId xmlns:a16="http://schemas.microsoft.com/office/drawing/2014/main" id="{00000000-0008-0000-0100-0000DC020000}"/>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733" name="n_4aveValue【公民館】&#10;一人当たり面積">
          <a:extLst>
            <a:ext uri="{FF2B5EF4-FFF2-40B4-BE49-F238E27FC236}">
              <a16:creationId xmlns:a16="http://schemas.microsoft.com/office/drawing/2014/main" id="{00000000-0008-0000-0100-0000DD020000}"/>
            </a:ext>
          </a:extLst>
        </xdr:cNvPr>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734" name="n_1mainValue【公民館】&#10;一人当たり面積">
          <a:extLst>
            <a:ext uri="{FF2B5EF4-FFF2-40B4-BE49-F238E27FC236}">
              <a16:creationId xmlns:a16="http://schemas.microsoft.com/office/drawing/2014/main" id="{00000000-0008-0000-0100-0000DE020000}"/>
            </a:ext>
          </a:extLst>
        </xdr:cNvPr>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168419</xdr:rowOff>
    </xdr:from>
    <xdr:ext cx="469744" cy="259045"/>
    <xdr:sp macro="" textlink="">
      <xdr:nvSpPr>
        <xdr:cNvPr id="735" name="n_2mainValue【公民館】&#10;一人当たり面積">
          <a:extLst>
            <a:ext uri="{FF2B5EF4-FFF2-40B4-BE49-F238E27FC236}">
              <a16:creationId xmlns:a16="http://schemas.microsoft.com/office/drawing/2014/main" id="{00000000-0008-0000-0100-0000DF020000}"/>
            </a:ext>
          </a:extLst>
        </xdr:cNvPr>
        <xdr:cNvSpPr txBox="1"/>
      </xdr:nvSpPr>
      <xdr:spPr>
        <a:xfrm>
          <a:off x="20199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736" name="n_3mainValue【公民館】&#10;一人当たり面積">
          <a:extLst>
            <a:ext uri="{FF2B5EF4-FFF2-40B4-BE49-F238E27FC236}">
              <a16:creationId xmlns:a16="http://schemas.microsoft.com/office/drawing/2014/main" id="{00000000-0008-0000-0100-0000E0020000}"/>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6114</xdr:rowOff>
    </xdr:from>
    <xdr:ext cx="469744" cy="259045"/>
    <xdr:sp macro="" textlink="">
      <xdr:nvSpPr>
        <xdr:cNvPr id="737" name="n_4mainValue【公民館】&#10;一人当たり面積">
          <a:extLst>
            <a:ext uri="{FF2B5EF4-FFF2-40B4-BE49-F238E27FC236}">
              <a16:creationId xmlns:a16="http://schemas.microsoft.com/office/drawing/2014/main" id="{00000000-0008-0000-0100-0000E1020000}"/>
            </a:ext>
          </a:extLst>
        </xdr:cNvPr>
        <xdr:cNvSpPr txBox="1"/>
      </xdr:nvSpPr>
      <xdr:spPr>
        <a:xfrm>
          <a:off x="18421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多くの施設において、有形固定資産減価償却率は横ばい又は増加傾向にあることから、老朽化が進行している状況にある</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また、同様に多くの施設で一人あたり面積も増加しており、人口減少が要因として挙げられる。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個別に見ていくと、道路の一人当たり延長や橋りょう・トンネルの一人当たり有形固定資産額、認定こども園・幼稚園・保育所の一人当たり面積などが類似団体平均より多いが、当市は</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804.97</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平方キロメートルの広大な面積を有することが要因として挙げられる。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公民館に関しては、減価償却率が類似団体平均より大幅に高く、老朽化の進んだ施設が多くなっている。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65,811
65,299
804.97
53,494,789
52,233,321
1,032,773
27,369,075
45,754,195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72407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58057</xdr:rowOff>
    </xdr:from>
    <xdr:to>
      <xdr:col>20</xdr:col>
      <xdr:colOff>38100</xdr:colOff>
      <xdr:row>37</xdr:row>
      <xdr:rowOff>159657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108857</xdr:rowOff>
    </xdr:from>
    <xdr:to>
      <xdr:col>24</xdr:col>
      <xdr:colOff>63500</xdr:colOff>
      <xdr:row>37</xdr:row>
      <xdr:rowOff>144780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525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58057</xdr:rowOff>
    </xdr:from>
    <xdr:to>
      <xdr:col>15</xdr:col>
      <xdr:colOff>101600</xdr:colOff>
      <xdr:row>37</xdr:row>
      <xdr:rowOff>159657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108857</xdr:rowOff>
    </xdr:from>
    <xdr:to>
      <xdr:col>19</xdr:col>
      <xdr:colOff>177800</xdr:colOff>
      <xdr:row>37</xdr:row>
      <xdr:rowOff>108857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452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170724</xdr:rowOff>
    </xdr:from>
    <xdr:to>
      <xdr:col>10</xdr:col>
      <xdr:colOff>165100</xdr:colOff>
      <xdr:row>37</xdr:row>
      <xdr:rowOff>100874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50074</xdr:rowOff>
    </xdr:from>
    <xdr:to>
      <xdr:col>15</xdr:col>
      <xdr:colOff>50800</xdr:colOff>
      <xdr:row>37</xdr:row>
      <xdr:rowOff>108857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9372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134801</xdr:rowOff>
    </xdr:from>
    <xdr:to>
      <xdr:col>6</xdr:col>
      <xdr:colOff>38100</xdr:colOff>
      <xdr:row>37</xdr:row>
      <xdr:rowOff>64951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xdr:rowOff>
    </xdr:from>
    <xdr:to>
      <xdr:col>10</xdr:col>
      <xdr:colOff>114300</xdr:colOff>
      <xdr:row>37</xdr:row>
      <xdr:rowOff>50074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3578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150784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117401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2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200-000078000000}"/>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200-00007A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200-00007C000000}"/>
            </a:ext>
          </a:extLst>
        </xdr:cNvPr>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200-000088000000}"/>
            </a:ext>
          </a:extLst>
        </xdr:cNvPr>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39688</xdr:rowOff>
    </xdr:from>
    <xdr:to>
      <xdr:col>46</xdr:col>
      <xdr:colOff>38100</xdr:colOff>
      <xdr:row>40</xdr:row>
      <xdr:rowOff>141288</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68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90488</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8750300" y="69342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53975</xdr:rowOff>
    </xdr:from>
    <xdr:to>
      <xdr:col>41</xdr:col>
      <xdr:colOff>101600</xdr:colOff>
      <xdr:row>40</xdr:row>
      <xdr:rowOff>155575</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781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90488</xdr:rowOff>
    </xdr:from>
    <xdr:to>
      <xdr:col>45</xdr:col>
      <xdr:colOff>177800</xdr:colOff>
      <xdr:row>40</xdr:row>
      <xdr:rowOff>104775</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7861300" y="69484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53975</xdr:rowOff>
    </xdr:from>
    <xdr:to>
      <xdr:col>36</xdr:col>
      <xdr:colOff>165100</xdr:colOff>
      <xdr:row>40</xdr:row>
      <xdr:rowOff>155575</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6921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104775</xdr:rowOff>
    </xdr:from>
    <xdr:to>
      <xdr:col>41</xdr:col>
      <xdr:colOff>50800</xdr:colOff>
      <xdr:row>40</xdr:row>
      <xdr:rowOff>104775</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6972300" y="696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a:extLst>
            <a:ext uri="{FF2B5EF4-FFF2-40B4-BE49-F238E27FC236}">
              <a16:creationId xmlns:a16="http://schemas.microsoft.com/office/drawing/2014/main" id="{00000000-0008-0000-0200-000091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a:extLst>
            <a:ext uri="{FF2B5EF4-FFF2-40B4-BE49-F238E27FC236}">
              <a16:creationId xmlns:a16="http://schemas.microsoft.com/office/drawing/2014/main" id="{00000000-0008-0000-0200-000092000000}"/>
            </a:ext>
          </a:extLst>
        </xdr:cNvPr>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a:extLst>
            <a:ext uri="{FF2B5EF4-FFF2-40B4-BE49-F238E27FC236}">
              <a16:creationId xmlns:a16="http://schemas.microsoft.com/office/drawing/2014/main" id="{00000000-0008-0000-0200-000093000000}"/>
            </a:ext>
          </a:extLst>
        </xdr:cNvPr>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a:extLst>
            <a:ext uri="{FF2B5EF4-FFF2-40B4-BE49-F238E27FC236}">
              <a16:creationId xmlns:a16="http://schemas.microsoft.com/office/drawing/2014/main" id="{00000000-0008-0000-0200-000094000000}"/>
            </a:ext>
          </a:extLst>
        </xdr:cNvPr>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9" name="n_1mainValue【図書館】&#10;一人当たり面積">
          <a:extLst>
            <a:ext uri="{FF2B5EF4-FFF2-40B4-BE49-F238E27FC236}">
              <a16:creationId xmlns:a16="http://schemas.microsoft.com/office/drawing/2014/main" id="{00000000-0008-0000-0200-000095000000}"/>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132415</xdr:rowOff>
    </xdr:from>
    <xdr:ext cx="469744" cy="259045"/>
    <xdr:sp macro="" textlink="">
      <xdr:nvSpPr>
        <xdr:cNvPr id="150" name="n_2mainValue【図書館】&#10;一人当たり面積">
          <a:extLst>
            <a:ext uri="{FF2B5EF4-FFF2-40B4-BE49-F238E27FC236}">
              <a16:creationId xmlns:a16="http://schemas.microsoft.com/office/drawing/2014/main" id="{00000000-0008-0000-0200-000096000000}"/>
            </a:ext>
          </a:extLst>
        </xdr:cNvPr>
        <xdr:cNvSpPr txBox="1"/>
      </xdr:nvSpPr>
      <xdr:spPr>
        <a:xfrm>
          <a:off x="8515427" y="699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146702</xdr:rowOff>
    </xdr:from>
    <xdr:ext cx="469744" cy="259045"/>
    <xdr:sp macro="" textlink="">
      <xdr:nvSpPr>
        <xdr:cNvPr id="151" name="n_3mainValue【図書館】&#10;一人当たり面積">
          <a:extLst>
            <a:ext uri="{FF2B5EF4-FFF2-40B4-BE49-F238E27FC236}">
              <a16:creationId xmlns:a16="http://schemas.microsoft.com/office/drawing/2014/main" id="{00000000-0008-0000-0200-000097000000}"/>
            </a:ext>
          </a:extLst>
        </xdr:cNvPr>
        <xdr:cNvSpPr txBox="1"/>
      </xdr:nvSpPr>
      <xdr:spPr>
        <a:xfrm>
          <a:off x="7626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146702</xdr:rowOff>
    </xdr:from>
    <xdr:ext cx="469744" cy="259045"/>
    <xdr:sp macro="" textlink="">
      <xdr:nvSpPr>
        <xdr:cNvPr id="152" name="n_4mainValue【図書館】&#10;一人当たり面積">
          <a:extLst>
            <a:ext uri="{FF2B5EF4-FFF2-40B4-BE49-F238E27FC236}">
              <a16:creationId xmlns:a16="http://schemas.microsoft.com/office/drawing/2014/main" id="{00000000-0008-0000-0200-000098000000}"/>
            </a:ext>
          </a:extLst>
        </xdr:cNvPr>
        <xdr:cNvSpPr txBox="1"/>
      </xdr:nvSpPr>
      <xdr:spPr>
        <a:xfrm>
          <a:off x="6737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00000000-0008-0000-0200-0000B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00000000-0008-0000-0200-0000B2000000}"/>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00000000-0008-0000-0200-0000B4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00000000-0008-0000-0200-0000B6000000}"/>
            </a:ext>
          </a:extLst>
        </xdr:cNvPr>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99695</xdr:rowOff>
    </xdr:from>
    <xdr:to>
      <xdr:col>24</xdr:col>
      <xdr:colOff>114300</xdr:colOff>
      <xdr:row>61</xdr:row>
      <xdr:rowOff>29845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4584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78122</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00000000-0008-0000-0200-0000C2000000}"/>
            </a:ext>
          </a:extLst>
        </xdr:cNvPr>
        <xdr:cNvSpPr txBox="1"/>
      </xdr:nvSpPr>
      <xdr:spPr>
        <a:xfrm>
          <a:off x="4673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61595</xdr:rowOff>
    </xdr:from>
    <xdr:to>
      <xdr:col>20</xdr:col>
      <xdr:colOff>38100</xdr:colOff>
      <xdr:row>60</xdr:row>
      <xdr:rowOff>163195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3746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112395</xdr:rowOff>
    </xdr:from>
    <xdr:to>
      <xdr:col>24</xdr:col>
      <xdr:colOff>63500</xdr:colOff>
      <xdr:row>60</xdr:row>
      <xdr:rowOff>150495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3797300" y="103993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61595</xdr:rowOff>
    </xdr:from>
    <xdr:to>
      <xdr:col>15</xdr:col>
      <xdr:colOff>101600</xdr:colOff>
      <xdr:row>60</xdr:row>
      <xdr:rowOff>163195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2857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112395</xdr:rowOff>
    </xdr:from>
    <xdr:to>
      <xdr:col>19</xdr:col>
      <xdr:colOff>177800</xdr:colOff>
      <xdr:row>60</xdr:row>
      <xdr:rowOff>112395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908300" y="10399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96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60</xdr:row>
      <xdr:rowOff>112395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2019300" y="1024890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133350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130300" y="10206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154322</xdr:rowOff>
    </xdr:from>
    <xdr:ext cx="405111" cy="259045"/>
    <xdr:sp macro="" textlink="">
      <xdr:nvSpPr>
        <xdr:cNvPr id="207" name="n_1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3582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154322</xdr:rowOff>
    </xdr:from>
    <xdr:ext cx="405111" cy="259045"/>
    <xdr:sp macro="" textlink="">
      <xdr:nvSpPr>
        <xdr:cNvPr id="208" name="n_2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9" name="n_3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210" name="n_4mainValue【体育館・プール】&#10;有形固定資産減価償却率">
          <a:extLst>
            <a:ext uri="{FF2B5EF4-FFF2-40B4-BE49-F238E27FC236}">
              <a16:creationId xmlns:a16="http://schemas.microsoft.com/office/drawing/2014/main" id="{00000000-0008-0000-0200-0000D2000000}"/>
            </a:ext>
          </a:extLst>
        </xdr:cNvPr>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154940</xdr:rowOff>
    </xdr:from>
    <xdr:to>
      <xdr:col>55</xdr:col>
      <xdr:colOff>50800</xdr:colOff>
      <xdr:row>56</xdr:row>
      <xdr:rowOff>85090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107967</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953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1270</xdr:rowOff>
    </xdr:from>
    <xdr:to>
      <xdr:col>50</xdr:col>
      <xdr:colOff>165100</xdr:colOff>
      <xdr:row>56</xdr:row>
      <xdr:rowOff>102870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34290</xdr:rowOff>
    </xdr:from>
    <xdr:to>
      <xdr:col>55</xdr:col>
      <xdr:colOff>0</xdr:colOff>
      <xdr:row>56</xdr:row>
      <xdr:rowOff>52070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963549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26670</xdr:rowOff>
    </xdr:from>
    <xdr:to>
      <xdr:col>46</xdr:col>
      <xdr:colOff>38100</xdr:colOff>
      <xdr:row>56</xdr:row>
      <xdr:rowOff>128270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52070</xdr:rowOff>
    </xdr:from>
    <xdr:to>
      <xdr:col>50</xdr:col>
      <xdr:colOff>114300</xdr:colOff>
      <xdr:row>56</xdr:row>
      <xdr:rowOff>77470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8750300" y="96532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100330</xdr:rowOff>
    </xdr:from>
    <xdr:to>
      <xdr:col>41</xdr:col>
      <xdr:colOff>101600</xdr:colOff>
      <xdr:row>62</xdr:row>
      <xdr:rowOff>30480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0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77470</xdr:rowOff>
    </xdr:from>
    <xdr:to>
      <xdr:col>45</xdr:col>
      <xdr:colOff>177800</xdr:colOff>
      <xdr:row>61</xdr:row>
      <xdr:rowOff>151130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9678670"/>
          <a:ext cx="889000" cy="9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110490</xdr:rowOff>
    </xdr:from>
    <xdr:to>
      <xdr:col>36</xdr:col>
      <xdr:colOff>165100</xdr:colOff>
      <xdr:row>62</xdr:row>
      <xdr:rowOff>40640</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151130</xdr:rowOff>
    </xdr:from>
    <xdr:to>
      <xdr:col>41</xdr:col>
      <xdr:colOff>50800</xdr:colOff>
      <xdr:row>61</xdr:row>
      <xdr:rowOff>161290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060958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119397</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937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144797</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47007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103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57167</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2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00000000-0008-0000-0200-000026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00000000-0008-0000-0200-000028010000}"/>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200-00002A010000}"/>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1995</xdr:rowOff>
    </xdr:from>
    <xdr:to>
      <xdr:col>24</xdr:col>
      <xdr:colOff>114300</xdr:colOff>
      <xdr:row>78</xdr:row>
      <xdr:rowOff>103595</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4584700" y="133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88372</xdr:rowOff>
    </xdr:from>
    <xdr:ext cx="340478" cy="259045"/>
    <xdr:sp macro="" textlink="">
      <xdr:nvSpPr>
        <xdr:cNvPr id="310" name="【福祉施設】&#10;有形固定資産減価償却率該当値テキスト">
          <a:extLst>
            <a:ext uri="{FF2B5EF4-FFF2-40B4-BE49-F238E27FC236}">
              <a16:creationId xmlns:a16="http://schemas.microsoft.com/office/drawing/2014/main" id="{00000000-0008-0000-0200-000036010000}"/>
            </a:ext>
          </a:extLst>
        </xdr:cNvPr>
        <xdr:cNvSpPr txBox="1"/>
      </xdr:nvSpPr>
      <xdr:spPr>
        <a:xfrm>
          <a:off x="4673600" y="13290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67311</xdr:rowOff>
    </xdr:from>
    <xdr:to>
      <xdr:col>20</xdr:col>
      <xdr:colOff>38100</xdr:colOff>
      <xdr:row>77</xdr:row>
      <xdr:rowOff>168911</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3746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118111</xdr:rowOff>
    </xdr:from>
    <xdr:to>
      <xdr:col>24</xdr:col>
      <xdr:colOff>63500</xdr:colOff>
      <xdr:row>78</xdr:row>
      <xdr:rowOff>52795</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3797300" y="13319761"/>
          <a:ext cx="838200" cy="10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137523</xdr:rowOff>
    </xdr:from>
    <xdr:to>
      <xdr:col>15</xdr:col>
      <xdr:colOff>101600</xdr:colOff>
      <xdr:row>78</xdr:row>
      <xdr:rowOff>67673</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2857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118111</xdr:rowOff>
    </xdr:from>
    <xdr:to>
      <xdr:col>19</xdr:col>
      <xdr:colOff>177800</xdr:colOff>
      <xdr:row>78</xdr:row>
      <xdr:rowOff>16873</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flipV="1">
          <a:off x="2908300" y="13319761"/>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163649</xdr:rowOff>
    </xdr:from>
    <xdr:to>
      <xdr:col>10</xdr:col>
      <xdr:colOff>165100</xdr:colOff>
      <xdr:row>83</xdr:row>
      <xdr:rowOff>93799</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968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16873</xdr:rowOff>
    </xdr:from>
    <xdr:to>
      <xdr:col>15</xdr:col>
      <xdr:colOff>50800</xdr:colOff>
      <xdr:row>83</xdr:row>
      <xdr:rowOff>42999</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2019300" y="13389973"/>
          <a:ext cx="889000" cy="88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129358</xdr:rowOff>
    </xdr:from>
    <xdr:to>
      <xdr:col>6</xdr:col>
      <xdr:colOff>38100</xdr:colOff>
      <xdr:row>83</xdr:row>
      <xdr:rowOff>59508</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1079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8708</xdr:rowOff>
    </xdr:from>
    <xdr:to>
      <xdr:col>10</xdr:col>
      <xdr:colOff>114300</xdr:colOff>
      <xdr:row>83</xdr:row>
      <xdr:rowOff>42999</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130300" y="142390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13988</xdr:rowOff>
    </xdr:from>
    <xdr:ext cx="340478" cy="259045"/>
    <xdr:sp macro="" textlink="">
      <xdr:nvSpPr>
        <xdr:cNvPr id="323" name="n_1mainValue【福祉施設】&#10;有形固定資産減価償却率">
          <a:extLst>
            <a:ext uri="{FF2B5EF4-FFF2-40B4-BE49-F238E27FC236}">
              <a16:creationId xmlns:a16="http://schemas.microsoft.com/office/drawing/2014/main" id="{00000000-0008-0000-0200-000043010000}"/>
            </a:ext>
          </a:extLst>
        </xdr:cNvPr>
        <xdr:cNvSpPr txBox="1"/>
      </xdr:nvSpPr>
      <xdr:spPr>
        <a:xfrm>
          <a:off x="3614361" y="13044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84200</xdr:rowOff>
    </xdr:from>
    <xdr:ext cx="340478" cy="259045"/>
    <xdr:sp macro="" textlink="">
      <xdr:nvSpPr>
        <xdr:cNvPr id="324" name="n_2mainValue【福祉施設】&#10;有形固定資産減価償却率">
          <a:extLst>
            <a:ext uri="{FF2B5EF4-FFF2-40B4-BE49-F238E27FC236}">
              <a16:creationId xmlns:a16="http://schemas.microsoft.com/office/drawing/2014/main" id="{00000000-0008-0000-0200-000044010000}"/>
            </a:ext>
          </a:extLst>
        </xdr:cNvPr>
        <xdr:cNvSpPr txBox="1"/>
      </xdr:nvSpPr>
      <xdr:spPr>
        <a:xfrm>
          <a:off x="2738061" y="1311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84926</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200-000045010000}"/>
            </a:ext>
          </a:extLst>
        </xdr:cNvPr>
        <xdr:cNvSpPr txBox="1"/>
      </xdr:nvSpPr>
      <xdr:spPr>
        <a:xfrm>
          <a:off x="1816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50635</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200-000046010000}"/>
            </a:ext>
          </a:extLst>
        </xdr:cNvPr>
        <xdr:cNvSpPr txBox="1"/>
      </xdr:nvSpPr>
      <xdr:spPr>
        <a:xfrm>
          <a:off x="927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2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200-00005F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200-000061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200-000063010000}"/>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81</xdr:row>
      <xdr:rowOff>113030</xdr:rowOff>
    </xdr:from>
    <xdr:to>
      <xdr:col>41</xdr:col>
      <xdr:colOff>101600</xdr:colOff>
      <xdr:row>82</xdr:row>
      <xdr:rowOff>43180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781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124461</xdr:rowOff>
    </xdr:from>
    <xdr:to>
      <xdr:col>36</xdr:col>
      <xdr:colOff>165100</xdr:colOff>
      <xdr:row>82</xdr:row>
      <xdr:rowOff>54611</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6921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163830</xdr:rowOff>
    </xdr:from>
    <xdr:to>
      <xdr:col>41</xdr:col>
      <xdr:colOff>50800</xdr:colOff>
      <xdr:row>82</xdr:row>
      <xdr:rowOff>3811</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6972300" y="14051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69" name="n_1aveValue【福祉施設】&#10;一人当たり面積">
          <a:extLst>
            <a:ext uri="{FF2B5EF4-FFF2-40B4-BE49-F238E27FC236}">
              <a16:creationId xmlns:a16="http://schemas.microsoft.com/office/drawing/2014/main" id="{00000000-0008-0000-0200-000071010000}"/>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0" name="n_2aveValue【福祉施設】&#10;一人当たり面積">
          <a:extLst>
            <a:ext uri="{FF2B5EF4-FFF2-40B4-BE49-F238E27FC236}">
              <a16:creationId xmlns:a16="http://schemas.microsoft.com/office/drawing/2014/main" id="{00000000-0008-0000-0200-000072010000}"/>
            </a:ext>
          </a:extLst>
        </xdr:cNvPr>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53357</xdr:rowOff>
    </xdr:from>
    <xdr:ext cx="469744" cy="259045"/>
    <xdr:sp macro="" textlink="">
      <xdr:nvSpPr>
        <xdr:cNvPr id="371" name="n_3aveValue【福祉施設】&#10;一人当たり面積">
          <a:extLst>
            <a:ext uri="{FF2B5EF4-FFF2-40B4-BE49-F238E27FC236}">
              <a16:creationId xmlns:a16="http://schemas.microsoft.com/office/drawing/2014/main" id="{00000000-0008-0000-0200-000073010000}"/>
            </a:ext>
          </a:extLst>
        </xdr:cNvPr>
        <xdr:cNvSpPr txBox="1"/>
      </xdr:nvSpPr>
      <xdr:spPr>
        <a:xfrm>
          <a:off x="7626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53357</xdr:rowOff>
    </xdr:from>
    <xdr:ext cx="469744" cy="259045"/>
    <xdr:sp macro="" textlink="">
      <xdr:nvSpPr>
        <xdr:cNvPr id="372" name="n_4aveValue【福祉施設】&#10;一人当たり面積">
          <a:extLst>
            <a:ext uri="{FF2B5EF4-FFF2-40B4-BE49-F238E27FC236}">
              <a16:creationId xmlns:a16="http://schemas.microsoft.com/office/drawing/2014/main" id="{00000000-0008-0000-0200-000074010000}"/>
            </a:ext>
          </a:extLst>
        </xdr:cNvPr>
        <xdr:cNvSpPr txBox="1"/>
      </xdr:nvSpPr>
      <xdr:spPr>
        <a:xfrm>
          <a:off x="6737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59707</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71138</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2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a:extLst>
            <a:ext uri="{FF2B5EF4-FFF2-40B4-BE49-F238E27FC236}">
              <a16:creationId xmlns:a16="http://schemas.microsoft.com/office/drawing/2014/main" id="{00000000-0008-0000-0200-000091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00000000-0008-0000-0200-000093010000}"/>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200-000095010000}"/>
            </a:ext>
          </a:extLst>
        </xdr:cNvPr>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69487</xdr:rowOff>
    </xdr:from>
    <xdr:to>
      <xdr:col>10</xdr:col>
      <xdr:colOff>165100</xdr:colOff>
      <xdr:row>104</xdr:row>
      <xdr:rowOff>171087</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1968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1079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120287</xdr:rowOff>
    </xdr:from>
    <xdr:to>
      <xdr:col>10</xdr:col>
      <xdr:colOff>114300</xdr:colOff>
      <xdr:row>104</xdr:row>
      <xdr:rowOff>138249</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flipV="1">
          <a:off x="1130300" y="179510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19" name="n_1aveValue【市民会館】&#10;有形固定資産減価償却率">
          <a:extLst>
            <a:ext uri="{FF2B5EF4-FFF2-40B4-BE49-F238E27FC236}">
              <a16:creationId xmlns:a16="http://schemas.microsoft.com/office/drawing/2014/main" id="{00000000-0008-0000-0200-0000A3010000}"/>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20" name="n_2aveValue【市民会館】&#10;有形固定資産減価償却率">
          <a:extLst>
            <a:ext uri="{FF2B5EF4-FFF2-40B4-BE49-F238E27FC236}">
              <a16:creationId xmlns:a16="http://schemas.microsoft.com/office/drawing/2014/main" id="{00000000-0008-0000-0200-0000A4010000}"/>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1" name="n_3aveValue【市民会館】&#10;有形固定資産減価償却率">
          <a:extLst>
            <a:ext uri="{FF2B5EF4-FFF2-40B4-BE49-F238E27FC236}">
              <a16:creationId xmlns:a16="http://schemas.microsoft.com/office/drawing/2014/main" id="{00000000-0008-0000-0200-0000A5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22" name="n_4aveValue【市民会館】&#10;有形固定資産減価償却率">
          <a:extLst>
            <a:ext uri="{FF2B5EF4-FFF2-40B4-BE49-F238E27FC236}">
              <a16:creationId xmlns:a16="http://schemas.microsoft.com/office/drawing/2014/main" id="{00000000-0008-0000-0200-0000A6010000}"/>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23" name="n_3mainValue【市民会館】&#10;有形固定資産減価償却率">
          <a:extLst>
            <a:ext uri="{FF2B5EF4-FFF2-40B4-BE49-F238E27FC236}">
              <a16:creationId xmlns:a16="http://schemas.microsoft.com/office/drawing/2014/main" id="{00000000-0008-0000-0200-0000A7010000}"/>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8726</xdr:rowOff>
    </xdr:from>
    <xdr:ext cx="405111" cy="259045"/>
    <xdr:sp macro="" textlink="">
      <xdr:nvSpPr>
        <xdr:cNvPr id="424" name="n_4mainValue【市民会館】&#10;有形固定資産減価償却率">
          <a:extLst>
            <a:ext uri="{FF2B5EF4-FFF2-40B4-BE49-F238E27FC236}">
              <a16:creationId xmlns:a16="http://schemas.microsoft.com/office/drawing/2014/main" id="{00000000-0008-0000-0200-0000A8010000}"/>
            </a:ext>
          </a:extLst>
        </xdr:cNvPr>
        <xdr:cNvSpPr txBox="1"/>
      </xdr:nvSpPr>
      <xdr:spPr>
        <a:xfrm>
          <a:off x="927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47" name="【市民会館】&#10;一人当たり面積最小値テキスト">
          <a:extLst>
            <a:ext uri="{FF2B5EF4-FFF2-40B4-BE49-F238E27FC236}">
              <a16:creationId xmlns:a16="http://schemas.microsoft.com/office/drawing/2014/main" id="{00000000-0008-0000-0200-0000BF010000}"/>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49" name="【市民会館】&#10;一人当たり面積最大値テキスト">
          <a:extLst>
            <a:ext uri="{FF2B5EF4-FFF2-40B4-BE49-F238E27FC236}">
              <a16:creationId xmlns:a16="http://schemas.microsoft.com/office/drawing/2014/main" id="{00000000-0008-0000-0200-0000C1010000}"/>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51" name="【市民会館】&#10;一人当たり面積平均値テキスト">
          <a:extLst>
            <a:ext uri="{FF2B5EF4-FFF2-40B4-BE49-F238E27FC236}">
              <a16:creationId xmlns:a16="http://schemas.microsoft.com/office/drawing/2014/main" id="{00000000-0008-0000-0200-0000C3010000}"/>
            </a:ext>
          </a:extLst>
        </xdr:cNvPr>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102</xdr:row>
      <xdr:rowOff>89408</xdr:rowOff>
    </xdr:from>
    <xdr:to>
      <xdr:col>41</xdr:col>
      <xdr:colOff>101600</xdr:colOff>
      <xdr:row>103</xdr:row>
      <xdr:rowOff>19558</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7810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103124</xdr:rowOff>
    </xdr:from>
    <xdr:to>
      <xdr:col>36</xdr:col>
      <xdr:colOff>165100</xdr:colOff>
      <xdr:row>103</xdr:row>
      <xdr:rowOff>33274</xdr:rowOff>
    </xdr:to>
    <xdr:sp macro="" textlink="">
      <xdr:nvSpPr>
        <xdr:cNvPr id="463" name="楕円 462">
          <a:extLst>
            <a:ext uri="{FF2B5EF4-FFF2-40B4-BE49-F238E27FC236}">
              <a16:creationId xmlns:a16="http://schemas.microsoft.com/office/drawing/2014/main" id="{00000000-0008-0000-0200-0000CF010000}"/>
            </a:ext>
          </a:extLst>
        </xdr:cNvPr>
        <xdr:cNvSpPr/>
      </xdr:nvSpPr>
      <xdr:spPr>
        <a:xfrm>
          <a:off x="6921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140208</xdr:rowOff>
    </xdr:from>
    <xdr:to>
      <xdr:col>41</xdr:col>
      <xdr:colOff>50800</xdr:colOff>
      <xdr:row>102</xdr:row>
      <xdr:rowOff>153924</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flipV="1">
          <a:off x="6972300" y="17628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65" name="n_1aveValue【市民会館】&#10;一人当たり面積">
          <a:extLst>
            <a:ext uri="{FF2B5EF4-FFF2-40B4-BE49-F238E27FC236}">
              <a16:creationId xmlns:a16="http://schemas.microsoft.com/office/drawing/2014/main" id="{00000000-0008-0000-0200-0000D1010000}"/>
            </a:ext>
          </a:extLst>
        </xdr:cNvPr>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66" name="n_2aveValue【市民会館】&#10;一人当たり面積">
          <a:extLst>
            <a:ext uri="{FF2B5EF4-FFF2-40B4-BE49-F238E27FC236}">
              <a16:creationId xmlns:a16="http://schemas.microsoft.com/office/drawing/2014/main" id="{00000000-0008-0000-0200-0000D2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67" name="n_3aveValue【市民会館】&#10;一人当たり面積">
          <a:extLst>
            <a:ext uri="{FF2B5EF4-FFF2-40B4-BE49-F238E27FC236}">
              <a16:creationId xmlns:a16="http://schemas.microsoft.com/office/drawing/2014/main" id="{00000000-0008-0000-0200-0000D3010000}"/>
            </a:ext>
          </a:extLst>
        </xdr:cNvPr>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68" name="n_4aveValue【市民会館】&#10;一人当たり面積">
          <a:extLst>
            <a:ext uri="{FF2B5EF4-FFF2-40B4-BE49-F238E27FC236}">
              <a16:creationId xmlns:a16="http://schemas.microsoft.com/office/drawing/2014/main" id="{00000000-0008-0000-0200-0000D4010000}"/>
            </a:ext>
          </a:extLst>
        </xdr:cNvPr>
        <xdr:cNvSpPr txBox="1"/>
      </xdr:nvSpPr>
      <xdr:spPr>
        <a:xfrm>
          <a:off x="6737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36085</xdr:rowOff>
    </xdr:from>
    <xdr:ext cx="469744" cy="259045"/>
    <xdr:sp macro="" textlink="">
      <xdr:nvSpPr>
        <xdr:cNvPr id="469" name="n_3mainValue【市民会館】&#10;一人当たり面積">
          <a:extLst>
            <a:ext uri="{FF2B5EF4-FFF2-40B4-BE49-F238E27FC236}">
              <a16:creationId xmlns:a16="http://schemas.microsoft.com/office/drawing/2014/main" id="{00000000-0008-0000-0200-0000D5010000}"/>
            </a:ext>
          </a:extLst>
        </xdr:cNvPr>
        <xdr:cNvSpPr txBox="1"/>
      </xdr:nvSpPr>
      <xdr:spPr>
        <a:xfrm>
          <a:off x="7626427" y="17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49801</xdr:rowOff>
    </xdr:from>
    <xdr:ext cx="469744" cy="259045"/>
    <xdr:sp macro="" textlink="">
      <xdr:nvSpPr>
        <xdr:cNvPr id="470" name="n_4mainValue【市民会館】&#10;一人当たり面積">
          <a:extLst>
            <a:ext uri="{FF2B5EF4-FFF2-40B4-BE49-F238E27FC236}">
              <a16:creationId xmlns:a16="http://schemas.microsoft.com/office/drawing/2014/main" id="{00000000-0008-0000-0200-0000D6010000}"/>
            </a:ext>
          </a:extLst>
        </xdr:cNvPr>
        <xdr:cNvSpPr txBox="1"/>
      </xdr:nvSpPr>
      <xdr:spPr>
        <a:xfrm>
          <a:off x="67374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一般廃棄物処理施設】&#10;有形固定資産減価償却率グラフ枠">
          <a:extLst>
            <a:ext uri="{FF2B5EF4-FFF2-40B4-BE49-F238E27FC236}">
              <a16:creationId xmlns:a16="http://schemas.microsoft.com/office/drawing/2014/main" id="{00000000-0008-0000-0200-0000E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97" name="【一般廃棄物処理施設】&#10;有形固定資産減価償却率最小値テキスト">
          <a:extLst>
            <a:ext uri="{FF2B5EF4-FFF2-40B4-BE49-F238E27FC236}">
              <a16:creationId xmlns:a16="http://schemas.microsoft.com/office/drawing/2014/main" id="{00000000-0008-0000-0200-0000F101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99" name="【一般廃棄物処理施設】&#10;有形固定資産減価償却率最大値テキスト">
          <a:extLst>
            <a:ext uri="{FF2B5EF4-FFF2-40B4-BE49-F238E27FC236}">
              <a16:creationId xmlns:a16="http://schemas.microsoft.com/office/drawing/2014/main" id="{00000000-0008-0000-0200-0000F301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01" name="【一般廃棄物処理施設】&#10;有形固定資産減価償却率平均値テキスト">
          <a:extLst>
            <a:ext uri="{FF2B5EF4-FFF2-40B4-BE49-F238E27FC236}">
              <a16:creationId xmlns:a16="http://schemas.microsoft.com/office/drawing/2014/main" id="{00000000-0008-0000-0200-0000F5010000}"/>
            </a:ext>
          </a:extLst>
        </xdr:cNvPr>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170724</xdr:rowOff>
    </xdr:from>
    <xdr:to>
      <xdr:col>85</xdr:col>
      <xdr:colOff>177800</xdr:colOff>
      <xdr:row>34</xdr:row>
      <xdr:rowOff>100874</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62687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123751</xdr:rowOff>
    </xdr:from>
    <xdr:ext cx="405111" cy="259045"/>
    <xdr:sp macro="" textlink="">
      <xdr:nvSpPr>
        <xdr:cNvPr id="513" name="【一般廃棄物処理施設】&#10;有形固定資産減価償却率該当値テキスト">
          <a:extLst>
            <a:ext uri="{FF2B5EF4-FFF2-40B4-BE49-F238E27FC236}">
              <a16:creationId xmlns:a16="http://schemas.microsoft.com/office/drawing/2014/main" id="{00000000-0008-0000-0200-000001020000}"/>
            </a:ext>
          </a:extLst>
        </xdr:cNvPr>
        <xdr:cNvSpPr txBox="1"/>
      </xdr:nvSpPr>
      <xdr:spPr>
        <a:xfrm>
          <a:off x="16357600"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61323</xdr:rowOff>
    </xdr:from>
    <xdr:to>
      <xdr:col>81</xdr:col>
      <xdr:colOff>101600</xdr:colOff>
      <xdr:row>33</xdr:row>
      <xdr:rowOff>162923</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54305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112123</xdr:rowOff>
    </xdr:from>
    <xdr:to>
      <xdr:col>85</xdr:col>
      <xdr:colOff>127000</xdr:colOff>
      <xdr:row>34</xdr:row>
      <xdr:rowOff>50074</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5481300" y="5769973"/>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61323</xdr:rowOff>
    </xdr:from>
    <xdr:to>
      <xdr:col>76</xdr:col>
      <xdr:colOff>165100</xdr:colOff>
      <xdr:row>33</xdr:row>
      <xdr:rowOff>162923</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145415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112123</xdr:rowOff>
    </xdr:from>
    <xdr:to>
      <xdr:col>81</xdr:col>
      <xdr:colOff>50800</xdr:colOff>
      <xdr:row>33</xdr:row>
      <xdr:rowOff>112123</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4592300" y="57699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118473</xdr:rowOff>
    </xdr:from>
    <xdr:to>
      <xdr:col>72</xdr:col>
      <xdr:colOff>38100</xdr:colOff>
      <xdr:row>40</xdr:row>
      <xdr:rowOff>48623</xdr:rowOff>
    </xdr:to>
    <xdr:sp macro="" textlink="">
      <xdr:nvSpPr>
        <xdr:cNvPr id="518" name="楕円 517">
          <a:extLst>
            <a:ext uri="{FF2B5EF4-FFF2-40B4-BE49-F238E27FC236}">
              <a16:creationId xmlns:a16="http://schemas.microsoft.com/office/drawing/2014/main" id="{00000000-0008-0000-0200-000006020000}"/>
            </a:ext>
          </a:extLst>
        </xdr:cNvPr>
        <xdr:cNvSpPr/>
      </xdr:nvSpPr>
      <xdr:spPr>
        <a:xfrm>
          <a:off x="13652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112123</xdr:rowOff>
    </xdr:from>
    <xdr:to>
      <xdr:col>76</xdr:col>
      <xdr:colOff>114300</xdr:colOff>
      <xdr:row>39</xdr:row>
      <xdr:rowOff>169273</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3703300" y="5769973"/>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100512</xdr:rowOff>
    </xdr:from>
    <xdr:to>
      <xdr:col>67</xdr:col>
      <xdr:colOff>101600</xdr:colOff>
      <xdr:row>40</xdr:row>
      <xdr:rowOff>30662</xdr:rowOff>
    </xdr:to>
    <xdr:sp macro="" textlink="">
      <xdr:nvSpPr>
        <xdr:cNvPr id="520" name="楕円 519">
          <a:extLst>
            <a:ext uri="{FF2B5EF4-FFF2-40B4-BE49-F238E27FC236}">
              <a16:creationId xmlns:a16="http://schemas.microsoft.com/office/drawing/2014/main" id="{00000000-0008-0000-0200-000008020000}"/>
            </a:ext>
          </a:extLst>
        </xdr:cNvPr>
        <xdr:cNvSpPr/>
      </xdr:nvSpPr>
      <xdr:spPr>
        <a:xfrm>
          <a:off x="12763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151312</xdr:rowOff>
    </xdr:from>
    <xdr:to>
      <xdr:col>71</xdr:col>
      <xdr:colOff>177800</xdr:colOff>
      <xdr:row>39</xdr:row>
      <xdr:rowOff>169273</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814300" y="683786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22" name="n_1aveValue【一般廃棄物処理施設】&#10;有形固定資産減価償却率">
          <a:extLst>
            <a:ext uri="{FF2B5EF4-FFF2-40B4-BE49-F238E27FC236}">
              <a16:creationId xmlns:a16="http://schemas.microsoft.com/office/drawing/2014/main" id="{00000000-0008-0000-0200-00000A020000}"/>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23" name="n_2aveValue【一般廃棄物処理施設】&#10;有形固定資産減価償却率">
          <a:extLst>
            <a:ext uri="{FF2B5EF4-FFF2-40B4-BE49-F238E27FC236}">
              <a16:creationId xmlns:a16="http://schemas.microsoft.com/office/drawing/2014/main" id="{00000000-0008-0000-0200-00000B020000}"/>
            </a:ext>
          </a:extLst>
        </xdr:cNvPr>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24" name="n_3aveValue【一般廃棄物処理施設】&#10;有形固定資産減価償却率">
          <a:extLst>
            <a:ext uri="{FF2B5EF4-FFF2-40B4-BE49-F238E27FC236}">
              <a16:creationId xmlns:a16="http://schemas.microsoft.com/office/drawing/2014/main" id="{00000000-0008-0000-0200-00000C020000}"/>
            </a:ext>
          </a:extLst>
        </xdr:cNvPr>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25" name="n_4aveValue【一般廃棄物処理施設】&#10;有形固定資産減価償却率">
          <a:extLst>
            <a:ext uri="{FF2B5EF4-FFF2-40B4-BE49-F238E27FC236}">
              <a16:creationId xmlns:a16="http://schemas.microsoft.com/office/drawing/2014/main" id="{00000000-0008-0000-0200-00000D020000}"/>
            </a:ext>
          </a:extLst>
        </xdr:cNvPr>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8000</xdr:rowOff>
    </xdr:from>
    <xdr:ext cx="340478" cy="259045"/>
    <xdr:sp macro="" textlink="">
      <xdr:nvSpPr>
        <xdr:cNvPr id="526" name="n_1mainValue【一般廃棄物処理施設】&#10;有形固定資産減価償却率">
          <a:extLst>
            <a:ext uri="{FF2B5EF4-FFF2-40B4-BE49-F238E27FC236}">
              <a16:creationId xmlns:a16="http://schemas.microsoft.com/office/drawing/2014/main" id="{00000000-0008-0000-0200-00000E020000}"/>
            </a:ext>
          </a:extLst>
        </xdr:cNvPr>
        <xdr:cNvSpPr txBox="1"/>
      </xdr:nvSpPr>
      <xdr:spPr>
        <a:xfrm>
          <a:off x="15298361" y="549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8000</xdr:rowOff>
    </xdr:from>
    <xdr:ext cx="340478" cy="259045"/>
    <xdr:sp macro="" textlink="">
      <xdr:nvSpPr>
        <xdr:cNvPr id="527" name="n_2mainValue【一般廃棄物処理施設】&#10;有形固定資産減価償却率">
          <a:extLst>
            <a:ext uri="{FF2B5EF4-FFF2-40B4-BE49-F238E27FC236}">
              <a16:creationId xmlns:a16="http://schemas.microsoft.com/office/drawing/2014/main" id="{00000000-0008-0000-0200-00000F020000}"/>
            </a:ext>
          </a:extLst>
        </xdr:cNvPr>
        <xdr:cNvSpPr txBox="1"/>
      </xdr:nvSpPr>
      <xdr:spPr>
        <a:xfrm>
          <a:off x="14422061" y="549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39750</xdr:rowOff>
    </xdr:from>
    <xdr:ext cx="405111" cy="259045"/>
    <xdr:sp macro="" textlink="">
      <xdr:nvSpPr>
        <xdr:cNvPr id="528" name="n_3mainValue【一般廃棄物処理施設】&#10;有形固定資産減価償却率">
          <a:extLst>
            <a:ext uri="{FF2B5EF4-FFF2-40B4-BE49-F238E27FC236}">
              <a16:creationId xmlns:a16="http://schemas.microsoft.com/office/drawing/2014/main" id="{00000000-0008-0000-0200-000010020000}"/>
            </a:ext>
          </a:extLst>
        </xdr:cNvPr>
        <xdr:cNvSpPr txBox="1"/>
      </xdr:nvSpPr>
      <xdr:spPr>
        <a:xfrm>
          <a:off x="13500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21789</xdr:rowOff>
    </xdr:from>
    <xdr:ext cx="405111" cy="259045"/>
    <xdr:sp macro="" textlink="">
      <xdr:nvSpPr>
        <xdr:cNvPr id="529" name="n_4mainValue【一般廃棄物処理施設】&#10;有形固定資産減価償却率">
          <a:extLst>
            <a:ext uri="{FF2B5EF4-FFF2-40B4-BE49-F238E27FC236}">
              <a16:creationId xmlns:a16="http://schemas.microsoft.com/office/drawing/2014/main" id="{00000000-0008-0000-0200-000011020000}"/>
            </a:ext>
          </a:extLst>
        </xdr:cNvPr>
        <xdr:cNvSpPr txBox="1"/>
      </xdr:nvSpPr>
      <xdr:spPr>
        <a:xfrm>
          <a:off x="12611744"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a:extLst>
            <a:ext uri="{FF2B5EF4-FFF2-40B4-BE49-F238E27FC236}">
              <a16:creationId xmlns:a16="http://schemas.microsoft.com/office/drawing/2014/main" id="{00000000-0008-0000-0200-00002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52" name="【一般廃棄物処理施設】&#10;一人当たり有形固定資産（償却資産）額最小値テキスト">
          <a:extLst>
            <a:ext uri="{FF2B5EF4-FFF2-40B4-BE49-F238E27FC236}">
              <a16:creationId xmlns:a16="http://schemas.microsoft.com/office/drawing/2014/main" id="{00000000-0008-0000-0200-000028020000}"/>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54" name="【一般廃棄物処理施設】&#10;一人当たり有形固定資産（償却資産）額最大値テキスト">
          <a:extLst>
            <a:ext uri="{FF2B5EF4-FFF2-40B4-BE49-F238E27FC236}">
              <a16:creationId xmlns:a16="http://schemas.microsoft.com/office/drawing/2014/main" id="{00000000-0008-0000-0200-00002A020000}"/>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56" name="【一般廃棄物処理施設】&#10;一人当たり有形固定資産（償却資産）額平均値テキスト">
          <a:extLst>
            <a:ext uri="{FF2B5EF4-FFF2-40B4-BE49-F238E27FC236}">
              <a16:creationId xmlns:a16="http://schemas.microsoft.com/office/drawing/2014/main" id="{00000000-0008-0000-0200-00002C020000}"/>
            </a:ext>
          </a:extLst>
        </xdr:cNvPr>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37113</xdr:rowOff>
    </xdr:from>
    <xdr:to>
      <xdr:col>116</xdr:col>
      <xdr:colOff>114300</xdr:colOff>
      <xdr:row>41</xdr:row>
      <xdr:rowOff>138713</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22110700" y="70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123490</xdr:rowOff>
    </xdr:from>
    <xdr:ext cx="469744" cy="259045"/>
    <xdr:sp macro="" textlink="">
      <xdr:nvSpPr>
        <xdr:cNvPr id="568" name="【一般廃棄物処理施設】&#10;一人当たり有形固定資産（償却資産）額該当値テキスト">
          <a:extLst>
            <a:ext uri="{FF2B5EF4-FFF2-40B4-BE49-F238E27FC236}">
              <a16:creationId xmlns:a16="http://schemas.microsoft.com/office/drawing/2014/main" id="{00000000-0008-0000-0200-000038020000}"/>
            </a:ext>
          </a:extLst>
        </xdr:cNvPr>
        <xdr:cNvSpPr txBox="1"/>
      </xdr:nvSpPr>
      <xdr:spPr>
        <a:xfrm>
          <a:off x="22199600" y="698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38001</xdr:rowOff>
    </xdr:from>
    <xdr:to>
      <xdr:col>112</xdr:col>
      <xdr:colOff>38100</xdr:colOff>
      <xdr:row>41</xdr:row>
      <xdr:rowOff>139601</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21272500" y="70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87913</xdr:rowOff>
    </xdr:from>
    <xdr:to>
      <xdr:col>116</xdr:col>
      <xdr:colOff>63500</xdr:colOff>
      <xdr:row>41</xdr:row>
      <xdr:rowOff>88801</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21323300" y="7117363"/>
          <a:ext cx="8382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38791</xdr:rowOff>
    </xdr:from>
    <xdr:to>
      <xdr:col>107</xdr:col>
      <xdr:colOff>101600</xdr:colOff>
      <xdr:row>41</xdr:row>
      <xdr:rowOff>140391</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20383500" y="706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88801</xdr:rowOff>
    </xdr:from>
    <xdr:to>
      <xdr:col>111</xdr:col>
      <xdr:colOff>177800</xdr:colOff>
      <xdr:row>41</xdr:row>
      <xdr:rowOff>89591</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flipV="1">
          <a:off x="20434300" y="7118251"/>
          <a:ext cx="8890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161563</xdr:rowOff>
    </xdr:from>
    <xdr:to>
      <xdr:col>102</xdr:col>
      <xdr:colOff>165100</xdr:colOff>
      <xdr:row>41</xdr:row>
      <xdr:rowOff>91713</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9494500" y="70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40913</xdr:rowOff>
    </xdr:from>
    <xdr:to>
      <xdr:col>107</xdr:col>
      <xdr:colOff>50800</xdr:colOff>
      <xdr:row>41</xdr:row>
      <xdr:rowOff>89591</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9545300" y="7070363"/>
          <a:ext cx="889000" cy="4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163909</xdr:rowOff>
    </xdr:from>
    <xdr:to>
      <xdr:col>98</xdr:col>
      <xdr:colOff>38100</xdr:colOff>
      <xdr:row>41</xdr:row>
      <xdr:rowOff>94059</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18605500" y="70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40913</xdr:rowOff>
    </xdr:from>
    <xdr:to>
      <xdr:col>102</xdr:col>
      <xdr:colOff>114300</xdr:colOff>
      <xdr:row>41</xdr:row>
      <xdr:rowOff>43259</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18656300" y="7070363"/>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577" name="n_1aveValue【一般廃棄物処理施設】&#10;一人当たり有形固定資産（償却資産）額">
          <a:extLst>
            <a:ext uri="{FF2B5EF4-FFF2-40B4-BE49-F238E27FC236}">
              <a16:creationId xmlns:a16="http://schemas.microsoft.com/office/drawing/2014/main" id="{00000000-0008-0000-0200-000041020000}"/>
            </a:ext>
          </a:extLst>
        </xdr:cNvPr>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578" name="n_2aveValue【一般廃棄物処理施設】&#10;一人当たり有形固定資産（償却資産）額">
          <a:extLst>
            <a:ext uri="{FF2B5EF4-FFF2-40B4-BE49-F238E27FC236}">
              <a16:creationId xmlns:a16="http://schemas.microsoft.com/office/drawing/2014/main" id="{00000000-0008-0000-0200-000042020000}"/>
            </a:ext>
          </a:extLst>
        </xdr:cNvPr>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579" name="n_3aveValue【一般廃棄物処理施設】&#10;一人当たり有形固定資産（償却資産）額">
          <a:extLst>
            <a:ext uri="{FF2B5EF4-FFF2-40B4-BE49-F238E27FC236}">
              <a16:creationId xmlns:a16="http://schemas.microsoft.com/office/drawing/2014/main" id="{00000000-0008-0000-0200-000043020000}"/>
            </a:ext>
          </a:extLst>
        </xdr:cNvPr>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580" name="n_4aveValue【一般廃棄物処理施設】&#10;一人当たり有形固定資産（償却資産）額">
          <a:extLst>
            <a:ext uri="{FF2B5EF4-FFF2-40B4-BE49-F238E27FC236}">
              <a16:creationId xmlns:a16="http://schemas.microsoft.com/office/drawing/2014/main" id="{00000000-0008-0000-0200-000044020000}"/>
            </a:ext>
          </a:extLst>
        </xdr:cNvPr>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130728</xdr:rowOff>
    </xdr:from>
    <xdr:ext cx="469744" cy="259045"/>
    <xdr:sp macro="" textlink="">
      <xdr:nvSpPr>
        <xdr:cNvPr id="581" name="n_1mainValue【一般廃棄物処理施設】&#10;一人当たり有形固定資産（償却資産）額">
          <a:extLst>
            <a:ext uri="{FF2B5EF4-FFF2-40B4-BE49-F238E27FC236}">
              <a16:creationId xmlns:a16="http://schemas.microsoft.com/office/drawing/2014/main" id="{00000000-0008-0000-0200-000045020000}"/>
            </a:ext>
          </a:extLst>
        </xdr:cNvPr>
        <xdr:cNvSpPr txBox="1"/>
      </xdr:nvSpPr>
      <xdr:spPr>
        <a:xfrm>
          <a:off x="21075728" y="716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131518</xdr:rowOff>
    </xdr:from>
    <xdr:ext cx="469744" cy="259045"/>
    <xdr:sp macro="" textlink="">
      <xdr:nvSpPr>
        <xdr:cNvPr id="582" name="n_2mainValue【一般廃棄物処理施設】&#10;一人当たり有形固定資産（償却資産）額">
          <a:extLst>
            <a:ext uri="{FF2B5EF4-FFF2-40B4-BE49-F238E27FC236}">
              <a16:creationId xmlns:a16="http://schemas.microsoft.com/office/drawing/2014/main" id="{00000000-0008-0000-0200-000046020000}"/>
            </a:ext>
          </a:extLst>
        </xdr:cNvPr>
        <xdr:cNvSpPr txBox="1"/>
      </xdr:nvSpPr>
      <xdr:spPr>
        <a:xfrm>
          <a:off x="20199428" y="716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82840</xdr:rowOff>
    </xdr:from>
    <xdr:ext cx="534377" cy="259045"/>
    <xdr:sp macro="" textlink="">
      <xdr:nvSpPr>
        <xdr:cNvPr id="583" name="n_3mainValue【一般廃棄物処理施設】&#10;一人当たり有形固定資産（償却資産）額">
          <a:extLst>
            <a:ext uri="{FF2B5EF4-FFF2-40B4-BE49-F238E27FC236}">
              <a16:creationId xmlns:a16="http://schemas.microsoft.com/office/drawing/2014/main" id="{00000000-0008-0000-0200-000047020000}"/>
            </a:ext>
          </a:extLst>
        </xdr:cNvPr>
        <xdr:cNvSpPr txBox="1"/>
      </xdr:nvSpPr>
      <xdr:spPr>
        <a:xfrm>
          <a:off x="19278111" y="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85186</xdr:rowOff>
    </xdr:from>
    <xdr:ext cx="534377" cy="259045"/>
    <xdr:sp macro="" textlink="">
      <xdr:nvSpPr>
        <xdr:cNvPr id="584" name="n_4mainValue【一般廃棄物処理施設】&#10;一人当たり有形固定資産（償却資産）額">
          <a:extLst>
            <a:ext uri="{FF2B5EF4-FFF2-40B4-BE49-F238E27FC236}">
              <a16:creationId xmlns:a16="http://schemas.microsoft.com/office/drawing/2014/main" id="{00000000-0008-0000-0200-000048020000}"/>
            </a:ext>
          </a:extLst>
        </xdr:cNvPr>
        <xdr:cNvSpPr txBox="1"/>
      </xdr:nvSpPr>
      <xdr:spPr>
        <a:xfrm>
          <a:off x="18389111" y="711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保健センター・保健所】&#10;有形固定資産減価償却率グラフ枠">
          <a:extLst>
            <a:ext uri="{FF2B5EF4-FFF2-40B4-BE49-F238E27FC236}">
              <a16:creationId xmlns:a16="http://schemas.microsoft.com/office/drawing/2014/main" id="{00000000-0008-0000-0200-00006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11" name="【保健センター・保健所】&#10;有形固定資産減価償却率最小値テキスト">
          <a:extLst>
            <a:ext uri="{FF2B5EF4-FFF2-40B4-BE49-F238E27FC236}">
              <a16:creationId xmlns:a16="http://schemas.microsoft.com/office/drawing/2014/main" id="{00000000-0008-0000-0200-00006302000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13" name="【保健センター・保健所】&#10;有形固定資産減価償却率最大値テキスト">
          <a:extLst>
            <a:ext uri="{FF2B5EF4-FFF2-40B4-BE49-F238E27FC236}">
              <a16:creationId xmlns:a16="http://schemas.microsoft.com/office/drawing/2014/main" id="{00000000-0008-0000-0200-000065020000}"/>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15" name="【保健センター・保健所】&#10;有形固定資産減価償却率平均値テキスト">
          <a:extLst>
            <a:ext uri="{FF2B5EF4-FFF2-40B4-BE49-F238E27FC236}">
              <a16:creationId xmlns:a16="http://schemas.microsoft.com/office/drawing/2014/main" id="{00000000-0008-0000-0200-000067020000}"/>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163104</xdr:rowOff>
    </xdr:from>
    <xdr:to>
      <xdr:col>85</xdr:col>
      <xdr:colOff>177800</xdr:colOff>
      <xdr:row>60</xdr:row>
      <xdr:rowOff>93254</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16268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141531</xdr:rowOff>
    </xdr:from>
    <xdr:ext cx="405111" cy="259045"/>
    <xdr:sp macro="" textlink="">
      <xdr:nvSpPr>
        <xdr:cNvPr id="627" name="【保健センター・保健所】&#10;有形固定資産減価償却率該当値テキスト">
          <a:extLst>
            <a:ext uri="{FF2B5EF4-FFF2-40B4-BE49-F238E27FC236}">
              <a16:creationId xmlns:a16="http://schemas.microsoft.com/office/drawing/2014/main" id="{00000000-0008-0000-0200-000073020000}"/>
            </a:ext>
          </a:extLst>
        </xdr:cNvPr>
        <xdr:cNvSpPr txBox="1"/>
      </xdr:nvSpPr>
      <xdr:spPr>
        <a:xfrm>
          <a:off x="16357600"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130447</xdr:rowOff>
    </xdr:from>
    <xdr:to>
      <xdr:col>81</xdr:col>
      <xdr:colOff>101600</xdr:colOff>
      <xdr:row>60</xdr:row>
      <xdr:rowOff>60597</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15430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xdr:rowOff>
    </xdr:from>
    <xdr:to>
      <xdr:col>85</xdr:col>
      <xdr:colOff>127000</xdr:colOff>
      <xdr:row>60</xdr:row>
      <xdr:rowOff>42454</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5481300" y="102967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130447</xdr:rowOff>
    </xdr:from>
    <xdr:to>
      <xdr:col>76</xdr:col>
      <xdr:colOff>165100</xdr:colOff>
      <xdr:row>60</xdr:row>
      <xdr:rowOff>60597</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4541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xdr:rowOff>
    </xdr:from>
    <xdr:to>
      <xdr:col>81</xdr:col>
      <xdr:colOff>50800</xdr:colOff>
      <xdr:row>60</xdr:row>
      <xdr:rowOff>9797</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4592300" y="102967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71665</xdr:rowOff>
    </xdr:from>
    <xdr:to>
      <xdr:col>72</xdr:col>
      <xdr:colOff>38100</xdr:colOff>
      <xdr:row>60</xdr:row>
      <xdr:rowOff>1815</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13652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122465</xdr:rowOff>
    </xdr:from>
    <xdr:to>
      <xdr:col>76</xdr:col>
      <xdr:colOff>114300</xdr:colOff>
      <xdr:row>60</xdr:row>
      <xdr:rowOff>9797</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3703300" y="1023801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37374</xdr:rowOff>
    </xdr:from>
    <xdr:to>
      <xdr:col>67</xdr:col>
      <xdr:colOff>101600</xdr:colOff>
      <xdr:row>59</xdr:row>
      <xdr:rowOff>138974</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12763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88174</xdr:rowOff>
    </xdr:from>
    <xdr:to>
      <xdr:col>71</xdr:col>
      <xdr:colOff>177800</xdr:colOff>
      <xdr:row>59</xdr:row>
      <xdr:rowOff>122465</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814300" y="1020372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36" name="n_1aveValue【保健センター・保健所】&#10;有形固定資産減価償却率">
          <a:extLst>
            <a:ext uri="{FF2B5EF4-FFF2-40B4-BE49-F238E27FC236}">
              <a16:creationId xmlns:a16="http://schemas.microsoft.com/office/drawing/2014/main" id="{00000000-0008-0000-0200-00007C020000}"/>
            </a:ext>
          </a:extLst>
        </xdr:cNvPr>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37" name="n_2aveValue【保健センター・保健所】&#10;有形固定資産減価償却率">
          <a:extLst>
            <a:ext uri="{FF2B5EF4-FFF2-40B4-BE49-F238E27FC236}">
              <a16:creationId xmlns:a16="http://schemas.microsoft.com/office/drawing/2014/main" id="{00000000-0008-0000-0200-00007D020000}"/>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38" name="n_3aveValue【保健センター・保健所】&#10;有形固定資産減価償却率">
          <a:extLst>
            <a:ext uri="{FF2B5EF4-FFF2-40B4-BE49-F238E27FC236}">
              <a16:creationId xmlns:a16="http://schemas.microsoft.com/office/drawing/2014/main" id="{00000000-0008-0000-0200-00007E020000}"/>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39" name="n_4aveValue【保健センター・保健所】&#10;有形固定資産減価償却率">
          <a:extLst>
            <a:ext uri="{FF2B5EF4-FFF2-40B4-BE49-F238E27FC236}">
              <a16:creationId xmlns:a16="http://schemas.microsoft.com/office/drawing/2014/main" id="{00000000-0008-0000-0200-00007F020000}"/>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51724</xdr:rowOff>
    </xdr:from>
    <xdr:ext cx="405111" cy="259045"/>
    <xdr:sp macro="" textlink="">
      <xdr:nvSpPr>
        <xdr:cNvPr id="640" name="n_1mainValue【保健センター・保健所】&#10;有形固定資産減価償却率">
          <a:extLst>
            <a:ext uri="{FF2B5EF4-FFF2-40B4-BE49-F238E27FC236}">
              <a16:creationId xmlns:a16="http://schemas.microsoft.com/office/drawing/2014/main" id="{00000000-0008-0000-0200-000080020000}"/>
            </a:ext>
          </a:extLst>
        </xdr:cNvPr>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641" name="n_2mainValue【保健センター・保健所】&#10;有形固定資産減価償却率">
          <a:extLst>
            <a:ext uri="{FF2B5EF4-FFF2-40B4-BE49-F238E27FC236}">
              <a16:creationId xmlns:a16="http://schemas.microsoft.com/office/drawing/2014/main" id="{00000000-0008-0000-0200-000081020000}"/>
            </a:ext>
          </a:extLst>
        </xdr:cNvPr>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164392</xdr:rowOff>
    </xdr:from>
    <xdr:ext cx="405111" cy="259045"/>
    <xdr:sp macro="" textlink="">
      <xdr:nvSpPr>
        <xdr:cNvPr id="642" name="n_3mainValue【保健センター・保健所】&#10;有形固定資産減価償却率">
          <a:extLst>
            <a:ext uri="{FF2B5EF4-FFF2-40B4-BE49-F238E27FC236}">
              <a16:creationId xmlns:a16="http://schemas.microsoft.com/office/drawing/2014/main" id="{00000000-0008-0000-0200-000082020000}"/>
            </a:ext>
          </a:extLst>
        </xdr:cNvPr>
        <xdr:cNvSpPr txBox="1"/>
      </xdr:nvSpPr>
      <xdr:spPr>
        <a:xfrm>
          <a:off x="13500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43" name="n_4mainValue【保健センター・保健所】&#10;有形固定資産減価償却率">
          <a:extLst>
            <a:ext uri="{FF2B5EF4-FFF2-40B4-BE49-F238E27FC236}">
              <a16:creationId xmlns:a16="http://schemas.microsoft.com/office/drawing/2014/main" id="{00000000-0008-0000-0200-000083020000}"/>
            </a:ext>
          </a:extLst>
        </xdr:cNvPr>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保健センター・保健所】&#10;一人当たり面積グラフ枠">
          <a:extLst>
            <a:ext uri="{FF2B5EF4-FFF2-40B4-BE49-F238E27FC236}">
              <a16:creationId xmlns:a16="http://schemas.microsoft.com/office/drawing/2014/main" id="{00000000-0008-0000-0200-00009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68" name="【保健センター・保健所】&#10;一人当たり面積最小値テキスト">
          <a:extLst>
            <a:ext uri="{FF2B5EF4-FFF2-40B4-BE49-F238E27FC236}">
              <a16:creationId xmlns:a16="http://schemas.microsoft.com/office/drawing/2014/main" id="{00000000-0008-0000-0200-00009C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70" name="【保健センター・保健所】&#10;一人当たり面積最大値テキスト">
          <a:extLst>
            <a:ext uri="{FF2B5EF4-FFF2-40B4-BE49-F238E27FC236}">
              <a16:creationId xmlns:a16="http://schemas.microsoft.com/office/drawing/2014/main" id="{00000000-0008-0000-0200-00009E020000}"/>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72" name="【保健センター・保健所】&#10;一人当たり面積平均値テキスト">
          <a:extLst>
            <a:ext uri="{FF2B5EF4-FFF2-40B4-BE49-F238E27FC236}">
              <a16:creationId xmlns:a16="http://schemas.microsoft.com/office/drawing/2014/main" id="{00000000-0008-0000-0200-0000A0020000}"/>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151130</xdr:rowOff>
    </xdr:from>
    <xdr:to>
      <xdr:col>116</xdr:col>
      <xdr:colOff>114300</xdr:colOff>
      <xdr:row>60</xdr:row>
      <xdr:rowOff>81280</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22110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2557</xdr:rowOff>
    </xdr:from>
    <xdr:ext cx="469744" cy="259045"/>
    <xdr:sp macro="" textlink="">
      <xdr:nvSpPr>
        <xdr:cNvPr id="684" name="【保健センター・保健所】&#10;一人当たり面積該当値テキスト">
          <a:extLst>
            <a:ext uri="{FF2B5EF4-FFF2-40B4-BE49-F238E27FC236}">
              <a16:creationId xmlns:a16="http://schemas.microsoft.com/office/drawing/2014/main" id="{00000000-0008-0000-0200-0000AC020000}"/>
            </a:ext>
          </a:extLst>
        </xdr:cNvPr>
        <xdr:cNvSpPr txBox="1"/>
      </xdr:nvSpPr>
      <xdr:spPr>
        <a:xfrm>
          <a:off x="22199600"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30480</xdr:rowOff>
    </xdr:from>
    <xdr:to>
      <xdr:col>116</xdr:col>
      <xdr:colOff>63500</xdr:colOff>
      <xdr:row>60</xdr:row>
      <xdr:rowOff>45720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flipV="1">
          <a:off x="21323300" y="10317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2540</xdr:rowOff>
    </xdr:from>
    <xdr:to>
      <xdr:col>107</xdr:col>
      <xdr:colOff>101600</xdr:colOff>
      <xdr:row>60</xdr:row>
      <xdr:rowOff>104140</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20383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45720</xdr:rowOff>
    </xdr:from>
    <xdr:to>
      <xdr:col>111</xdr:col>
      <xdr:colOff>177800</xdr:colOff>
      <xdr:row>60</xdr:row>
      <xdr:rowOff>53340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flipV="1">
          <a:off x="20434300" y="10332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9494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53340</xdr:rowOff>
    </xdr:from>
    <xdr:to>
      <xdr:col>107</xdr:col>
      <xdr:colOff>50800</xdr:colOff>
      <xdr:row>60</xdr:row>
      <xdr:rowOff>68580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flipV="1">
          <a:off x="19545300" y="10340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25400</xdr:rowOff>
    </xdr:from>
    <xdr:to>
      <xdr:col>98</xdr:col>
      <xdr:colOff>38100</xdr:colOff>
      <xdr:row>60</xdr:row>
      <xdr:rowOff>127000</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18605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68580</xdr:rowOff>
    </xdr:from>
    <xdr:to>
      <xdr:col>102</xdr:col>
      <xdr:colOff>114300</xdr:colOff>
      <xdr:row>60</xdr:row>
      <xdr:rowOff>76200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18656300" y="1035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693" name="n_1aveValue【保健センター・保健所】&#10;一人当たり面積">
          <a:extLst>
            <a:ext uri="{FF2B5EF4-FFF2-40B4-BE49-F238E27FC236}">
              <a16:creationId xmlns:a16="http://schemas.microsoft.com/office/drawing/2014/main" id="{00000000-0008-0000-0200-0000B5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94" name="n_2aveValue【保健センター・保健所】&#10;一人当たり面積">
          <a:extLst>
            <a:ext uri="{FF2B5EF4-FFF2-40B4-BE49-F238E27FC236}">
              <a16:creationId xmlns:a16="http://schemas.microsoft.com/office/drawing/2014/main" id="{00000000-0008-0000-0200-0000B6020000}"/>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695" name="n_3aveValue【保健センター・保健所】&#10;一人当たり面積">
          <a:extLst>
            <a:ext uri="{FF2B5EF4-FFF2-40B4-BE49-F238E27FC236}">
              <a16:creationId xmlns:a16="http://schemas.microsoft.com/office/drawing/2014/main" id="{00000000-0008-0000-0200-0000B7020000}"/>
            </a:ext>
          </a:extLst>
        </xdr:cNvPr>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696" name="n_4aveValue【保健センター・保健所】&#10;一人当たり面積">
          <a:extLst>
            <a:ext uri="{FF2B5EF4-FFF2-40B4-BE49-F238E27FC236}">
              <a16:creationId xmlns:a16="http://schemas.microsoft.com/office/drawing/2014/main" id="{00000000-0008-0000-0200-0000B8020000}"/>
            </a:ext>
          </a:extLst>
        </xdr:cNvPr>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113047</xdr:rowOff>
    </xdr:from>
    <xdr:ext cx="469744" cy="259045"/>
    <xdr:sp macro="" textlink="">
      <xdr:nvSpPr>
        <xdr:cNvPr id="697" name="n_1mainValue【保健センター・保健所】&#10;一人当たり面積">
          <a:extLst>
            <a:ext uri="{FF2B5EF4-FFF2-40B4-BE49-F238E27FC236}">
              <a16:creationId xmlns:a16="http://schemas.microsoft.com/office/drawing/2014/main" id="{00000000-0008-0000-0200-0000B9020000}"/>
            </a:ext>
          </a:extLst>
        </xdr:cNvPr>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120667</xdr:rowOff>
    </xdr:from>
    <xdr:ext cx="469744" cy="259045"/>
    <xdr:sp macro="" textlink="">
      <xdr:nvSpPr>
        <xdr:cNvPr id="698" name="n_2mainValue【保健センター・保健所】&#10;一人当たり面積">
          <a:extLst>
            <a:ext uri="{FF2B5EF4-FFF2-40B4-BE49-F238E27FC236}">
              <a16:creationId xmlns:a16="http://schemas.microsoft.com/office/drawing/2014/main" id="{00000000-0008-0000-0200-0000BA020000}"/>
            </a:ext>
          </a:extLst>
        </xdr:cNvPr>
        <xdr:cNvSpPr txBox="1"/>
      </xdr:nvSpPr>
      <xdr:spPr>
        <a:xfrm>
          <a:off x="201994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699" name="n_3mainValue【保健センター・保健所】&#10;一人当たり面積">
          <a:extLst>
            <a:ext uri="{FF2B5EF4-FFF2-40B4-BE49-F238E27FC236}">
              <a16:creationId xmlns:a16="http://schemas.microsoft.com/office/drawing/2014/main" id="{00000000-0008-0000-0200-0000BB020000}"/>
            </a:ext>
          </a:extLst>
        </xdr:cNvPr>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143527</xdr:rowOff>
    </xdr:from>
    <xdr:ext cx="469744" cy="259045"/>
    <xdr:sp macro="" textlink="">
      <xdr:nvSpPr>
        <xdr:cNvPr id="700" name="n_4mainValue【保健センター・保健所】&#10;一人当たり面積">
          <a:extLst>
            <a:ext uri="{FF2B5EF4-FFF2-40B4-BE49-F238E27FC236}">
              <a16:creationId xmlns:a16="http://schemas.microsoft.com/office/drawing/2014/main" id="{00000000-0008-0000-0200-0000BC020000}"/>
            </a:ext>
          </a:extLst>
        </xdr:cNvPr>
        <xdr:cNvSpPr txBox="1"/>
      </xdr:nvSpPr>
      <xdr:spPr>
        <a:xfrm>
          <a:off x="18421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消防施設】&#10;有形固定資産減価償却率グラフ枠">
          <a:extLst>
            <a:ext uri="{FF2B5EF4-FFF2-40B4-BE49-F238E27FC236}">
              <a16:creationId xmlns:a16="http://schemas.microsoft.com/office/drawing/2014/main" id="{00000000-0008-0000-0200-0000D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27" name="【消防施設】&#10;有形固定資産減価償却率最小値テキスト">
          <a:extLst>
            <a:ext uri="{FF2B5EF4-FFF2-40B4-BE49-F238E27FC236}">
              <a16:creationId xmlns:a16="http://schemas.microsoft.com/office/drawing/2014/main" id="{00000000-0008-0000-0200-0000D7020000}"/>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29" name="【消防施設】&#10;有形固定資産減価償却率最大値テキスト">
          <a:extLst>
            <a:ext uri="{FF2B5EF4-FFF2-40B4-BE49-F238E27FC236}">
              <a16:creationId xmlns:a16="http://schemas.microsoft.com/office/drawing/2014/main" id="{00000000-0008-0000-0200-0000D9020000}"/>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31" name="【消防施設】&#10;有形固定資産減価償却率平均値テキスト">
          <a:extLst>
            <a:ext uri="{FF2B5EF4-FFF2-40B4-BE49-F238E27FC236}">
              <a16:creationId xmlns:a16="http://schemas.microsoft.com/office/drawing/2014/main" id="{00000000-0008-0000-0200-0000DB020000}"/>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101616</xdr:rowOff>
    </xdr:from>
    <xdr:ext cx="405111" cy="259045"/>
    <xdr:sp macro="" textlink="">
      <xdr:nvSpPr>
        <xdr:cNvPr id="743" name="【消防施設】&#10;有形固定資産減価償却率該当値テキスト">
          <a:extLst>
            <a:ext uri="{FF2B5EF4-FFF2-40B4-BE49-F238E27FC236}">
              <a16:creationId xmlns:a16="http://schemas.microsoft.com/office/drawing/2014/main" id="{00000000-0008-0000-0200-0000E7020000}"/>
            </a:ext>
          </a:extLst>
        </xdr:cNvPr>
        <xdr:cNvSpPr txBox="1"/>
      </xdr:nvSpPr>
      <xdr:spPr>
        <a:xfrm>
          <a:off x="16357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68943</xdr:rowOff>
    </xdr:from>
    <xdr:to>
      <xdr:col>81</xdr:col>
      <xdr:colOff>101600</xdr:colOff>
      <xdr:row>80</xdr:row>
      <xdr:rowOff>170543</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15430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119743</xdr:rowOff>
    </xdr:from>
    <xdr:to>
      <xdr:col>85</xdr:col>
      <xdr:colOff>127000</xdr:colOff>
      <xdr:row>80</xdr:row>
      <xdr:rowOff>129539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5481300" y="13835743"/>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70576</xdr:rowOff>
    </xdr:from>
    <xdr:to>
      <xdr:col>76</xdr:col>
      <xdr:colOff>165100</xdr:colOff>
      <xdr:row>81</xdr:row>
      <xdr:rowOff>726</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14541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119743</xdr:rowOff>
    </xdr:from>
    <xdr:to>
      <xdr:col>81</xdr:col>
      <xdr:colOff>50800</xdr:colOff>
      <xdr:row>80</xdr:row>
      <xdr:rowOff>121376</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14592300" y="138357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29755</xdr:rowOff>
    </xdr:from>
    <xdr:to>
      <xdr:col>72</xdr:col>
      <xdr:colOff>38100</xdr:colOff>
      <xdr:row>80</xdr:row>
      <xdr:rowOff>131355</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13652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80555</xdr:rowOff>
    </xdr:from>
    <xdr:to>
      <xdr:col>76</xdr:col>
      <xdr:colOff>114300</xdr:colOff>
      <xdr:row>80</xdr:row>
      <xdr:rowOff>121376</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3703300" y="137965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163649</xdr:rowOff>
    </xdr:from>
    <xdr:to>
      <xdr:col>67</xdr:col>
      <xdr:colOff>101600</xdr:colOff>
      <xdr:row>80</xdr:row>
      <xdr:rowOff>93799</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2763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42999</xdr:rowOff>
    </xdr:from>
    <xdr:to>
      <xdr:col>71</xdr:col>
      <xdr:colOff>177800</xdr:colOff>
      <xdr:row>80</xdr:row>
      <xdr:rowOff>80555</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814300" y="1375899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52" name="n_1aveValue【消防施設】&#10;有形固定資産減価償却率">
          <a:extLst>
            <a:ext uri="{FF2B5EF4-FFF2-40B4-BE49-F238E27FC236}">
              <a16:creationId xmlns:a16="http://schemas.microsoft.com/office/drawing/2014/main" id="{00000000-0008-0000-0200-0000F0020000}"/>
            </a:ext>
          </a:extLst>
        </xdr:cNvPr>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53" name="n_2aveValue【消防施設】&#10;有形固定資産減価償却率">
          <a:extLst>
            <a:ext uri="{FF2B5EF4-FFF2-40B4-BE49-F238E27FC236}">
              <a16:creationId xmlns:a16="http://schemas.microsoft.com/office/drawing/2014/main" id="{00000000-0008-0000-0200-0000F1020000}"/>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54" name="n_3aveValue【消防施設】&#10;有形固定資産減価償却率">
          <a:extLst>
            <a:ext uri="{FF2B5EF4-FFF2-40B4-BE49-F238E27FC236}">
              <a16:creationId xmlns:a16="http://schemas.microsoft.com/office/drawing/2014/main" id="{00000000-0008-0000-0200-0000F2020000}"/>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55" name="n_4aveValue【消防施設】&#10;有形固定資産減価償却率">
          <a:extLst>
            <a:ext uri="{FF2B5EF4-FFF2-40B4-BE49-F238E27FC236}">
              <a16:creationId xmlns:a16="http://schemas.microsoft.com/office/drawing/2014/main" id="{00000000-0008-0000-0200-0000F3020000}"/>
            </a:ext>
          </a:extLst>
        </xdr:cNvPr>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15620</xdr:rowOff>
    </xdr:from>
    <xdr:ext cx="405111" cy="259045"/>
    <xdr:sp macro="" textlink="">
      <xdr:nvSpPr>
        <xdr:cNvPr id="756" name="n_1mainValue【消防施設】&#10;有形固定資産減価償却率">
          <a:extLst>
            <a:ext uri="{FF2B5EF4-FFF2-40B4-BE49-F238E27FC236}">
              <a16:creationId xmlns:a16="http://schemas.microsoft.com/office/drawing/2014/main" id="{00000000-0008-0000-0200-0000F4020000}"/>
            </a:ext>
          </a:extLst>
        </xdr:cNvPr>
        <xdr:cNvSpPr txBox="1"/>
      </xdr:nvSpPr>
      <xdr:spPr>
        <a:xfrm>
          <a:off x="152660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17253</xdr:rowOff>
    </xdr:from>
    <xdr:ext cx="405111" cy="259045"/>
    <xdr:sp macro="" textlink="">
      <xdr:nvSpPr>
        <xdr:cNvPr id="757" name="n_2mainValue【消防施設】&#10;有形固定資産減価償却率">
          <a:extLst>
            <a:ext uri="{FF2B5EF4-FFF2-40B4-BE49-F238E27FC236}">
              <a16:creationId xmlns:a16="http://schemas.microsoft.com/office/drawing/2014/main" id="{00000000-0008-0000-0200-0000F5020000}"/>
            </a:ext>
          </a:extLst>
        </xdr:cNvPr>
        <xdr:cNvSpPr txBox="1"/>
      </xdr:nvSpPr>
      <xdr:spPr>
        <a:xfrm>
          <a:off x="143897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147882</xdr:rowOff>
    </xdr:from>
    <xdr:ext cx="405111" cy="259045"/>
    <xdr:sp macro="" textlink="">
      <xdr:nvSpPr>
        <xdr:cNvPr id="758" name="n_3mainValue【消防施設】&#10;有形固定資産減価償却率">
          <a:extLst>
            <a:ext uri="{FF2B5EF4-FFF2-40B4-BE49-F238E27FC236}">
              <a16:creationId xmlns:a16="http://schemas.microsoft.com/office/drawing/2014/main" id="{00000000-0008-0000-0200-0000F6020000}"/>
            </a:ext>
          </a:extLst>
        </xdr:cNvPr>
        <xdr:cNvSpPr txBox="1"/>
      </xdr:nvSpPr>
      <xdr:spPr>
        <a:xfrm>
          <a:off x="13500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110326</xdr:rowOff>
    </xdr:from>
    <xdr:ext cx="405111" cy="259045"/>
    <xdr:sp macro="" textlink="">
      <xdr:nvSpPr>
        <xdr:cNvPr id="759" name="n_4mainValue【消防施設】&#10;有形固定資産減価償却率">
          <a:extLst>
            <a:ext uri="{FF2B5EF4-FFF2-40B4-BE49-F238E27FC236}">
              <a16:creationId xmlns:a16="http://schemas.microsoft.com/office/drawing/2014/main" id="{00000000-0008-0000-0200-0000F7020000}"/>
            </a:ext>
          </a:extLst>
        </xdr:cNvPr>
        <xdr:cNvSpPr txBox="1"/>
      </xdr:nvSpPr>
      <xdr:spPr>
        <a:xfrm>
          <a:off x="126117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0" name="【消防施設】&#10;一人当たり面積グラフ枠">
          <a:extLst>
            <a:ext uri="{FF2B5EF4-FFF2-40B4-BE49-F238E27FC236}">
              <a16:creationId xmlns:a16="http://schemas.microsoft.com/office/drawing/2014/main" id="{00000000-0008-0000-0200-00000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82" name="【消防施設】&#10;一人当たり面積最小値テキスト">
          <a:extLst>
            <a:ext uri="{FF2B5EF4-FFF2-40B4-BE49-F238E27FC236}">
              <a16:creationId xmlns:a16="http://schemas.microsoft.com/office/drawing/2014/main" id="{00000000-0008-0000-0200-00000E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84" name="【消防施設】&#10;一人当たり面積最大値テキスト">
          <a:extLst>
            <a:ext uri="{FF2B5EF4-FFF2-40B4-BE49-F238E27FC236}">
              <a16:creationId xmlns:a16="http://schemas.microsoft.com/office/drawing/2014/main" id="{00000000-0008-0000-0200-00001003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786" name="【消防施設】&#10;一人当たり面積平均値テキスト">
          <a:extLst>
            <a:ext uri="{FF2B5EF4-FFF2-40B4-BE49-F238E27FC236}">
              <a16:creationId xmlns:a16="http://schemas.microsoft.com/office/drawing/2014/main" id="{00000000-0008-0000-0200-000012030000}"/>
            </a:ext>
          </a:extLst>
        </xdr:cNvPr>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87" name="フローチャート: 判断 786">
          <a:extLst>
            <a:ext uri="{FF2B5EF4-FFF2-40B4-BE49-F238E27FC236}">
              <a16:creationId xmlns:a16="http://schemas.microsoft.com/office/drawing/2014/main" id="{00000000-0008-0000-0200-000013030000}"/>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88" name="フローチャート: 判断 787">
          <a:extLst>
            <a:ext uri="{FF2B5EF4-FFF2-40B4-BE49-F238E27FC236}">
              <a16:creationId xmlns:a16="http://schemas.microsoft.com/office/drawing/2014/main" id="{00000000-0008-0000-0200-000014030000}"/>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789" name="フローチャート: 判断 788">
          <a:extLst>
            <a:ext uri="{FF2B5EF4-FFF2-40B4-BE49-F238E27FC236}">
              <a16:creationId xmlns:a16="http://schemas.microsoft.com/office/drawing/2014/main" id="{00000000-0008-0000-0200-000015030000}"/>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90" name="フローチャート: 判断 789">
          <a:extLst>
            <a:ext uri="{FF2B5EF4-FFF2-40B4-BE49-F238E27FC236}">
              <a16:creationId xmlns:a16="http://schemas.microsoft.com/office/drawing/2014/main" id="{00000000-0008-0000-0200-000016030000}"/>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791" name="フローチャート: 判断 790">
          <a:extLst>
            <a:ext uri="{FF2B5EF4-FFF2-40B4-BE49-F238E27FC236}">
              <a16:creationId xmlns:a16="http://schemas.microsoft.com/office/drawing/2014/main" id="{00000000-0008-0000-0200-000017030000}"/>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58165</xdr:rowOff>
    </xdr:from>
    <xdr:to>
      <xdr:col>116</xdr:col>
      <xdr:colOff>114300</xdr:colOff>
      <xdr:row>81</xdr:row>
      <xdr:rowOff>159765</xdr:rowOff>
    </xdr:to>
    <xdr:sp macro="" textlink="">
      <xdr:nvSpPr>
        <xdr:cNvPr id="797" name="楕円 796">
          <a:extLst>
            <a:ext uri="{FF2B5EF4-FFF2-40B4-BE49-F238E27FC236}">
              <a16:creationId xmlns:a16="http://schemas.microsoft.com/office/drawing/2014/main" id="{00000000-0008-0000-0200-00001D030000}"/>
            </a:ext>
          </a:extLst>
        </xdr:cNvPr>
        <xdr:cNvSpPr/>
      </xdr:nvSpPr>
      <xdr:spPr>
        <a:xfrm>
          <a:off x="221107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81042</xdr:rowOff>
    </xdr:from>
    <xdr:ext cx="469744" cy="259045"/>
    <xdr:sp macro="" textlink="">
      <xdr:nvSpPr>
        <xdr:cNvPr id="798" name="【消防施設】&#10;一人当たり面積該当値テキスト">
          <a:extLst>
            <a:ext uri="{FF2B5EF4-FFF2-40B4-BE49-F238E27FC236}">
              <a16:creationId xmlns:a16="http://schemas.microsoft.com/office/drawing/2014/main" id="{00000000-0008-0000-0200-00001E030000}"/>
            </a:ext>
          </a:extLst>
        </xdr:cNvPr>
        <xdr:cNvSpPr txBox="1"/>
      </xdr:nvSpPr>
      <xdr:spPr>
        <a:xfrm>
          <a:off x="22199600" y="137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76454</xdr:rowOff>
    </xdr:from>
    <xdr:to>
      <xdr:col>112</xdr:col>
      <xdr:colOff>38100</xdr:colOff>
      <xdr:row>82</xdr:row>
      <xdr:rowOff>6604</xdr:rowOff>
    </xdr:to>
    <xdr:sp macro="" textlink="">
      <xdr:nvSpPr>
        <xdr:cNvPr id="799" name="楕円 798">
          <a:extLst>
            <a:ext uri="{FF2B5EF4-FFF2-40B4-BE49-F238E27FC236}">
              <a16:creationId xmlns:a16="http://schemas.microsoft.com/office/drawing/2014/main" id="{00000000-0008-0000-0200-00001F030000}"/>
            </a:ext>
          </a:extLst>
        </xdr:cNvPr>
        <xdr:cNvSpPr/>
      </xdr:nvSpPr>
      <xdr:spPr>
        <a:xfrm>
          <a:off x="21272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108965</xdr:rowOff>
    </xdr:from>
    <xdr:to>
      <xdr:col>116</xdr:col>
      <xdr:colOff>63500</xdr:colOff>
      <xdr:row>81</xdr:row>
      <xdr:rowOff>127254</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flipV="1">
          <a:off x="21323300" y="139964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90170</xdr:rowOff>
    </xdr:from>
    <xdr:to>
      <xdr:col>107</xdr:col>
      <xdr:colOff>101600</xdr:colOff>
      <xdr:row>82</xdr:row>
      <xdr:rowOff>20320</xdr:rowOff>
    </xdr:to>
    <xdr:sp macro="" textlink="">
      <xdr:nvSpPr>
        <xdr:cNvPr id="801" name="楕円 800">
          <a:extLst>
            <a:ext uri="{FF2B5EF4-FFF2-40B4-BE49-F238E27FC236}">
              <a16:creationId xmlns:a16="http://schemas.microsoft.com/office/drawing/2014/main" id="{00000000-0008-0000-0200-000021030000}"/>
            </a:ext>
          </a:extLst>
        </xdr:cNvPr>
        <xdr:cNvSpPr/>
      </xdr:nvSpPr>
      <xdr:spPr>
        <a:xfrm>
          <a:off x="20383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127254</xdr:rowOff>
    </xdr:from>
    <xdr:to>
      <xdr:col>111</xdr:col>
      <xdr:colOff>177800</xdr:colOff>
      <xdr:row>81</xdr:row>
      <xdr:rowOff>140970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flipV="1">
          <a:off x="20434300" y="140147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99313</xdr:rowOff>
    </xdr:from>
    <xdr:to>
      <xdr:col>102</xdr:col>
      <xdr:colOff>165100</xdr:colOff>
      <xdr:row>82</xdr:row>
      <xdr:rowOff>29463</xdr:rowOff>
    </xdr:to>
    <xdr:sp macro="" textlink="">
      <xdr:nvSpPr>
        <xdr:cNvPr id="803" name="楕円 802">
          <a:extLst>
            <a:ext uri="{FF2B5EF4-FFF2-40B4-BE49-F238E27FC236}">
              <a16:creationId xmlns:a16="http://schemas.microsoft.com/office/drawing/2014/main" id="{00000000-0008-0000-0200-000023030000}"/>
            </a:ext>
          </a:extLst>
        </xdr:cNvPr>
        <xdr:cNvSpPr/>
      </xdr:nvSpPr>
      <xdr:spPr>
        <a:xfrm>
          <a:off x="19494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140970</xdr:rowOff>
    </xdr:from>
    <xdr:to>
      <xdr:col>107</xdr:col>
      <xdr:colOff>50800</xdr:colOff>
      <xdr:row>81</xdr:row>
      <xdr:rowOff>150113</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flipV="1">
          <a:off x="19545300" y="140284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113030</xdr:rowOff>
    </xdr:from>
    <xdr:to>
      <xdr:col>98</xdr:col>
      <xdr:colOff>38100</xdr:colOff>
      <xdr:row>82</xdr:row>
      <xdr:rowOff>43180</xdr:rowOff>
    </xdr:to>
    <xdr:sp macro="" textlink="">
      <xdr:nvSpPr>
        <xdr:cNvPr id="805" name="楕円 804">
          <a:extLst>
            <a:ext uri="{FF2B5EF4-FFF2-40B4-BE49-F238E27FC236}">
              <a16:creationId xmlns:a16="http://schemas.microsoft.com/office/drawing/2014/main" id="{00000000-0008-0000-0200-000025030000}"/>
            </a:ext>
          </a:extLst>
        </xdr:cNvPr>
        <xdr:cNvSpPr/>
      </xdr:nvSpPr>
      <xdr:spPr>
        <a:xfrm>
          <a:off x="18605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150113</xdr:rowOff>
    </xdr:from>
    <xdr:to>
      <xdr:col>102</xdr:col>
      <xdr:colOff>114300</xdr:colOff>
      <xdr:row>81</xdr:row>
      <xdr:rowOff>163830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18656300" y="140375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07" name="n_1aveValue【消防施設】&#10;一人当たり面積">
          <a:extLst>
            <a:ext uri="{FF2B5EF4-FFF2-40B4-BE49-F238E27FC236}">
              <a16:creationId xmlns:a16="http://schemas.microsoft.com/office/drawing/2014/main" id="{00000000-0008-0000-0200-000027030000}"/>
            </a:ext>
          </a:extLst>
        </xdr:cNvPr>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808" name="n_2aveValue【消防施設】&#10;一人当たり面積">
          <a:extLst>
            <a:ext uri="{FF2B5EF4-FFF2-40B4-BE49-F238E27FC236}">
              <a16:creationId xmlns:a16="http://schemas.microsoft.com/office/drawing/2014/main" id="{00000000-0008-0000-0200-000028030000}"/>
            </a:ext>
          </a:extLst>
        </xdr:cNvPr>
        <xdr:cNvSpPr txBox="1"/>
      </xdr:nvSpPr>
      <xdr:spPr>
        <a:xfrm>
          <a:off x="20199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809" name="n_3aveValue【消防施設】&#10;一人当たり面積">
          <a:extLst>
            <a:ext uri="{FF2B5EF4-FFF2-40B4-BE49-F238E27FC236}">
              <a16:creationId xmlns:a16="http://schemas.microsoft.com/office/drawing/2014/main" id="{00000000-0008-0000-0200-000029030000}"/>
            </a:ext>
          </a:extLst>
        </xdr:cNvPr>
        <xdr:cNvSpPr txBox="1"/>
      </xdr:nvSpPr>
      <xdr:spPr>
        <a:xfrm>
          <a:off x="19310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810" name="n_4aveValue【消防施設】&#10;一人当たり面積">
          <a:extLst>
            <a:ext uri="{FF2B5EF4-FFF2-40B4-BE49-F238E27FC236}">
              <a16:creationId xmlns:a16="http://schemas.microsoft.com/office/drawing/2014/main" id="{00000000-0008-0000-0200-00002A030000}"/>
            </a:ext>
          </a:extLst>
        </xdr:cNvPr>
        <xdr:cNvSpPr txBox="1"/>
      </xdr:nvSpPr>
      <xdr:spPr>
        <a:xfrm>
          <a:off x="18421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23131</xdr:rowOff>
    </xdr:from>
    <xdr:ext cx="469744" cy="259045"/>
    <xdr:sp macro="" textlink="">
      <xdr:nvSpPr>
        <xdr:cNvPr id="811" name="n_1mainValue【消防施設】&#10;一人当たり面積">
          <a:extLst>
            <a:ext uri="{FF2B5EF4-FFF2-40B4-BE49-F238E27FC236}">
              <a16:creationId xmlns:a16="http://schemas.microsoft.com/office/drawing/2014/main" id="{00000000-0008-0000-0200-00002B030000}"/>
            </a:ext>
          </a:extLst>
        </xdr:cNvPr>
        <xdr:cNvSpPr txBox="1"/>
      </xdr:nvSpPr>
      <xdr:spPr>
        <a:xfrm>
          <a:off x="21075727" y="1373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36847</xdr:rowOff>
    </xdr:from>
    <xdr:ext cx="469744" cy="259045"/>
    <xdr:sp macro="" textlink="">
      <xdr:nvSpPr>
        <xdr:cNvPr id="812" name="n_2mainValue【消防施設】&#10;一人当たり面積">
          <a:extLst>
            <a:ext uri="{FF2B5EF4-FFF2-40B4-BE49-F238E27FC236}">
              <a16:creationId xmlns:a16="http://schemas.microsoft.com/office/drawing/2014/main" id="{00000000-0008-0000-0200-00002C030000}"/>
            </a:ext>
          </a:extLst>
        </xdr:cNvPr>
        <xdr:cNvSpPr txBox="1"/>
      </xdr:nvSpPr>
      <xdr:spPr>
        <a:xfrm>
          <a:off x="20199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45990</xdr:rowOff>
    </xdr:from>
    <xdr:ext cx="469744" cy="259045"/>
    <xdr:sp macro="" textlink="">
      <xdr:nvSpPr>
        <xdr:cNvPr id="813" name="n_3mainValue【消防施設】&#10;一人当たり面積">
          <a:extLst>
            <a:ext uri="{FF2B5EF4-FFF2-40B4-BE49-F238E27FC236}">
              <a16:creationId xmlns:a16="http://schemas.microsoft.com/office/drawing/2014/main" id="{00000000-0008-0000-0200-00002D030000}"/>
            </a:ext>
          </a:extLst>
        </xdr:cNvPr>
        <xdr:cNvSpPr txBox="1"/>
      </xdr:nvSpPr>
      <xdr:spPr>
        <a:xfrm>
          <a:off x="193104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59707</xdr:rowOff>
    </xdr:from>
    <xdr:ext cx="469744" cy="259045"/>
    <xdr:sp macro="" textlink="">
      <xdr:nvSpPr>
        <xdr:cNvPr id="814" name="n_4mainValue【消防施設】&#10;一人当たり面積">
          <a:extLst>
            <a:ext uri="{FF2B5EF4-FFF2-40B4-BE49-F238E27FC236}">
              <a16:creationId xmlns:a16="http://schemas.microsoft.com/office/drawing/2014/main" id="{00000000-0008-0000-0200-00002E030000}"/>
            </a:ext>
          </a:extLst>
        </xdr:cNvPr>
        <xdr:cNvSpPr txBox="1"/>
      </xdr:nvSpPr>
      <xdr:spPr>
        <a:xfrm>
          <a:off x="18421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5" name="正方形/長方形 814">
          <a:extLst>
            <a:ext uri="{FF2B5EF4-FFF2-40B4-BE49-F238E27FC236}">
              <a16:creationId xmlns:a16="http://schemas.microsoft.com/office/drawing/2014/main" id="{00000000-0008-0000-0200-00002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6" name="正方形/長方形 815">
          <a:extLst>
            <a:ext uri="{FF2B5EF4-FFF2-40B4-BE49-F238E27FC236}">
              <a16:creationId xmlns:a16="http://schemas.microsoft.com/office/drawing/2014/main" id="{00000000-0008-0000-0200-00003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庁舎】&#10;有形固定資産減価償却率グラフ枠">
          <a:extLst>
            <a:ext uri="{FF2B5EF4-FFF2-40B4-BE49-F238E27FC236}">
              <a16:creationId xmlns:a16="http://schemas.microsoft.com/office/drawing/2014/main" id="{00000000-0008-0000-0200-00004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41" name="【庁舎】&#10;有形固定資産減価償却率最小値テキスト">
          <a:extLst>
            <a:ext uri="{FF2B5EF4-FFF2-40B4-BE49-F238E27FC236}">
              <a16:creationId xmlns:a16="http://schemas.microsoft.com/office/drawing/2014/main" id="{00000000-0008-0000-0200-000049030000}"/>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43" name="【庁舎】&#10;有形固定資産減価償却率最大値テキスト">
          <a:extLst>
            <a:ext uri="{FF2B5EF4-FFF2-40B4-BE49-F238E27FC236}">
              <a16:creationId xmlns:a16="http://schemas.microsoft.com/office/drawing/2014/main" id="{00000000-0008-0000-0200-00004B030000}"/>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845" name="【庁舎】&#10;有形固定資産減価償却率平均値テキスト">
          <a:extLst>
            <a:ext uri="{FF2B5EF4-FFF2-40B4-BE49-F238E27FC236}">
              <a16:creationId xmlns:a16="http://schemas.microsoft.com/office/drawing/2014/main" id="{00000000-0008-0000-0200-00004D030000}"/>
            </a:ext>
          </a:extLst>
        </xdr:cNvPr>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46" name="フローチャート: 判断 845">
          <a:extLst>
            <a:ext uri="{FF2B5EF4-FFF2-40B4-BE49-F238E27FC236}">
              <a16:creationId xmlns:a16="http://schemas.microsoft.com/office/drawing/2014/main" id="{00000000-0008-0000-0200-00004E030000}"/>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47" name="フローチャート: 判断 846">
          <a:extLst>
            <a:ext uri="{FF2B5EF4-FFF2-40B4-BE49-F238E27FC236}">
              <a16:creationId xmlns:a16="http://schemas.microsoft.com/office/drawing/2014/main" id="{00000000-0008-0000-0200-00004F030000}"/>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48" name="フローチャート: 判断 847">
          <a:extLst>
            <a:ext uri="{FF2B5EF4-FFF2-40B4-BE49-F238E27FC236}">
              <a16:creationId xmlns:a16="http://schemas.microsoft.com/office/drawing/2014/main" id="{00000000-0008-0000-0200-000050030000}"/>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49" name="フローチャート: 判断 848">
          <a:extLst>
            <a:ext uri="{FF2B5EF4-FFF2-40B4-BE49-F238E27FC236}">
              <a16:creationId xmlns:a16="http://schemas.microsoft.com/office/drawing/2014/main" id="{00000000-0008-0000-0200-000051030000}"/>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50" name="フローチャート: 判断 849">
          <a:extLst>
            <a:ext uri="{FF2B5EF4-FFF2-40B4-BE49-F238E27FC236}">
              <a16:creationId xmlns:a16="http://schemas.microsoft.com/office/drawing/2014/main" id="{00000000-0008-0000-0200-000052030000}"/>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85816</xdr:rowOff>
    </xdr:from>
    <xdr:to>
      <xdr:col>85</xdr:col>
      <xdr:colOff>177800</xdr:colOff>
      <xdr:row>104</xdr:row>
      <xdr:rowOff>15966</xdr:rowOff>
    </xdr:to>
    <xdr:sp macro="" textlink="">
      <xdr:nvSpPr>
        <xdr:cNvPr id="856" name="楕円 855">
          <a:extLst>
            <a:ext uri="{FF2B5EF4-FFF2-40B4-BE49-F238E27FC236}">
              <a16:creationId xmlns:a16="http://schemas.microsoft.com/office/drawing/2014/main" id="{00000000-0008-0000-0200-000058030000}"/>
            </a:ext>
          </a:extLst>
        </xdr:cNvPr>
        <xdr:cNvSpPr/>
      </xdr:nvSpPr>
      <xdr:spPr>
        <a:xfrm>
          <a:off x="162687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108693</xdr:rowOff>
    </xdr:from>
    <xdr:ext cx="405111" cy="259045"/>
    <xdr:sp macro="" textlink="">
      <xdr:nvSpPr>
        <xdr:cNvPr id="857" name="【庁舎】&#10;有形固定資産減価償却率該当値テキスト">
          <a:extLst>
            <a:ext uri="{FF2B5EF4-FFF2-40B4-BE49-F238E27FC236}">
              <a16:creationId xmlns:a16="http://schemas.microsoft.com/office/drawing/2014/main" id="{00000000-0008-0000-0200-000059030000}"/>
            </a:ext>
          </a:extLst>
        </xdr:cNvPr>
        <xdr:cNvSpPr txBox="1"/>
      </xdr:nvSpPr>
      <xdr:spPr>
        <a:xfrm>
          <a:off x="16357600" y="1759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46627</xdr:rowOff>
    </xdr:from>
    <xdr:to>
      <xdr:col>81</xdr:col>
      <xdr:colOff>101600</xdr:colOff>
      <xdr:row>103</xdr:row>
      <xdr:rowOff>148227</xdr:rowOff>
    </xdr:to>
    <xdr:sp macro="" textlink="">
      <xdr:nvSpPr>
        <xdr:cNvPr id="858" name="楕円 857">
          <a:extLst>
            <a:ext uri="{FF2B5EF4-FFF2-40B4-BE49-F238E27FC236}">
              <a16:creationId xmlns:a16="http://schemas.microsoft.com/office/drawing/2014/main" id="{00000000-0008-0000-0200-00005A030000}"/>
            </a:ext>
          </a:extLst>
        </xdr:cNvPr>
        <xdr:cNvSpPr/>
      </xdr:nvSpPr>
      <xdr:spPr>
        <a:xfrm>
          <a:off x="15430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97427</xdr:rowOff>
    </xdr:from>
    <xdr:to>
      <xdr:col>85</xdr:col>
      <xdr:colOff>127000</xdr:colOff>
      <xdr:row>103</xdr:row>
      <xdr:rowOff>136616</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5481300" y="177567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48261</xdr:rowOff>
    </xdr:from>
    <xdr:to>
      <xdr:col>76</xdr:col>
      <xdr:colOff>165100</xdr:colOff>
      <xdr:row>103</xdr:row>
      <xdr:rowOff>149861</xdr:rowOff>
    </xdr:to>
    <xdr:sp macro="" textlink="">
      <xdr:nvSpPr>
        <xdr:cNvPr id="860" name="楕円 859">
          <a:extLst>
            <a:ext uri="{FF2B5EF4-FFF2-40B4-BE49-F238E27FC236}">
              <a16:creationId xmlns:a16="http://schemas.microsoft.com/office/drawing/2014/main" id="{00000000-0008-0000-0200-00005C030000}"/>
            </a:ext>
          </a:extLst>
        </xdr:cNvPr>
        <xdr:cNvSpPr/>
      </xdr:nvSpPr>
      <xdr:spPr>
        <a:xfrm>
          <a:off x="14541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97427</xdr:rowOff>
    </xdr:from>
    <xdr:to>
      <xdr:col>81</xdr:col>
      <xdr:colOff>50800</xdr:colOff>
      <xdr:row>103</xdr:row>
      <xdr:rowOff>99061</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flipV="1">
          <a:off x="14592300" y="177567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31931</xdr:rowOff>
    </xdr:from>
    <xdr:to>
      <xdr:col>72</xdr:col>
      <xdr:colOff>38100</xdr:colOff>
      <xdr:row>103</xdr:row>
      <xdr:rowOff>133531</xdr:rowOff>
    </xdr:to>
    <xdr:sp macro="" textlink="">
      <xdr:nvSpPr>
        <xdr:cNvPr id="862" name="楕円 861">
          <a:extLst>
            <a:ext uri="{FF2B5EF4-FFF2-40B4-BE49-F238E27FC236}">
              <a16:creationId xmlns:a16="http://schemas.microsoft.com/office/drawing/2014/main" id="{00000000-0008-0000-0200-00005E030000}"/>
            </a:ext>
          </a:extLst>
        </xdr:cNvPr>
        <xdr:cNvSpPr/>
      </xdr:nvSpPr>
      <xdr:spPr>
        <a:xfrm>
          <a:off x="13652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82731</xdr:rowOff>
    </xdr:from>
    <xdr:to>
      <xdr:col>76</xdr:col>
      <xdr:colOff>114300</xdr:colOff>
      <xdr:row>103</xdr:row>
      <xdr:rowOff>99061</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3703300" y="1774208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162561</xdr:rowOff>
    </xdr:from>
    <xdr:to>
      <xdr:col>67</xdr:col>
      <xdr:colOff>101600</xdr:colOff>
      <xdr:row>103</xdr:row>
      <xdr:rowOff>92711</xdr:rowOff>
    </xdr:to>
    <xdr:sp macro="" textlink="">
      <xdr:nvSpPr>
        <xdr:cNvPr id="864" name="楕円 863">
          <a:extLst>
            <a:ext uri="{FF2B5EF4-FFF2-40B4-BE49-F238E27FC236}">
              <a16:creationId xmlns:a16="http://schemas.microsoft.com/office/drawing/2014/main" id="{00000000-0008-0000-0200-000060030000}"/>
            </a:ext>
          </a:extLst>
        </xdr:cNvPr>
        <xdr:cNvSpPr/>
      </xdr:nvSpPr>
      <xdr:spPr>
        <a:xfrm>
          <a:off x="12763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41911</xdr:rowOff>
    </xdr:from>
    <xdr:to>
      <xdr:col>71</xdr:col>
      <xdr:colOff>177800</xdr:colOff>
      <xdr:row>103</xdr:row>
      <xdr:rowOff>82731</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2814300" y="1770126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866" name="n_1aveValue【庁舎】&#10;有形固定資産減価償却率">
          <a:extLst>
            <a:ext uri="{FF2B5EF4-FFF2-40B4-BE49-F238E27FC236}">
              <a16:creationId xmlns:a16="http://schemas.microsoft.com/office/drawing/2014/main" id="{00000000-0008-0000-0200-000062030000}"/>
            </a:ext>
          </a:extLst>
        </xdr:cNvPr>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867" name="n_2aveValue【庁舎】&#10;有形固定資産減価償却率">
          <a:extLst>
            <a:ext uri="{FF2B5EF4-FFF2-40B4-BE49-F238E27FC236}">
              <a16:creationId xmlns:a16="http://schemas.microsoft.com/office/drawing/2014/main" id="{00000000-0008-0000-0200-000063030000}"/>
            </a:ext>
          </a:extLst>
        </xdr:cNvPr>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868" name="n_3aveValue【庁舎】&#10;有形固定資産減価償却率">
          <a:extLst>
            <a:ext uri="{FF2B5EF4-FFF2-40B4-BE49-F238E27FC236}">
              <a16:creationId xmlns:a16="http://schemas.microsoft.com/office/drawing/2014/main" id="{00000000-0008-0000-0200-000064030000}"/>
            </a:ext>
          </a:extLst>
        </xdr:cNvPr>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869" name="n_4aveValue【庁舎】&#10;有形固定資産減価償却率">
          <a:extLst>
            <a:ext uri="{FF2B5EF4-FFF2-40B4-BE49-F238E27FC236}">
              <a16:creationId xmlns:a16="http://schemas.microsoft.com/office/drawing/2014/main" id="{00000000-0008-0000-0200-000065030000}"/>
            </a:ext>
          </a:extLst>
        </xdr:cNvPr>
        <xdr:cNvSpPr txBox="1"/>
      </xdr:nvSpPr>
      <xdr:spPr>
        <a:xfrm>
          <a:off x="12611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164754</xdr:rowOff>
    </xdr:from>
    <xdr:ext cx="405111" cy="259045"/>
    <xdr:sp macro="" textlink="">
      <xdr:nvSpPr>
        <xdr:cNvPr id="870" name="n_1mainValue【庁舎】&#10;有形固定資産減価償却率">
          <a:extLst>
            <a:ext uri="{FF2B5EF4-FFF2-40B4-BE49-F238E27FC236}">
              <a16:creationId xmlns:a16="http://schemas.microsoft.com/office/drawing/2014/main" id="{00000000-0008-0000-0200-000066030000}"/>
            </a:ext>
          </a:extLst>
        </xdr:cNvPr>
        <xdr:cNvSpPr txBox="1"/>
      </xdr:nvSpPr>
      <xdr:spPr>
        <a:xfrm>
          <a:off x="152660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166388</xdr:rowOff>
    </xdr:from>
    <xdr:ext cx="405111" cy="259045"/>
    <xdr:sp macro="" textlink="">
      <xdr:nvSpPr>
        <xdr:cNvPr id="871" name="n_2mainValue【庁舎】&#10;有形固定資産減価償却率">
          <a:extLst>
            <a:ext uri="{FF2B5EF4-FFF2-40B4-BE49-F238E27FC236}">
              <a16:creationId xmlns:a16="http://schemas.microsoft.com/office/drawing/2014/main" id="{00000000-0008-0000-0200-000067030000}"/>
            </a:ext>
          </a:extLst>
        </xdr:cNvPr>
        <xdr:cNvSpPr txBox="1"/>
      </xdr:nvSpPr>
      <xdr:spPr>
        <a:xfrm>
          <a:off x="14389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150058</xdr:rowOff>
    </xdr:from>
    <xdr:ext cx="405111" cy="259045"/>
    <xdr:sp macro="" textlink="">
      <xdr:nvSpPr>
        <xdr:cNvPr id="872" name="n_3mainValue【庁舎】&#10;有形固定資産減価償却率">
          <a:extLst>
            <a:ext uri="{FF2B5EF4-FFF2-40B4-BE49-F238E27FC236}">
              <a16:creationId xmlns:a16="http://schemas.microsoft.com/office/drawing/2014/main" id="{00000000-0008-0000-0200-000068030000}"/>
            </a:ext>
          </a:extLst>
        </xdr:cNvPr>
        <xdr:cNvSpPr txBox="1"/>
      </xdr:nvSpPr>
      <xdr:spPr>
        <a:xfrm>
          <a:off x="13500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109238</xdr:rowOff>
    </xdr:from>
    <xdr:ext cx="405111" cy="259045"/>
    <xdr:sp macro="" textlink="">
      <xdr:nvSpPr>
        <xdr:cNvPr id="873" name="n_4mainValue【庁舎】&#10;有形固定資産減価償却率">
          <a:extLst>
            <a:ext uri="{FF2B5EF4-FFF2-40B4-BE49-F238E27FC236}">
              <a16:creationId xmlns:a16="http://schemas.microsoft.com/office/drawing/2014/main" id="{00000000-0008-0000-0200-000069030000}"/>
            </a:ext>
          </a:extLst>
        </xdr:cNvPr>
        <xdr:cNvSpPr txBox="1"/>
      </xdr:nvSpPr>
      <xdr:spPr>
        <a:xfrm>
          <a:off x="12611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4" name="正方形/長方形 873">
          <a:extLst>
            <a:ext uri="{FF2B5EF4-FFF2-40B4-BE49-F238E27FC236}">
              <a16:creationId xmlns:a16="http://schemas.microsoft.com/office/drawing/2014/main" id="{00000000-0008-0000-0200-00006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5" name="正方形/長方形 874">
          <a:extLst>
            <a:ext uri="{FF2B5EF4-FFF2-40B4-BE49-F238E27FC236}">
              <a16:creationId xmlns:a16="http://schemas.microsoft.com/office/drawing/2014/main" id="{00000000-0008-0000-0200-00006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6" name="正方形/長方形 875">
          <a:extLst>
            <a:ext uri="{FF2B5EF4-FFF2-40B4-BE49-F238E27FC236}">
              <a16:creationId xmlns:a16="http://schemas.microsoft.com/office/drawing/2014/main" id="{00000000-0008-0000-0200-00006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7" name="正方形/長方形 876">
          <a:extLst>
            <a:ext uri="{FF2B5EF4-FFF2-40B4-BE49-F238E27FC236}">
              <a16:creationId xmlns:a16="http://schemas.microsoft.com/office/drawing/2014/main" id="{00000000-0008-0000-0200-00006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8" name="正方形/長方形 877">
          <a:extLst>
            <a:ext uri="{FF2B5EF4-FFF2-40B4-BE49-F238E27FC236}">
              <a16:creationId xmlns:a16="http://schemas.microsoft.com/office/drawing/2014/main" id="{00000000-0008-0000-0200-00006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9" name="正方形/長方形 878">
          <a:extLst>
            <a:ext uri="{FF2B5EF4-FFF2-40B4-BE49-F238E27FC236}">
              <a16:creationId xmlns:a16="http://schemas.microsoft.com/office/drawing/2014/main" id="{00000000-0008-0000-0200-00006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0" name="正方形/長方形 879">
          <a:extLst>
            <a:ext uri="{FF2B5EF4-FFF2-40B4-BE49-F238E27FC236}">
              <a16:creationId xmlns:a16="http://schemas.microsoft.com/office/drawing/2014/main" id="{00000000-0008-0000-0200-00007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1" name="正方形/長方形 880">
          <a:extLst>
            <a:ext uri="{FF2B5EF4-FFF2-40B4-BE49-F238E27FC236}">
              <a16:creationId xmlns:a16="http://schemas.microsoft.com/office/drawing/2014/main" id="{00000000-0008-0000-0200-00007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7" name="テキスト ボックス 886">
          <a:extLst>
            <a:ext uri="{FF2B5EF4-FFF2-40B4-BE49-F238E27FC236}">
              <a16:creationId xmlns:a16="http://schemas.microsoft.com/office/drawing/2014/main" id="{00000000-0008-0000-0200-00007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1" name="テキスト ボックス 890">
          <a:extLst>
            <a:ext uri="{FF2B5EF4-FFF2-40B4-BE49-F238E27FC236}">
              <a16:creationId xmlns:a16="http://schemas.microsoft.com/office/drawing/2014/main" id="{00000000-0008-0000-0200-00007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2" name="直線コネクタ 891">
          <a:extLst>
            <a:ext uri="{FF2B5EF4-FFF2-40B4-BE49-F238E27FC236}">
              <a16:creationId xmlns:a16="http://schemas.microsoft.com/office/drawing/2014/main" id="{00000000-0008-0000-0200-00007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4" name="【庁舎】&#10;一人当たり面積グラフ枠">
          <a:extLst>
            <a:ext uri="{FF2B5EF4-FFF2-40B4-BE49-F238E27FC236}">
              <a16:creationId xmlns:a16="http://schemas.microsoft.com/office/drawing/2014/main" id="{00000000-0008-0000-0200-00007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896" name="【庁舎】&#10;一人当たり面積最小値テキスト">
          <a:extLst>
            <a:ext uri="{FF2B5EF4-FFF2-40B4-BE49-F238E27FC236}">
              <a16:creationId xmlns:a16="http://schemas.microsoft.com/office/drawing/2014/main" id="{00000000-0008-0000-0200-000080030000}"/>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98" name="【庁舎】&#10;一人当たり面積最大値テキスト">
          <a:extLst>
            <a:ext uri="{FF2B5EF4-FFF2-40B4-BE49-F238E27FC236}">
              <a16:creationId xmlns:a16="http://schemas.microsoft.com/office/drawing/2014/main" id="{00000000-0008-0000-0200-000082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00" name="【庁舎】&#10;一人当たり面積平均値テキスト">
          <a:extLst>
            <a:ext uri="{FF2B5EF4-FFF2-40B4-BE49-F238E27FC236}">
              <a16:creationId xmlns:a16="http://schemas.microsoft.com/office/drawing/2014/main" id="{00000000-0008-0000-0200-000084030000}"/>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01" name="フローチャート: 判断 900">
          <a:extLst>
            <a:ext uri="{FF2B5EF4-FFF2-40B4-BE49-F238E27FC236}">
              <a16:creationId xmlns:a16="http://schemas.microsoft.com/office/drawing/2014/main" id="{00000000-0008-0000-0200-000085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02" name="フローチャート: 判断 901">
          <a:extLst>
            <a:ext uri="{FF2B5EF4-FFF2-40B4-BE49-F238E27FC236}">
              <a16:creationId xmlns:a16="http://schemas.microsoft.com/office/drawing/2014/main" id="{00000000-0008-0000-0200-000086030000}"/>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03" name="フローチャート: 判断 902">
          <a:extLst>
            <a:ext uri="{FF2B5EF4-FFF2-40B4-BE49-F238E27FC236}">
              <a16:creationId xmlns:a16="http://schemas.microsoft.com/office/drawing/2014/main" id="{00000000-0008-0000-0200-000087030000}"/>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04" name="フローチャート: 判断 903">
          <a:extLst>
            <a:ext uri="{FF2B5EF4-FFF2-40B4-BE49-F238E27FC236}">
              <a16:creationId xmlns:a16="http://schemas.microsoft.com/office/drawing/2014/main" id="{00000000-0008-0000-0200-000088030000}"/>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05" name="フローチャート: 判断 904">
          <a:extLst>
            <a:ext uri="{FF2B5EF4-FFF2-40B4-BE49-F238E27FC236}">
              <a16:creationId xmlns:a16="http://schemas.microsoft.com/office/drawing/2014/main" id="{00000000-0008-0000-0200-000089030000}"/>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27687</xdr:rowOff>
    </xdr:from>
    <xdr:to>
      <xdr:col>116</xdr:col>
      <xdr:colOff>114300</xdr:colOff>
      <xdr:row>100</xdr:row>
      <xdr:rowOff>129287</xdr:rowOff>
    </xdr:to>
    <xdr:sp macro="" textlink="">
      <xdr:nvSpPr>
        <xdr:cNvPr id="911" name="楕円 910">
          <a:extLst>
            <a:ext uri="{FF2B5EF4-FFF2-40B4-BE49-F238E27FC236}">
              <a16:creationId xmlns:a16="http://schemas.microsoft.com/office/drawing/2014/main" id="{00000000-0008-0000-0200-00008F030000}"/>
            </a:ext>
          </a:extLst>
        </xdr:cNvPr>
        <xdr:cNvSpPr/>
      </xdr:nvSpPr>
      <xdr:spPr>
        <a:xfrm>
          <a:off x="22110700" y="171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152164</xdr:rowOff>
    </xdr:from>
    <xdr:ext cx="469744" cy="259045"/>
    <xdr:sp macro="" textlink="">
      <xdr:nvSpPr>
        <xdr:cNvPr id="912" name="【庁舎】&#10;一人当たり面積該当値テキスト">
          <a:extLst>
            <a:ext uri="{FF2B5EF4-FFF2-40B4-BE49-F238E27FC236}">
              <a16:creationId xmlns:a16="http://schemas.microsoft.com/office/drawing/2014/main" id="{00000000-0008-0000-0200-000090030000}"/>
            </a:ext>
          </a:extLst>
        </xdr:cNvPr>
        <xdr:cNvSpPr txBox="1"/>
      </xdr:nvSpPr>
      <xdr:spPr>
        <a:xfrm>
          <a:off x="22199600" y="1712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55118</xdr:rowOff>
    </xdr:from>
    <xdr:to>
      <xdr:col>112</xdr:col>
      <xdr:colOff>38100</xdr:colOff>
      <xdr:row>100</xdr:row>
      <xdr:rowOff>156718</xdr:rowOff>
    </xdr:to>
    <xdr:sp macro="" textlink="">
      <xdr:nvSpPr>
        <xdr:cNvPr id="913" name="楕円 912">
          <a:extLst>
            <a:ext uri="{FF2B5EF4-FFF2-40B4-BE49-F238E27FC236}">
              <a16:creationId xmlns:a16="http://schemas.microsoft.com/office/drawing/2014/main" id="{00000000-0008-0000-0200-000091030000}"/>
            </a:ext>
          </a:extLst>
        </xdr:cNvPr>
        <xdr:cNvSpPr/>
      </xdr:nvSpPr>
      <xdr:spPr>
        <a:xfrm>
          <a:off x="21272500" y="172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78487</xdr:rowOff>
    </xdr:from>
    <xdr:to>
      <xdr:col>116</xdr:col>
      <xdr:colOff>63500</xdr:colOff>
      <xdr:row>100</xdr:row>
      <xdr:rowOff>105918</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flipV="1">
          <a:off x="21323300" y="1722348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77978</xdr:rowOff>
    </xdr:from>
    <xdr:to>
      <xdr:col>107</xdr:col>
      <xdr:colOff>101600</xdr:colOff>
      <xdr:row>101</xdr:row>
      <xdr:rowOff>8128</xdr:rowOff>
    </xdr:to>
    <xdr:sp macro="" textlink="">
      <xdr:nvSpPr>
        <xdr:cNvPr id="915" name="楕円 914">
          <a:extLst>
            <a:ext uri="{FF2B5EF4-FFF2-40B4-BE49-F238E27FC236}">
              <a16:creationId xmlns:a16="http://schemas.microsoft.com/office/drawing/2014/main" id="{00000000-0008-0000-0200-000093030000}"/>
            </a:ext>
          </a:extLst>
        </xdr:cNvPr>
        <xdr:cNvSpPr/>
      </xdr:nvSpPr>
      <xdr:spPr>
        <a:xfrm>
          <a:off x="20383500" y="1722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105918</xdr:rowOff>
    </xdr:from>
    <xdr:to>
      <xdr:col>111</xdr:col>
      <xdr:colOff>177800</xdr:colOff>
      <xdr:row>100</xdr:row>
      <xdr:rowOff>128778</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flipV="1">
          <a:off x="20434300" y="172509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132842</xdr:rowOff>
    </xdr:from>
    <xdr:to>
      <xdr:col>102</xdr:col>
      <xdr:colOff>165100</xdr:colOff>
      <xdr:row>101</xdr:row>
      <xdr:rowOff>62992</xdr:rowOff>
    </xdr:to>
    <xdr:sp macro="" textlink="">
      <xdr:nvSpPr>
        <xdr:cNvPr id="917" name="楕円 916">
          <a:extLst>
            <a:ext uri="{FF2B5EF4-FFF2-40B4-BE49-F238E27FC236}">
              <a16:creationId xmlns:a16="http://schemas.microsoft.com/office/drawing/2014/main" id="{00000000-0008-0000-0200-000095030000}"/>
            </a:ext>
          </a:extLst>
        </xdr:cNvPr>
        <xdr:cNvSpPr/>
      </xdr:nvSpPr>
      <xdr:spPr>
        <a:xfrm>
          <a:off x="19494500" y="172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128778</xdr:rowOff>
    </xdr:from>
    <xdr:to>
      <xdr:col>107</xdr:col>
      <xdr:colOff>50800</xdr:colOff>
      <xdr:row>101</xdr:row>
      <xdr:rowOff>12192</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flipV="1">
          <a:off x="19545300" y="1727377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153415</xdr:rowOff>
    </xdr:from>
    <xdr:to>
      <xdr:col>98</xdr:col>
      <xdr:colOff>38100</xdr:colOff>
      <xdr:row>101</xdr:row>
      <xdr:rowOff>83565</xdr:rowOff>
    </xdr:to>
    <xdr:sp macro="" textlink="">
      <xdr:nvSpPr>
        <xdr:cNvPr id="919" name="楕円 918">
          <a:extLst>
            <a:ext uri="{FF2B5EF4-FFF2-40B4-BE49-F238E27FC236}">
              <a16:creationId xmlns:a16="http://schemas.microsoft.com/office/drawing/2014/main" id="{00000000-0008-0000-0200-000097030000}"/>
            </a:ext>
          </a:extLst>
        </xdr:cNvPr>
        <xdr:cNvSpPr/>
      </xdr:nvSpPr>
      <xdr:spPr>
        <a:xfrm>
          <a:off x="18605500" y="172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12192</xdr:rowOff>
    </xdr:from>
    <xdr:to>
      <xdr:col>102</xdr:col>
      <xdr:colOff>114300</xdr:colOff>
      <xdr:row>101</xdr:row>
      <xdr:rowOff>32765</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flipV="1">
          <a:off x="18656300" y="17328642"/>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21" name="n_1aveValue【庁舎】&#10;一人当たり面積">
          <a:extLst>
            <a:ext uri="{FF2B5EF4-FFF2-40B4-BE49-F238E27FC236}">
              <a16:creationId xmlns:a16="http://schemas.microsoft.com/office/drawing/2014/main" id="{00000000-0008-0000-0200-000099030000}"/>
            </a:ext>
          </a:extLst>
        </xdr:cNvPr>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22" name="n_2aveValue【庁舎】&#10;一人当たり面積">
          <a:extLst>
            <a:ext uri="{FF2B5EF4-FFF2-40B4-BE49-F238E27FC236}">
              <a16:creationId xmlns:a16="http://schemas.microsoft.com/office/drawing/2014/main" id="{00000000-0008-0000-0200-00009A030000}"/>
            </a:ext>
          </a:extLst>
        </xdr:cNvPr>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23" name="n_3aveValue【庁舎】&#10;一人当たり面積">
          <a:extLst>
            <a:ext uri="{FF2B5EF4-FFF2-40B4-BE49-F238E27FC236}">
              <a16:creationId xmlns:a16="http://schemas.microsoft.com/office/drawing/2014/main" id="{00000000-0008-0000-0200-00009B030000}"/>
            </a:ext>
          </a:extLst>
        </xdr:cNvPr>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115840</xdr:rowOff>
    </xdr:from>
    <xdr:ext cx="469744" cy="259045"/>
    <xdr:sp macro="" textlink="">
      <xdr:nvSpPr>
        <xdr:cNvPr id="924" name="n_4aveValue【庁舎】&#10;一人当たり面積">
          <a:extLst>
            <a:ext uri="{FF2B5EF4-FFF2-40B4-BE49-F238E27FC236}">
              <a16:creationId xmlns:a16="http://schemas.microsoft.com/office/drawing/2014/main" id="{00000000-0008-0000-0200-00009C030000}"/>
            </a:ext>
          </a:extLst>
        </xdr:cNvPr>
        <xdr:cNvSpPr txBox="1"/>
      </xdr:nvSpPr>
      <xdr:spPr>
        <a:xfrm>
          <a:off x="18421427" y="1794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1795</xdr:rowOff>
    </xdr:from>
    <xdr:ext cx="469744" cy="259045"/>
    <xdr:sp macro="" textlink="">
      <xdr:nvSpPr>
        <xdr:cNvPr id="925" name="n_1mainValue【庁舎】&#10;一人当たり面積">
          <a:extLst>
            <a:ext uri="{FF2B5EF4-FFF2-40B4-BE49-F238E27FC236}">
              <a16:creationId xmlns:a16="http://schemas.microsoft.com/office/drawing/2014/main" id="{00000000-0008-0000-0200-00009D030000}"/>
            </a:ext>
          </a:extLst>
        </xdr:cNvPr>
        <xdr:cNvSpPr txBox="1"/>
      </xdr:nvSpPr>
      <xdr:spPr>
        <a:xfrm>
          <a:off x="21075727" y="1697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24655</xdr:rowOff>
    </xdr:from>
    <xdr:ext cx="469744" cy="259045"/>
    <xdr:sp macro="" textlink="">
      <xdr:nvSpPr>
        <xdr:cNvPr id="926" name="n_2mainValue【庁舎】&#10;一人当たり面積">
          <a:extLst>
            <a:ext uri="{FF2B5EF4-FFF2-40B4-BE49-F238E27FC236}">
              <a16:creationId xmlns:a16="http://schemas.microsoft.com/office/drawing/2014/main" id="{00000000-0008-0000-0200-00009E030000}"/>
            </a:ext>
          </a:extLst>
        </xdr:cNvPr>
        <xdr:cNvSpPr txBox="1"/>
      </xdr:nvSpPr>
      <xdr:spPr>
        <a:xfrm>
          <a:off x="20199427" y="1699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79519</xdr:rowOff>
    </xdr:from>
    <xdr:ext cx="469744" cy="259045"/>
    <xdr:sp macro="" textlink="">
      <xdr:nvSpPr>
        <xdr:cNvPr id="927" name="n_3mainValue【庁舎】&#10;一人当たり面積">
          <a:extLst>
            <a:ext uri="{FF2B5EF4-FFF2-40B4-BE49-F238E27FC236}">
              <a16:creationId xmlns:a16="http://schemas.microsoft.com/office/drawing/2014/main" id="{00000000-0008-0000-0200-00009F030000}"/>
            </a:ext>
          </a:extLst>
        </xdr:cNvPr>
        <xdr:cNvSpPr txBox="1"/>
      </xdr:nvSpPr>
      <xdr:spPr>
        <a:xfrm>
          <a:off x="19310427" y="1705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100092</xdr:rowOff>
    </xdr:from>
    <xdr:ext cx="469744" cy="259045"/>
    <xdr:sp macro="" textlink="">
      <xdr:nvSpPr>
        <xdr:cNvPr id="928" name="n_4mainValue【庁舎】&#10;一人当たり面積">
          <a:extLst>
            <a:ext uri="{FF2B5EF4-FFF2-40B4-BE49-F238E27FC236}">
              <a16:creationId xmlns:a16="http://schemas.microsoft.com/office/drawing/2014/main" id="{00000000-0008-0000-0200-0000A0030000}"/>
            </a:ext>
          </a:extLst>
        </xdr:cNvPr>
        <xdr:cNvSpPr txBox="1"/>
      </xdr:nvSpPr>
      <xdr:spPr>
        <a:xfrm>
          <a:off x="18421427" y="1707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9" name="正方形/長方形 928">
          <a:extLst>
            <a:ext uri="{FF2B5EF4-FFF2-40B4-BE49-F238E27FC236}">
              <a16:creationId xmlns:a16="http://schemas.microsoft.com/office/drawing/2014/main" id="{00000000-0008-0000-0200-0000A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0" name="正方形/長方形 929">
          <a:extLst>
            <a:ext uri="{FF2B5EF4-FFF2-40B4-BE49-F238E27FC236}">
              <a16:creationId xmlns:a16="http://schemas.microsoft.com/office/drawing/2014/main" id="{00000000-0008-0000-0200-0000A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多くの施設において、有形固定資産減価償却率は横ばい又は増加傾向にあることから、老朽化が進行している状況にある。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また、同様に多くの施設で一人あたり面積も増加しており、人口減少が要因として挙げられる。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庁舎の一人当たり面積は類似団体内</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トップとなり高水準だが</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これは、当市が</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旧</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町村が合併した自治体で、旧町村役場をそのまま本庁、総合支所として利用している施設が多いことがその要因となっている。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公共施設の将来更新費を令和</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36</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％程度削減することを目標とした、公共施設等総合管理計画を平成</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年度に策定し、平成</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年度から実行計画である公共施設最適化計画の策定に着手し令和元年度に策定が完了</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65,811
65,299
804.97
53,494,789
52,233,321
1,032,773
27,369,075
45,754,195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低い９町１村が合併して誕生した市であることに加え、人口減少や高齢化などにより税収が伸びず、類似団体の平均を大きく下回っている。今後も企業誘致の促進や市税の収納率の向上による歳入確保に努めるとともに、事務事業評価を踏まえた取捨選択による歳出削減に取り組み、財政基盤の更なる強化を図り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113393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113393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113393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113393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17434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62593</xdr:rowOff>
    </xdr:from>
    <xdr:to>
      <xdr:col>19</xdr:col>
      <xdr:colOff>184150</xdr:colOff>
      <xdr:row>44</xdr:row>
      <xdr:rowOff>164193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148970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普通交付税の段階的な縮減に伴う歳入の減少及び新規事業の開始や各種大型契約の更新が重なり、一時的に経常収支比率が上昇したが、令和２年度では、下水道事業会計の法適化に伴い、基準内繰出金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このことにより前年度と比較して２．５ポイント下回った。今後も引き続き、第３次行政改革大綱等に基づき経常経費の削減に努める。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66</xdr:row>
      <xdr:rowOff>18204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132820"/>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28787</xdr:rowOff>
    </xdr:from>
    <xdr:to>
      <xdr:col>19</xdr:col>
      <xdr:colOff>133350</xdr:colOff>
      <xdr:row>66</xdr:row>
      <xdr:rowOff>18204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17303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65</xdr:row>
      <xdr:rowOff>28787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0412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64</xdr:row>
      <xdr:rowOff>31327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714567"/>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138854</xdr:rowOff>
    </xdr:from>
    <xdr:to>
      <xdr:col>19</xdr:col>
      <xdr:colOff>184150</xdr:colOff>
      <xdr:row>66</xdr:row>
      <xdr:rowOff>69004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53781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149437</xdr:rowOff>
    </xdr:from>
    <xdr:to>
      <xdr:col>15</xdr:col>
      <xdr:colOff>133350</xdr:colOff>
      <xdr:row>65</xdr:row>
      <xdr:rowOff>79587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66904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９町１村及び一部事務組合も合併したことにより、消防・ごみ・し尿処理等の業務も市独自に行っている状況であることから、類似団体の平均を上回っている状況である。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令和５年度からの定年延長を見据えた定員適正化計画を策定し、職員の年齢構成も考慮しながら計画的な職員数の削減に努める。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併せて、第３次行政改革大綱や公共施設等総合管理計画に基づき、施設の統廃合や評価を踏まえた事務事業の取捨選択による物件費の削減に努める。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129911</xdr:rowOff>
    </xdr:from>
    <xdr:to>
      <xdr:col>23</xdr:col>
      <xdr:colOff>133350</xdr:colOff>
      <xdr:row>87</xdr:row>
      <xdr:rowOff>4156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703161"/>
          <a:ext cx="838200" cy="2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55051</xdr:rowOff>
    </xdr:from>
    <xdr:to>
      <xdr:col>19</xdr:col>
      <xdr:colOff>133350</xdr:colOff>
      <xdr:row>85</xdr:row>
      <xdr:rowOff>129911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628301"/>
          <a:ext cx="889000" cy="7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48617</xdr:rowOff>
    </xdr:from>
    <xdr:to>
      <xdr:col>15</xdr:col>
      <xdr:colOff>82550</xdr:colOff>
      <xdr:row>85</xdr:row>
      <xdr:rowOff>55051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621867"/>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133496</xdr:rowOff>
    </xdr:from>
    <xdr:to>
      <xdr:col>11</xdr:col>
      <xdr:colOff>31750</xdr:colOff>
      <xdr:row>85</xdr:row>
      <xdr:rowOff>48617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535296"/>
          <a:ext cx="889000" cy="8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124806</xdr:rowOff>
    </xdr:from>
    <xdr:to>
      <xdr:col>23</xdr:col>
      <xdr:colOff>184150</xdr:colOff>
      <xdr:row>87</xdr:row>
      <xdr:rowOff>54956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8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96883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84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79111</xdr:rowOff>
    </xdr:from>
    <xdr:to>
      <xdr:col>19</xdr:col>
      <xdr:colOff>184150</xdr:colOff>
      <xdr:row>86</xdr:row>
      <xdr:rowOff>9261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6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165488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3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4251</xdr:rowOff>
    </xdr:from>
    <xdr:to>
      <xdr:col>15</xdr:col>
      <xdr:colOff>133350</xdr:colOff>
      <xdr:row>85</xdr:row>
      <xdr:rowOff>105851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90628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6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169267</xdr:rowOff>
    </xdr:from>
    <xdr:to>
      <xdr:col>11</xdr:col>
      <xdr:colOff>82550</xdr:colOff>
      <xdr:row>85</xdr:row>
      <xdr:rowOff>99417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7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84194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65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82696</xdr:rowOff>
    </xdr:from>
    <xdr:to>
      <xdr:col>7</xdr:col>
      <xdr:colOff>31750</xdr:colOff>
      <xdr:row>85</xdr:row>
      <xdr:rowOff>12846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4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169073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57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本市のラスパイレス指数は９４．３％で類似団体の平均を３．７ポイント下回っている。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80736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1051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82</xdr:row>
      <xdr:rowOff>46264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0879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82</xdr:row>
      <xdr:rowOff>80736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0879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82</xdr:row>
      <xdr:rowOff>80736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0879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29936</xdr:rowOff>
    </xdr:from>
    <xdr:to>
      <xdr:col>81</xdr:col>
      <xdr:colOff>95250</xdr:colOff>
      <xdr:row>82</xdr:row>
      <xdr:rowOff>131536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46463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149679</xdr:rowOff>
    </xdr:from>
    <xdr:to>
      <xdr:col>73</xdr:col>
      <xdr:colOff>44450</xdr:colOff>
      <xdr:row>82</xdr:row>
      <xdr:rowOff>79829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90006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数モデル」と比較すると、既に定員を下回る職員数となっているものの、定員モデルの類似団体のうち当市に人口・面積等の状況が近い団体との比較をしたところ職員数が多いことから平均を上回っている。</a:t>
          </a:r>
        </a:p>
        <a:p>
          <a:r>
            <a:rPr kumimoji="1" lang="ja-JP" altLang="en-US" sz="1300">
              <a:latin typeface="ＭＳ Ｐゴシック" panose="020B0600070205080204" pitchFamily="50" charset="-128"/>
              <a:ea typeface="ＭＳ Ｐゴシック" panose="020B0600070205080204" pitchFamily="50" charset="-128"/>
            </a:rPr>
            <a:t>　令和５年度からの定年延長を見据えた定員適正化計画を策定し、職員の年齢構成も考慮しながら計画的な職員数の削減に努める。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27638</xdr:rowOff>
    </xdr:from>
    <xdr:to>
      <xdr:col>81</xdr:col>
      <xdr:colOff>44450</xdr:colOff>
      <xdr:row>65</xdr:row>
      <xdr:rowOff>74749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171888"/>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6955</xdr:rowOff>
    </xdr:from>
    <xdr:to>
      <xdr:col>77</xdr:col>
      <xdr:colOff>44450</xdr:colOff>
      <xdr:row>65</xdr:row>
      <xdr:rowOff>27638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15120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155424</xdr:rowOff>
    </xdr:from>
    <xdr:to>
      <xdr:col>72</xdr:col>
      <xdr:colOff>203200</xdr:colOff>
      <xdr:row>65</xdr:row>
      <xdr:rowOff>6955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1282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125549</xdr:rowOff>
    </xdr:from>
    <xdr:to>
      <xdr:col>68</xdr:col>
      <xdr:colOff>152400</xdr:colOff>
      <xdr:row>64</xdr:row>
      <xdr:rowOff>155424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098349"/>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23949</xdr:rowOff>
    </xdr:from>
    <xdr:to>
      <xdr:col>81</xdr:col>
      <xdr:colOff>95250</xdr:colOff>
      <xdr:row>65</xdr:row>
      <xdr:rowOff>125549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167476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1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148288</xdr:rowOff>
    </xdr:from>
    <xdr:to>
      <xdr:col>77</xdr:col>
      <xdr:colOff>95250</xdr:colOff>
      <xdr:row>65</xdr:row>
      <xdr:rowOff>78438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1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63215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207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127605</xdr:rowOff>
    </xdr:from>
    <xdr:to>
      <xdr:col>73</xdr:col>
      <xdr:colOff>44450</xdr:colOff>
      <xdr:row>65</xdr:row>
      <xdr:rowOff>57755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42532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104624</xdr:rowOff>
    </xdr:from>
    <xdr:to>
      <xdr:col>68</xdr:col>
      <xdr:colOff>203200</xdr:colOff>
      <xdr:row>65</xdr:row>
      <xdr:rowOff>34774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19551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74749</xdr:rowOff>
    </xdr:from>
    <xdr:to>
      <xdr:col>64</xdr:col>
      <xdr:colOff>152400</xdr:colOff>
      <xdr:row>65</xdr:row>
      <xdr:rowOff>4899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161126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当市は財政力が低く起債依存型の９町１村が合併した市であるため、類似団体の平均を上回っている状況である。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今後も将来負担を考慮して市債発行額と償還額のバランスを図り、公債費の抑制に努める。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139398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1113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42</xdr:row>
      <xdr:rowOff>2419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1688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150888</xdr:rowOff>
    </xdr:from>
    <xdr:to>
      <xdr:col>72</xdr:col>
      <xdr:colOff>203200</xdr:colOff>
      <xdr:row>42</xdr:row>
      <xdr:rowOff>2419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150888</xdr:rowOff>
    </xdr:from>
    <xdr:to>
      <xdr:col>68</xdr:col>
      <xdr:colOff>152400</xdr:colOff>
      <xdr:row>42</xdr:row>
      <xdr:rowOff>13909</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1803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100088</xdr:rowOff>
    </xdr:from>
    <xdr:to>
      <xdr:col>68</xdr:col>
      <xdr:colOff>203200</xdr:colOff>
      <xdr:row>42</xdr:row>
      <xdr:rowOff>30238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９町１村が合併した市であるが、旧町村のいずれも財政力が低く起債依存型であり、類似団体の平均を上回っている状況である。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今後とも公債費等義務的経費の削減や公営企業の経営健全化を図り繰出金の抑制を図る。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84788</xdr:rowOff>
    </xdr:from>
    <xdr:to>
      <xdr:col>81</xdr:col>
      <xdr:colOff>44450</xdr:colOff>
      <xdr:row>17</xdr:row>
      <xdr:rowOff>65012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2827988"/>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112365</xdr:rowOff>
    </xdr:from>
    <xdr:to>
      <xdr:col>77</xdr:col>
      <xdr:colOff>44450</xdr:colOff>
      <xdr:row>17</xdr:row>
      <xdr:rowOff>65012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5290800" y="2855565"/>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142482</xdr:rowOff>
    </xdr:from>
    <xdr:to>
      <xdr:col>72</xdr:col>
      <xdr:colOff>203200</xdr:colOff>
      <xdr:row>16</xdr:row>
      <xdr:rowOff>112365</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4401800" y="2714232"/>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142482</xdr:rowOff>
    </xdr:from>
    <xdr:to>
      <xdr:col>68</xdr:col>
      <xdr:colOff>152400</xdr:colOff>
      <xdr:row>17</xdr:row>
      <xdr:rowOff>31690</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3512800" y="2714232"/>
          <a:ext cx="889000" cy="23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33988</xdr:rowOff>
    </xdr:from>
    <xdr:to>
      <xdr:col>81</xdr:col>
      <xdr:colOff>95250</xdr:colOff>
      <xdr:row>16</xdr:row>
      <xdr:rowOff>135588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6065</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274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14212</xdr:rowOff>
    </xdr:from>
    <xdr:to>
      <xdr:col>77</xdr:col>
      <xdr:colOff>95250</xdr:colOff>
      <xdr:row>17</xdr:row>
      <xdr:rowOff>115812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29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100589</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301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61565</xdr:rowOff>
    </xdr:from>
    <xdr:to>
      <xdr:col>73</xdr:col>
      <xdr:colOff>44450</xdr:colOff>
      <xdr:row>16</xdr:row>
      <xdr:rowOff>163165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28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147942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289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91682</xdr:rowOff>
    </xdr:from>
    <xdr:to>
      <xdr:col>68</xdr:col>
      <xdr:colOff>203200</xdr:colOff>
      <xdr:row>16</xdr:row>
      <xdr:rowOff>21832</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26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6609</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152340</xdr:rowOff>
    </xdr:from>
    <xdr:to>
      <xdr:col>64</xdr:col>
      <xdr:colOff>152400</xdr:colOff>
      <xdr:row>17</xdr:row>
      <xdr:rowOff>82490</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67267</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29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65,811
65,299
804.97
53,494,789
52,233,321
1,032,773
27,369,075
45,754,195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及び一部事務組合が合併し、消防、ごみ・し尿処理等の業務も市が独自で行っている状況にあること等から、職員数が類似団体と比較して多い現状にあり、類似団体平均値を３．６ポイント上回っている。</a:t>
          </a:r>
        </a:p>
        <a:p>
          <a:r>
            <a:rPr kumimoji="1" lang="ja-JP" altLang="en-US" sz="1300">
              <a:latin typeface="ＭＳ Ｐゴシック" panose="020B0600070205080204" pitchFamily="50" charset="-128"/>
              <a:ea typeface="ＭＳ Ｐゴシック" panose="020B0600070205080204" pitchFamily="50" charset="-128"/>
            </a:rPr>
            <a:t>　令和５年度からの定年延長を見据えた定員適正化計画を策定し、職員の年齢構成も考慮しながら計画的な人件費の抑制に努める。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39</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668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1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第３次行政改革大綱等に基づく物件費の削減を行っているものの、経常収支比率は年々上昇傾向であり、類似団体平均値を３．８ポイント上回っている。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令和２年度で一度減少に転じているものの類似団体と比較して高止まりしているため、今後も引き続き、第３次行政改革大綱や公共施設等総合管理計画等に基づき物件費の削減に努める。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58420</xdr:rowOff>
    </xdr:from>
    <xdr:to>
      <xdr:col>82</xdr:col>
      <xdr:colOff>107950</xdr:colOff>
      <xdr:row>18</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44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18</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92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77470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31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157480</xdr:rowOff>
    </xdr:from>
    <xdr:to>
      <xdr:col>69</xdr:col>
      <xdr:colOff>92075</xdr:colOff>
      <xdr:row>17</xdr:row>
      <xdr:rowOff>16510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00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私立幼稚園が類似団体と比較して小規模であり、施設型給付費が少ないこと等から、経常収支比率は類似団体平均値を５．３ポイント下回っている。　しかし、一方で１８歳までの子供を対象として行っている医療費助成に要する経費は増加傾向にある。</a:t>
          </a:r>
        </a:p>
        <a:p>
          <a:r>
            <a:rPr kumimoji="1" lang="ja-JP" altLang="en-US" sz="1200">
              <a:latin typeface="ＭＳ Ｐゴシック" panose="020B0600070205080204" pitchFamily="50" charset="-128"/>
              <a:ea typeface="ＭＳ Ｐゴシック" panose="020B0600070205080204" pitchFamily="50" charset="-128"/>
            </a:rPr>
            <a:t>　限られた財源を効果的に使うという観点からも、他の政策の選択肢との十分な比較検討を行ったうえで、政策効果の検証も進めていかなければならない。</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157480</xdr:rowOff>
    </xdr:from>
    <xdr:to>
      <xdr:col>24</xdr:col>
      <xdr:colOff>25400</xdr:colOff>
      <xdr:row>53</xdr:row>
      <xdr:rowOff>123190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0728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100330</xdr:rowOff>
    </xdr:from>
    <xdr:to>
      <xdr:col>19</xdr:col>
      <xdr:colOff>187325</xdr:colOff>
      <xdr:row>53</xdr:row>
      <xdr:rowOff>123190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187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85090</xdr:rowOff>
    </xdr:from>
    <xdr:to>
      <xdr:col>15</xdr:col>
      <xdr:colOff>98425</xdr:colOff>
      <xdr:row>53</xdr:row>
      <xdr:rowOff>100330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7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77470</xdr:rowOff>
    </xdr:from>
    <xdr:to>
      <xdr:col>11</xdr:col>
      <xdr:colOff>9525</xdr:colOff>
      <xdr:row>53</xdr:row>
      <xdr:rowOff>85090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64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106680</xdr:rowOff>
    </xdr:from>
    <xdr:to>
      <xdr:col>24</xdr:col>
      <xdr:colOff>76200</xdr:colOff>
      <xdr:row>53</xdr:row>
      <xdr:rowOff>36830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15257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72390</xdr:rowOff>
    </xdr:from>
    <xdr:to>
      <xdr:col>20</xdr:col>
      <xdr:colOff>38100</xdr:colOff>
      <xdr:row>54</xdr:row>
      <xdr:rowOff>2540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12717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2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49530</xdr:rowOff>
    </xdr:from>
    <xdr:to>
      <xdr:col>15</xdr:col>
      <xdr:colOff>149225</xdr:colOff>
      <xdr:row>53</xdr:row>
      <xdr:rowOff>151130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161307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34290</xdr:rowOff>
    </xdr:from>
    <xdr:to>
      <xdr:col>11</xdr:col>
      <xdr:colOff>60325</xdr:colOff>
      <xdr:row>53</xdr:row>
      <xdr:rowOff>135890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146067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26670</xdr:rowOff>
    </xdr:from>
    <xdr:to>
      <xdr:col>6</xdr:col>
      <xdr:colOff>171450</xdr:colOff>
      <xdr:row>53</xdr:row>
      <xdr:rowOff>128270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138447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類似団体平均値を１．８ポイント上回っている主な要因は、介護保険特別会計などへの繰出金で、公債費とともに財政負担となっている。　令和元年度までは、条件不利地域であるため建設改良費が割高である下水道事業会計への繰出金が含まれていたが法適化に伴い、補助金と出資金に性質が変更となるため本項目については、大きく数値が改善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今後も独立採算の原則に基づき、一般会計からの繰出金に依存することのないよう、経営の合理化を進めていく。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113393</xdr:rowOff>
    </xdr:from>
    <xdr:to>
      <xdr:col>82</xdr:col>
      <xdr:colOff>107950</xdr:colOff>
      <xdr:row>60</xdr:row>
      <xdr:rowOff>23585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00243"/>
          <a:ext cx="0" cy="1110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167112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28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23585</xdr:rowOff>
    </xdr:from>
    <xdr:to>
      <xdr:col>82</xdr:col>
      <xdr:colOff>196850</xdr:colOff>
      <xdr:row>60</xdr:row>
      <xdr:rowOff>23585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1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28320</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113393</xdr:rowOff>
    </xdr:from>
    <xdr:to>
      <xdr:col>82</xdr:col>
      <xdr:colOff>196850</xdr:colOff>
      <xdr:row>53</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61</xdr:row>
      <xdr:rowOff>124278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94900"/>
          <a:ext cx="8382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163484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93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113393</xdr:rowOff>
    </xdr:from>
    <xdr:to>
      <xdr:col>78</xdr:col>
      <xdr:colOff>69850</xdr:colOff>
      <xdr:row>61</xdr:row>
      <xdr:rowOff>124278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571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48078</xdr:rowOff>
    </xdr:from>
    <xdr:to>
      <xdr:col>73</xdr:col>
      <xdr:colOff>180975</xdr:colOff>
      <xdr:row>61</xdr:row>
      <xdr:rowOff>113393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506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43543</xdr:rowOff>
    </xdr:from>
    <xdr:to>
      <xdr:col>74</xdr:col>
      <xdr:colOff>31750</xdr:colOff>
      <xdr:row>58</xdr:row>
      <xdr:rowOff>145143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155320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143328</xdr:rowOff>
    </xdr:from>
    <xdr:to>
      <xdr:col>69</xdr:col>
      <xdr:colOff>92075</xdr:colOff>
      <xdr:row>61</xdr:row>
      <xdr:rowOff>48078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30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133549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73478</xdr:rowOff>
    </xdr:from>
    <xdr:to>
      <xdr:col>78</xdr:col>
      <xdr:colOff>120650</xdr:colOff>
      <xdr:row>62</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159855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61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62593</xdr:rowOff>
    </xdr:from>
    <xdr:to>
      <xdr:col>74</xdr:col>
      <xdr:colOff>31750</xdr:colOff>
      <xdr:row>61</xdr:row>
      <xdr:rowOff>164193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148970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168728</xdr:rowOff>
    </xdr:from>
    <xdr:to>
      <xdr:col>69</xdr:col>
      <xdr:colOff>142875</xdr:colOff>
      <xdr:row>61</xdr:row>
      <xdr:rowOff>98878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83655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92528</xdr:rowOff>
    </xdr:from>
    <xdr:to>
      <xdr:col>65</xdr:col>
      <xdr:colOff>53975</xdr:colOff>
      <xdr:row>61</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7455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９町１村及び一部事務組合により合併し、消防、ごみ・し尿処理等の業務も市独自で行っているため、一部事務組合負担金が類似団体と比較し少なくなっていることから類似団体平均を下回っている。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独立採算の原則に基づき、一般会計からの補助金に依存することのないよう、経営の合理化を進めていく。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0260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120142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02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36</xdr:row>
      <xdr:rowOff>21844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208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36</xdr:row>
      <xdr:rowOff>21844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43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57421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公債費に係る経常収支比率は１８．８％と類似団体平均値を０．６ポイント上回っている。</a:t>
          </a:r>
        </a:p>
        <a:p>
          <a:r>
            <a:rPr kumimoji="1" lang="ja-JP" altLang="en-US" sz="1300">
              <a:latin typeface="ＭＳ Ｐゴシック" panose="020B0600070205080204" pitchFamily="50" charset="-128"/>
              <a:ea typeface="ＭＳ Ｐゴシック" panose="020B0600070205080204" pitchFamily="50" charset="-128"/>
            </a:rPr>
            <a:t>　今後、市民ニーズを的確に把握したうえで、事業の整理・縮小を図りつつ、起債依存型の事業実施の見直しを検討していく。</a:t>
          </a:r>
        </a:p>
        <a:p>
          <a:r>
            <a:rPr kumimoji="1" lang="ja-JP" altLang="en-US" sz="1300">
              <a:latin typeface="ＭＳ Ｐゴシック" panose="020B0600070205080204" pitchFamily="50" charset="-128"/>
              <a:ea typeface="ＭＳ Ｐゴシック" panose="020B0600070205080204" pitchFamily="50" charset="-128"/>
            </a:rPr>
            <a:t>　起債を財源として事業実施する場合には、合併特例債をはじめとする、充当率、普通交付税の基準財政需要額への算入率の高い地方債を活用していく。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148227</xdr:rowOff>
    </xdr:from>
    <xdr:to>
      <xdr:col>24</xdr:col>
      <xdr:colOff>25400</xdr:colOff>
      <xdr:row>77</xdr:row>
      <xdr:rowOff>154758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3498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148227</xdr:rowOff>
    </xdr:from>
    <xdr:to>
      <xdr:col>19</xdr:col>
      <xdr:colOff>187325</xdr:colOff>
      <xdr:row>77</xdr:row>
      <xdr:rowOff>148227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349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56787</xdr:rowOff>
    </xdr:from>
    <xdr:to>
      <xdr:col>15</xdr:col>
      <xdr:colOff>98425</xdr:colOff>
      <xdr:row>77</xdr:row>
      <xdr:rowOff>148227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25843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50256</xdr:rowOff>
    </xdr:from>
    <xdr:to>
      <xdr:col>11</xdr:col>
      <xdr:colOff>9525</xdr:colOff>
      <xdr:row>77</xdr:row>
      <xdr:rowOff>56787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251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103958</xdr:rowOff>
    </xdr:from>
    <xdr:to>
      <xdr:col>24</xdr:col>
      <xdr:colOff>76200</xdr:colOff>
      <xdr:row>78</xdr:row>
      <xdr:rowOff>34108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76035</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97427</xdr:rowOff>
    </xdr:from>
    <xdr:to>
      <xdr:col>20</xdr:col>
      <xdr:colOff>38100</xdr:colOff>
      <xdr:row>78</xdr:row>
      <xdr:rowOff>27577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12354</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38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97427</xdr:rowOff>
    </xdr:from>
    <xdr:to>
      <xdr:col>15</xdr:col>
      <xdr:colOff>149225</xdr:colOff>
      <xdr:row>78</xdr:row>
      <xdr:rowOff>27577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12354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5987</xdr:rowOff>
    </xdr:from>
    <xdr:to>
      <xdr:col>11</xdr:col>
      <xdr:colOff>60325</xdr:colOff>
      <xdr:row>77</xdr:row>
      <xdr:rowOff>107587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170906</xdr:rowOff>
    </xdr:from>
    <xdr:to>
      <xdr:col>6</xdr:col>
      <xdr:colOff>171450</xdr:colOff>
      <xdr:row>77</xdr:row>
      <xdr:rowOff>101056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111233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類似団体平均値を１．５ポイント上回っている状況にある。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78</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019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34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146050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94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168911</xdr:rowOff>
    </xdr:from>
    <xdr:to>
      <xdr:col>69</xdr:col>
      <xdr:colOff>92075</xdr:colOff>
      <xdr:row>77</xdr:row>
      <xdr:rowOff>92711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027661"/>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21607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130791</xdr:rowOff>
    </xdr:from>
    <xdr:to>
      <xdr:col>29</xdr:col>
      <xdr:colOff>127000</xdr:colOff>
      <xdr:row>13</xdr:row>
      <xdr:rowOff>113860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235816"/>
          <a:ext cx="647700" cy="15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113860</xdr:rowOff>
    </xdr:from>
    <xdr:to>
      <xdr:col>26</xdr:col>
      <xdr:colOff>50800</xdr:colOff>
      <xdr:row>14</xdr:row>
      <xdr:rowOff>32936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390335"/>
          <a:ext cx="698500" cy="90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22749</xdr:rowOff>
    </xdr:from>
    <xdr:to>
      <xdr:col>22</xdr:col>
      <xdr:colOff>114300</xdr:colOff>
      <xdr:row>14</xdr:row>
      <xdr:rowOff>32936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470674"/>
          <a:ext cx="698500" cy="10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22749</xdr:rowOff>
    </xdr:from>
    <xdr:to>
      <xdr:col>18</xdr:col>
      <xdr:colOff>177800</xdr:colOff>
      <xdr:row>14</xdr:row>
      <xdr:rowOff>87914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470674"/>
          <a:ext cx="698500" cy="65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79991</xdr:rowOff>
    </xdr:from>
    <xdr:to>
      <xdr:col>29</xdr:col>
      <xdr:colOff>177800</xdr:colOff>
      <xdr:row>13</xdr:row>
      <xdr:rowOff>10141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185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96518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03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63060</xdr:rowOff>
    </xdr:from>
    <xdr:to>
      <xdr:col>26</xdr:col>
      <xdr:colOff>101600</xdr:colOff>
      <xdr:row>13</xdr:row>
      <xdr:rowOff>164660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33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3387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10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153586</xdr:rowOff>
    </xdr:from>
    <xdr:to>
      <xdr:col>22</xdr:col>
      <xdr:colOff>165100</xdr:colOff>
      <xdr:row>14</xdr:row>
      <xdr:rowOff>83736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43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93913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19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143399</xdr:rowOff>
    </xdr:from>
    <xdr:to>
      <xdr:col>19</xdr:col>
      <xdr:colOff>38100</xdr:colOff>
      <xdr:row>14</xdr:row>
      <xdr:rowOff>73549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41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83726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37114</xdr:rowOff>
    </xdr:from>
    <xdr:to>
      <xdr:col>15</xdr:col>
      <xdr:colOff>101600</xdr:colOff>
      <xdr:row>14</xdr:row>
      <xdr:rowOff>138714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485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148891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25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341361</xdr:rowOff>
    </xdr:from>
    <xdr:to>
      <xdr:col>29</xdr:col>
      <xdr:colOff>127000</xdr:colOff>
      <xdr:row>35</xdr:row>
      <xdr:rowOff>198486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608811"/>
          <a:ext cx="647700" cy="20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341361</xdr:rowOff>
    </xdr:from>
    <xdr:to>
      <xdr:col>26</xdr:col>
      <xdr:colOff>50800</xdr:colOff>
      <xdr:row>35</xdr:row>
      <xdr:rowOff>33535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608811"/>
          <a:ext cx="698500" cy="3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33535</xdr:rowOff>
    </xdr:from>
    <xdr:to>
      <xdr:col>22</xdr:col>
      <xdr:colOff>114300</xdr:colOff>
      <xdr:row>35</xdr:row>
      <xdr:rowOff>72006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643885"/>
          <a:ext cx="698500" cy="38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203842</xdr:rowOff>
    </xdr:from>
    <xdr:to>
      <xdr:col>18</xdr:col>
      <xdr:colOff>177800</xdr:colOff>
      <xdr:row>35</xdr:row>
      <xdr:rowOff>72006</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471292"/>
          <a:ext cx="698500" cy="21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147686</xdr:rowOff>
    </xdr:from>
    <xdr:to>
      <xdr:col>29</xdr:col>
      <xdr:colOff>177800</xdr:colOff>
      <xdr:row>35</xdr:row>
      <xdr:rowOff>249286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5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335663</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0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290561</xdr:rowOff>
    </xdr:from>
    <xdr:to>
      <xdr:col>26</xdr:col>
      <xdr:colOff>101600</xdr:colOff>
      <xdr:row>35</xdr:row>
      <xdr:rowOff>49261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558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59438</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326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325635</xdr:rowOff>
    </xdr:from>
    <xdr:to>
      <xdr:col>22</xdr:col>
      <xdr:colOff>165100</xdr:colOff>
      <xdr:row>35</xdr:row>
      <xdr:rowOff>84335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59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94512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36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21206</xdr:rowOff>
    </xdr:from>
    <xdr:to>
      <xdr:col>19</xdr:col>
      <xdr:colOff>38100</xdr:colOff>
      <xdr:row>35</xdr:row>
      <xdr:rowOff>122806</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631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132982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40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153042</xdr:rowOff>
    </xdr:from>
    <xdr:to>
      <xdr:col>15</xdr:col>
      <xdr:colOff>101600</xdr:colOff>
      <xdr:row>34</xdr:row>
      <xdr:rowOff>254642</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420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264819</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18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65,811
65,299
804.97
53,494,789
52,233,321
1,032,773
27,369,075
45,754,195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56690</xdr:rowOff>
    </xdr:from>
    <xdr:to>
      <xdr:col>24</xdr:col>
      <xdr:colOff>63500</xdr:colOff>
      <xdr:row>33</xdr:row>
      <xdr:rowOff>114911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543090"/>
          <a:ext cx="838200" cy="22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114911</xdr:rowOff>
    </xdr:from>
    <xdr:to>
      <xdr:col>19</xdr:col>
      <xdr:colOff>177800</xdr:colOff>
      <xdr:row>33</xdr:row>
      <xdr:rowOff>162660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772761"/>
          <a:ext cx="889000" cy="4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162660</xdr:rowOff>
    </xdr:from>
    <xdr:to>
      <xdr:col>15</xdr:col>
      <xdr:colOff>50800</xdr:colOff>
      <xdr:row>34</xdr:row>
      <xdr:rowOff>13913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820510"/>
          <a:ext cx="889000" cy="2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13913</xdr:rowOff>
    </xdr:from>
    <xdr:to>
      <xdr:col>10</xdr:col>
      <xdr:colOff>114300</xdr:colOff>
      <xdr:row>34</xdr:row>
      <xdr:rowOff>57933</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843213"/>
          <a:ext cx="8890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5890</xdr:rowOff>
    </xdr:from>
    <xdr:to>
      <xdr:col>24</xdr:col>
      <xdr:colOff>114300</xdr:colOff>
      <xdr:row>32</xdr:row>
      <xdr:rowOff>107490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4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28767</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34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64111</xdr:rowOff>
    </xdr:from>
    <xdr:to>
      <xdr:col>20</xdr:col>
      <xdr:colOff>38100</xdr:colOff>
      <xdr:row>33</xdr:row>
      <xdr:rowOff>165711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7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10788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49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111860</xdr:rowOff>
    </xdr:from>
    <xdr:to>
      <xdr:col>15</xdr:col>
      <xdr:colOff>101600</xdr:colOff>
      <xdr:row>34</xdr:row>
      <xdr:rowOff>42010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7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58537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54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134563</xdr:rowOff>
    </xdr:from>
    <xdr:to>
      <xdr:col>10</xdr:col>
      <xdr:colOff>165100</xdr:colOff>
      <xdr:row>34</xdr:row>
      <xdr:rowOff>64713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7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81240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56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7133</xdr:rowOff>
    </xdr:from>
    <xdr:to>
      <xdr:col>6</xdr:col>
      <xdr:colOff>38100</xdr:colOff>
      <xdr:row>34</xdr:row>
      <xdr:rowOff>108733</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3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125260</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61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167769</xdr:rowOff>
    </xdr:from>
    <xdr:to>
      <xdr:col>24</xdr:col>
      <xdr:colOff>63500</xdr:colOff>
      <xdr:row>53</xdr:row>
      <xdr:rowOff>92167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083169"/>
          <a:ext cx="838200" cy="9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92167</xdr:rowOff>
    </xdr:from>
    <xdr:to>
      <xdr:col>19</xdr:col>
      <xdr:colOff>177800</xdr:colOff>
      <xdr:row>54</xdr:row>
      <xdr:rowOff>34626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179017"/>
          <a:ext cx="889000" cy="1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34626</xdr:rowOff>
    </xdr:from>
    <xdr:to>
      <xdr:col>15</xdr:col>
      <xdr:colOff>50800</xdr:colOff>
      <xdr:row>54</xdr:row>
      <xdr:rowOff>66973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292926"/>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66973</xdr:rowOff>
    </xdr:from>
    <xdr:to>
      <xdr:col>10</xdr:col>
      <xdr:colOff>114300</xdr:colOff>
      <xdr:row>54</xdr:row>
      <xdr:rowOff>155163</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325273"/>
          <a:ext cx="889000" cy="8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116969</xdr:rowOff>
    </xdr:from>
    <xdr:to>
      <xdr:col>24</xdr:col>
      <xdr:colOff>114300</xdr:colOff>
      <xdr:row>53</xdr:row>
      <xdr:rowOff>47119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0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139846</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888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41367</xdr:rowOff>
    </xdr:from>
    <xdr:to>
      <xdr:col>20</xdr:col>
      <xdr:colOff>38100</xdr:colOff>
      <xdr:row>53</xdr:row>
      <xdr:rowOff>142967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1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159494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890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155276</xdr:rowOff>
    </xdr:from>
    <xdr:to>
      <xdr:col>15</xdr:col>
      <xdr:colOff>101600</xdr:colOff>
      <xdr:row>54</xdr:row>
      <xdr:rowOff>85426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2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101953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0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16173</xdr:rowOff>
    </xdr:from>
    <xdr:to>
      <xdr:col>10</xdr:col>
      <xdr:colOff>165100</xdr:colOff>
      <xdr:row>54</xdr:row>
      <xdr:rowOff>117773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27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134300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04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104363</xdr:rowOff>
    </xdr:from>
    <xdr:to>
      <xdr:col>6</xdr:col>
      <xdr:colOff>38100</xdr:colOff>
      <xdr:row>55</xdr:row>
      <xdr:rowOff>34513</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3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51040</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13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39269</xdr:rowOff>
    </xdr:from>
    <xdr:to>
      <xdr:col>24</xdr:col>
      <xdr:colOff>63500</xdr:colOff>
      <xdr:row>77</xdr:row>
      <xdr:rowOff>66777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069469"/>
          <a:ext cx="838200" cy="19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46889</xdr:rowOff>
    </xdr:from>
    <xdr:to>
      <xdr:col>19</xdr:col>
      <xdr:colOff>177800</xdr:colOff>
      <xdr:row>77</xdr:row>
      <xdr:rowOff>66777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248539"/>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133223</xdr:rowOff>
    </xdr:from>
    <xdr:to>
      <xdr:col>15</xdr:col>
      <xdr:colOff>50800</xdr:colOff>
      <xdr:row>77</xdr:row>
      <xdr:rowOff>46889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163423"/>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133223</xdr:rowOff>
    </xdr:from>
    <xdr:to>
      <xdr:col>10</xdr:col>
      <xdr:colOff>114300</xdr:colOff>
      <xdr:row>77</xdr:row>
      <xdr:rowOff>49440</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163423"/>
          <a:ext cx="889000" cy="8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159919</xdr:rowOff>
    </xdr:from>
    <xdr:to>
      <xdr:col>24</xdr:col>
      <xdr:colOff>114300</xdr:colOff>
      <xdr:row>76</xdr:row>
      <xdr:rowOff>90069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0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11345</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8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15977</xdr:rowOff>
    </xdr:from>
    <xdr:to>
      <xdr:col>20</xdr:col>
      <xdr:colOff>38100</xdr:colOff>
      <xdr:row>77</xdr:row>
      <xdr:rowOff>117577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134104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299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167539</xdr:rowOff>
    </xdr:from>
    <xdr:to>
      <xdr:col>15</xdr:col>
      <xdr:colOff>101600</xdr:colOff>
      <xdr:row>77</xdr:row>
      <xdr:rowOff>97689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1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114216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297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82423</xdr:rowOff>
    </xdr:from>
    <xdr:to>
      <xdr:col>10</xdr:col>
      <xdr:colOff>165100</xdr:colOff>
      <xdr:row>77</xdr:row>
      <xdr:rowOff>12573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1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29100</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52111" y="128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170090</xdr:rowOff>
    </xdr:from>
    <xdr:to>
      <xdr:col>6</xdr:col>
      <xdr:colOff>38100</xdr:colOff>
      <xdr:row>77</xdr:row>
      <xdr:rowOff>100240</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20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116767</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9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154750</xdr:rowOff>
    </xdr:from>
    <xdr:to>
      <xdr:col>24</xdr:col>
      <xdr:colOff>63500</xdr:colOff>
      <xdr:row>98</xdr:row>
      <xdr:rowOff>40881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785400"/>
          <a:ext cx="838200" cy="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154750</xdr:rowOff>
    </xdr:from>
    <xdr:to>
      <xdr:col>19</xdr:col>
      <xdr:colOff>177800</xdr:colOff>
      <xdr:row>98</xdr:row>
      <xdr:rowOff>51766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785400"/>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33274</xdr:rowOff>
    </xdr:from>
    <xdr:to>
      <xdr:col>15</xdr:col>
      <xdr:colOff>50800</xdr:colOff>
      <xdr:row>98</xdr:row>
      <xdr:rowOff>51766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835374"/>
          <a:ext cx="889000" cy="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21565</xdr:rowOff>
    </xdr:from>
    <xdr:to>
      <xdr:col>10</xdr:col>
      <xdr:colOff>114300</xdr:colOff>
      <xdr:row>98</xdr:row>
      <xdr:rowOff>33274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823665"/>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161531</xdr:rowOff>
    </xdr:from>
    <xdr:to>
      <xdr:col>24</xdr:col>
      <xdr:colOff>114300</xdr:colOff>
      <xdr:row>98</xdr:row>
      <xdr:rowOff>91681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139958</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77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103950</xdr:rowOff>
    </xdr:from>
    <xdr:to>
      <xdr:col>20</xdr:col>
      <xdr:colOff>38100</xdr:colOff>
      <xdr:row>98</xdr:row>
      <xdr:rowOff>34100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25227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966</xdr:rowOff>
    </xdr:from>
    <xdr:to>
      <xdr:col>15</xdr:col>
      <xdr:colOff>101600</xdr:colOff>
      <xdr:row>98</xdr:row>
      <xdr:rowOff>102566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93693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9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153924</xdr:rowOff>
    </xdr:from>
    <xdr:to>
      <xdr:col>10</xdr:col>
      <xdr:colOff>165100</xdr:colOff>
      <xdr:row>98</xdr:row>
      <xdr:rowOff>84074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75201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142215</xdr:rowOff>
    </xdr:from>
    <xdr:to>
      <xdr:col>6</xdr:col>
      <xdr:colOff>38100</xdr:colOff>
      <xdr:row>98</xdr:row>
      <xdr:rowOff>72365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63492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148277</xdr:rowOff>
    </xdr:from>
    <xdr:to>
      <xdr:col>55</xdr:col>
      <xdr:colOff>0</xdr:colOff>
      <xdr:row>37</xdr:row>
      <xdr:rowOff>53879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06127"/>
          <a:ext cx="838200" cy="59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53879</xdr:rowOff>
    </xdr:from>
    <xdr:to>
      <xdr:col>50</xdr:col>
      <xdr:colOff>114300</xdr:colOff>
      <xdr:row>37</xdr:row>
      <xdr:rowOff>54871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397529"/>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45215</xdr:rowOff>
    </xdr:from>
    <xdr:to>
      <xdr:col>45</xdr:col>
      <xdr:colOff>177800</xdr:colOff>
      <xdr:row>37</xdr:row>
      <xdr:rowOff>54871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88865"/>
          <a:ext cx="889000" cy="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45215</xdr:rowOff>
    </xdr:from>
    <xdr:to>
      <xdr:col>41</xdr:col>
      <xdr:colOff>50800</xdr:colOff>
      <xdr:row>37</xdr:row>
      <xdr:rowOff>65355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88865"/>
          <a:ext cx="8890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97477</xdr:rowOff>
    </xdr:from>
    <xdr:to>
      <xdr:col>55</xdr:col>
      <xdr:colOff>50800</xdr:colOff>
      <xdr:row>34</xdr:row>
      <xdr:rowOff>27627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120354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0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3079</xdr:rowOff>
    </xdr:from>
    <xdr:to>
      <xdr:col>50</xdr:col>
      <xdr:colOff>165100</xdr:colOff>
      <xdr:row>37</xdr:row>
      <xdr:rowOff>104679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121206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12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4071</xdr:rowOff>
    </xdr:from>
    <xdr:to>
      <xdr:col>46</xdr:col>
      <xdr:colOff>38100</xdr:colOff>
      <xdr:row>37</xdr:row>
      <xdr:rowOff>105671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122198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165865</xdr:rowOff>
    </xdr:from>
    <xdr:to>
      <xdr:col>41</xdr:col>
      <xdr:colOff>101600</xdr:colOff>
      <xdr:row>37</xdr:row>
      <xdr:rowOff>96015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3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112542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1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14555</xdr:rowOff>
    </xdr:from>
    <xdr:to>
      <xdr:col>36</xdr:col>
      <xdr:colOff>165100</xdr:colOff>
      <xdr:row>37</xdr:row>
      <xdr:rowOff>116155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132682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91200</xdr:rowOff>
    </xdr:from>
    <xdr:to>
      <xdr:col>55</xdr:col>
      <xdr:colOff>0</xdr:colOff>
      <xdr:row>56</xdr:row>
      <xdr:rowOff>92517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92400"/>
          <a:ext cx="8382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92517</xdr:rowOff>
    </xdr:from>
    <xdr:to>
      <xdr:col>50</xdr:col>
      <xdr:colOff>114300</xdr:colOff>
      <xdr:row>56</xdr:row>
      <xdr:rowOff>117306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93717"/>
          <a:ext cx="8890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147916</xdr:rowOff>
    </xdr:from>
    <xdr:to>
      <xdr:col>45</xdr:col>
      <xdr:colOff>177800</xdr:colOff>
      <xdr:row>56</xdr:row>
      <xdr:rowOff>117306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577666"/>
          <a:ext cx="889000" cy="14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124671</xdr:rowOff>
    </xdr:from>
    <xdr:to>
      <xdr:col>41</xdr:col>
      <xdr:colOff>50800</xdr:colOff>
      <xdr:row>55</xdr:row>
      <xdr:rowOff>147916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554421"/>
          <a:ext cx="889000" cy="2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40400</xdr:rowOff>
    </xdr:from>
    <xdr:to>
      <xdr:col>55</xdr:col>
      <xdr:colOff>50800</xdr:colOff>
      <xdr:row>56</xdr:row>
      <xdr:rowOff>142000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63277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41717</xdr:rowOff>
    </xdr:from>
    <xdr:to>
      <xdr:col>50</xdr:col>
      <xdr:colOff>165100</xdr:colOff>
      <xdr:row>56</xdr:row>
      <xdr:rowOff>143317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4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159844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1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66506</xdr:rowOff>
    </xdr:from>
    <xdr:to>
      <xdr:col>46</xdr:col>
      <xdr:colOff>38100</xdr:colOff>
      <xdr:row>56</xdr:row>
      <xdr:rowOff>168106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6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13183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97116</xdr:rowOff>
    </xdr:from>
    <xdr:to>
      <xdr:col>41</xdr:col>
      <xdr:colOff>101600</xdr:colOff>
      <xdr:row>56</xdr:row>
      <xdr:rowOff>27266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43793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930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73871</xdr:rowOff>
    </xdr:from>
    <xdr:to>
      <xdr:col>36</xdr:col>
      <xdr:colOff>165100</xdr:colOff>
      <xdr:row>56</xdr:row>
      <xdr:rowOff>4021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0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20548</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27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142283</xdr:rowOff>
    </xdr:from>
    <xdr:to>
      <xdr:col>55</xdr:col>
      <xdr:colOff>0</xdr:colOff>
      <xdr:row>78</xdr:row>
      <xdr:rowOff>143129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15383"/>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115819</xdr:rowOff>
    </xdr:from>
    <xdr:to>
      <xdr:col>50</xdr:col>
      <xdr:colOff>114300</xdr:colOff>
      <xdr:row>78</xdr:row>
      <xdr:rowOff>142283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88919"/>
          <a:ext cx="889000" cy="2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75890</xdr:rowOff>
    </xdr:from>
    <xdr:to>
      <xdr:col>45</xdr:col>
      <xdr:colOff>177800</xdr:colOff>
      <xdr:row>78</xdr:row>
      <xdr:rowOff>115819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48990"/>
          <a:ext cx="8890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60818</xdr:rowOff>
    </xdr:from>
    <xdr:to>
      <xdr:col>41</xdr:col>
      <xdr:colOff>50800</xdr:colOff>
      <xdr:row>78</xdr:row>
      <xdr:rowOff>75890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33918"/>
          <a:ext cx="889000" cy="1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92329</xdr:rowOff>
    </xdr:from>
    <xdr:to>
      <xdr:col>55</xdr:col>
      <xdr:colOff>50800</xdr:colOff>
      <xdr:row>79</xdr:row>
      <xdr:rowOff>22479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7256</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91483</xdr:rowOff>
    </xdr:from>
    <xdr:to>
      <xdr:col>50</xdr:col>
      <xdr:colOff>165100</xdr:colOff>
      <xdr:row>79</xdr:row>
      <xdr:rowOff>21633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6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12760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5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65019</xdr:rowOff>
    </xdr:from>
    <xdr:to>
      <xdr:col>46</xdr:col>
      <xdr:colOff>38100</xdr:colOff>
      <xdr:row>78</xdr:row>
      <xdr:rowOff>166619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3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157746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25090</xdr:rowOff>
    </xdr:from>
    <xdr:to>
      <xdr:col>41</xdr:col>
      <xdr:colOff>101600</xdr:colOff>
      <xdr:row>78</xdr:row>
      <xdr:rowOff>126690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143217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10018</xdr:rowOff>
    </xdr:from>
    <xdr:to>
      <xdr:col>36</xdr:col>
      <xdr:colOff>165100</xdr:colOff>
      <xdr:row>78</xdr:row>
      <xdr:rowOff>111618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102745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83970</xdr:rowOff>
    </xdr:from>
    <xdr:to>
      <xdr:col>55</xdr:col>
      <xdr:colOff>0</xdr:colOff>
      <xdr:row>95</xdr:row>
      <xdr:rowOff>110472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200270"/>
          <a:ext cx="838200" cy="19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140207</xdr:rowOff>
    </xdr:from>
    <xdr:to>
      <xdr:col>50</xdr:col>
      <xdr:colOff>114300</xdr:colOff>
      <xdr:row>95</xdr:row>
      <xdr:rowOff>110472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256507"/>
          <a:ext cx="889000" cy="14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71055</xdr:rowOff>
    </xdr:from>
    <xdr:to>
      <xdr:col>45</xdr:col>
      <xdr:colOff>177800</xdr:colOff>
      <xdr:row>94</xdr:row>
      <xdr:rowOff>140207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5844455"/>
          <a:ext cx="889000" cy="4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71055</xdr:rowOff>
    </xdr:from>
    <xdr:to>
      <xdr:col>41</xdr:col>
      <xdr:colOff>50800</xdr:colOff>
      <xdr:row>92</xdr:row>
      <xdr:rowOff>116627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5844455"/>
          <a:ext cx="889000" cy="4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33170</xdr:rowOff>
    </xdr:from>
    <xdr:to>
      <xdr:col>55</xdr:col>
      <xdr:colOff>50800</xdr:colOff>
      <xdr:row>94</xdr:row>
      <xdr:rowOff>134770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1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56047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00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59672</xdr:rowOff>
    </xdr:from>
    <xdr:to>
      <xdr:col>50</xdr:col>
      <xdr:colOff>165100</xdr:colOff>
      <xdr:row>95</xdr:row>
      <xdr:rowOff>161272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4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6349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2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89407</xdr:rowOff>
    </xdr:from>
    <xdr:to>
      <xdr:col>46</xdr:col>
      <xdr:colOff>38100</xdr:colOff>
      <xdr:row>95</xdr:row>
      <xdr:rowOff>19557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36084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98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20255</xdr:rowOff>
    </xdr:from>
    <xdr:to>
      <xdr:col>41</xdr:col>
      <xdr:colOff>101600</xdr:colOff>
      <xdr:row>92</xdr:row>
      <xdr:rowOff>121855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7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138382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5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65827</xdr:rowOff>
    </xdr:from>
    <xdr:to>
      <xdr:col>36</xdr:col>
      <xdr:colOff>165100</xdr:colOff>
      <xdr:row>92</xdr:row>
      <xdr:rowOff>167427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583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12504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561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18428</xdr:rowOff>
    </xdr:from>
    <xdr:to>
      <xdr:col>85</xdr:col>
      <xdr:colOff>127000</xdr:colOff>
      <xdr:row>38</xdr:row>
      <xdr:rowOff>74511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533528"/>
          <a:ext cx="8382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44581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5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74511</xdr:rowOff>
    </xdr:from>
    <xdr:to>
      <xdr:col>81</xdr:col>
      <xdr:colOff>50800</xdr:colOff>
      <xdr:row>39</xdr:row>
      <xdr:rowOff>24854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589611"/>
          <a:ext cx="889000" cy="1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24854</xdr:rowOff>
    </xdr:from>
    <xdr:to>
      <xdr:col>76</xdr:col>
      <xdr:colOff>114300</xdr:colOff>
      <xdr:row>39</xdr:row>
      <xdr:rowOff>33757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11404"/>
          <a:ext cx="8890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151066</xdr:rowOff>
    </xdr:from>
    <xdr:to>
      <xdr:col>71</xdr:col>
      <xdr:colOff>177800</xdr:colOff>
      <xdr:row>39</xdr:row>
      <xdr:rowOff>33757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494716"/>
          <a:ext cx="889000" cy="22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54322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139078</xdr:rowOff>
    </xdr:from>
    <xdr:to>
      <xdr:col>85</xdr:col>
      <xdr:colOff>177800</xdr:colOff>
      <xdr:row>38</xdr:row>
      <xdr:rowOff>69228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4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161955</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23711</xdr:rowOff>
    </xdr:from>
    <xdr:to>
      <xdr:col>81</xdr:col>
      <xdr:colOff>101600</xdr:colOff>
      <xdr:row>38</xdr:row>
      <xdr:rowOff>125311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141838</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3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145504</xdr:rowOff>
    </xdr:from>
    <xdr:to>
      <xdr:col>76</xdr:col>
      <xdr:colOff>165100</xdr:colOff>
      <xdr:row>39</xdr:row>
      <xdr:rowOff>75654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66781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75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154407</xdr:rowOff>
    </xdr:from>
    <xdr:to>
      <xdr:col>72</xdr:col>
      <xdr:colOff>38100</xdr:colOff>
      <xdr:row>39</xdr:row>
      <xdr:rowOff>84557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75684</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100266</xdr:rowOff>
    </xdr:from>
    <xdr:to>
      <xdr:col>67</xdr:col>
      <xdr:colOff>101600</xdr:colOff>
      <xdr:row>38</xdr:row>
      <xdr:rowOff>30417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443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46943</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62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6362</xdr:rowOff>
    </xdr:from>
    <xdr:to>
      <xdr:col>85</xdr:col>
      <xdr:colOff>127000</xdr:colOff>
      <xdr:row>73</xdr:row>
      <xdr:rowOff>48870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522212"/>
          <a:ext cx="838200" cy="4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30658</xdr:rowOff>
    </xdr:from>
    <xdr:to>
      <xdr:col>81</xdr:col>
      <xdr:colOff>50800</xdr:colOff>
      <xdr:row>73</xdr:row>
      <xdr:rowOff>48870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546508"/>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30658</xdr:rowOff>
    </xdr:from>
    <xdr:to>
      <xdr:col>76</xdr:col>
      <xdr:colOff>114300</xdr:colOff>
      <xdr:row>73</xdr:row>
      <xdr:rowOff>160224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546508"/>
          <a:ext cx="889000" cy="1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151194</xdr:rowOff>
    </xdr:from>
    <xdr:to>
      <xdr:col>71</xdr:col>
      <xdr:colOff>177800</xdr:colOff>
      <xdr:row>73</xdr:row>
      <xdr:rowOff>160224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667044"/>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127012</xdr:rowOff>
    </xdr:from>
    <xdr:to>
      <xdr:col>85</xdr:col>
      <xdr:colOff>177800</xdr:colOff>
      <xdr:row>73</xdr:row>
      <xdr:rowOff>57162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149889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3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169520</xdr:rowOff>
    </xdr:from>
    <xdr:to>
      <xdr:col>81</xdr:col>
      <xdr:colOff>101600</xdr:colOff>
      <xdr:row>73</xdr:row>
      <xdr:rowOff>99670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51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116197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2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151308</xdr:rowOff>
    </xdr:from>
    <xdr:to>
      <xdr:col>76</xdr:col>
      <xdr:colOff>165100</xdr:colOff>
      <xdr:row>73</xdr:row>
      <xdr:rowOff>81458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49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97985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27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109424</xdr:rowOff>
    </xdr:from>
    <xdr:to>
      <xdr:col>72</xdr:col>
      <xdr:colOff>38100</xdr:colOff>
      <xdr:row>74</xdr:row>
      <xdr:rowOff>39574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62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56101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40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100394</xdr:rowOff>
    </xdr:from>
    <xdr:to>
      <xdr:col>67</xdr:col>
      <xdr:colOff>101600</xdr:colOff>
      <xdr:row>74</xdr:row>
      <xdr:rowOff>30544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6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47071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3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3980</xdr:rowOff>
    </xdr:from>
    <xdr:to>
      <xdr:col>85</xdr:col>
      <xdr:colOff>127000</xdr:colOff>
      <xdr:row>96</xdr:row>
      <xdr:rowOff>138374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291730"/>
          <a:ext cx="838200" cy="30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3980</xdr:rowOff>
    </xdr:from>
    <xdr:to>
      <xdr:col>81</xdr:col>
      <xdr:colOff>50800</xdr:colOff>
      <xdr:row>95</xdr:row>
      <xdr:rowOff>97455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291730"/>
          <a:ext cx="889000" cy="9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141117</xdr:rowOff>
    </xdr:from>
    <xdr:to>
      <xdr:col>76</xdr:col>
      <xdr:colOff>114300</xdr:colOff>
      <xdr:row>95</xdr:row>
      <xdr:rowOff>97455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5743067"/>
          <a:ext cx="889000" cy="6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141117</xdr:rowOff>
    </xdr:from>
    <xdr:to>
      <xdr:col>71</xdr:col>
      <xdr:colOff>177800</xdr:colOff>
      <xdr:row>95</xdr:row>
      <xdr:rowOff>135471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5743067"/>
          <a:ext cx="889000" cy="68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87574</xdr:rowOff>
    </xdr:from>
    <xdr:to>
      <xdr:col>85</xdr:col>
      <xdr:colOff>177800</xdr:colOff>
      <xdr:row>97</xdr:row>
      <xdr:rowOff>17724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66001</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124630</xdr:rowOff>
    </xdr:from>
    <xdr:to>
      <xdr:col>81</xdr:col>
      <xdr:colOff>101600</xdr:colOff>
      <xdr:row>95</xdr:row>
      <xdr:rowOff>54780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2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71307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01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46655</xdr:rowOff>
    </xdr:from>
    <xdr:to>
      <xdr:col>76</xdr:col>
      <xdr:colOff>165100</xdr:colOff>
      <xdr:row>95</xdr:row>
      <xdr:rowOff>148255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3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164782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1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90317</xdr:rowOff>
    </xdr:from>
    <xdr:to>
      <xdr:col>72</xdr:col>
      <xdr:colOff>38100</xdr:colOff>
      <xdr:row>92</xdr:row>
      <xdr:rowOff>20467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569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36994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546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84671</xdr:rowOff>
    </xdr:from>
    <xdr:to>
      <xdr:col>67</xdr:col>
      <xdr:colOff>101600</xdr:colOff>
      <xdr:row>96</xdr:row>
      <xdr:rowOff>14821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31348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1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61244</xdr:rowOff>
    </xdr:from>
    <xdr:to>
      <xdr:col>116</xdr:col>
      <xdr:colOff>63500</xdr:colOff>
      <xdr:row>35</xdr:row>
      <xdr:rowOff>80081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5547644"/>
          <a:ext cx="838200" cy="53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80081</xdr:rowOff>
    </xdr:from>
    <xdr:to>
      <xdr:col>111</xdr:col>
      <xdr:colOff>177800</xdr:colOff>
      <xdr:row>35</xdr:row>
      <xdr:rowOff>124430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080831"/>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124430</xdr:rowOff>
    </xdr:from>
    <xdr:to>
      <xdr:col>107</xdr:col>
      <xdr:colOff>50800</xdr:colOff>
      <xdr:row>35</xdr:row>
      <xdr:rowOff>167178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125180"/>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167178</xdr:rowOff>
    </xdr:from>
    <xdr:to>
      <xdr:col>102</xdr:col>
      <xdr:colOff>114300</xdr:colOff>
      <xdr:row>36</xdr:row>
      <xdr:rowOff>108885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167928"/>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10444</xdr:rowOff>
    </xdr:from>
    <xdr:to>
      <xdr:col>116</xdr:col>
      <xdr:colOff>114300</xdr:colOff>
      <xdr:row>32</xdr:row>
      <xdr:rowOff>112044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4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134921</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44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29281</xdr:rowOff>
    </xdr:from>
    <xdr:to>
      <xdr:col>112</xdr:col>
      <xdr:colOff>38100</xdr:colOff>
      <xdr:row>35</xdr:row>
      <xdr:rowOff>130881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03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147408</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8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73630</xdr:rowOff>
    </xdr:from>
    <xdr:to>
      <xdr:col>107</xdr:col>
      <xdr:colOff>101600</xdr:colOff>
      <xdr:row>36</xdr:row>
      <xdr:rowOff>3780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0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20307</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584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116378</xdr:rowOff>
    </xdr:from>
    <xdr:to>
      <xdr:col>102</xdr:col>
      <xdr:colOff>165100</xdr:colOff>
      <xdr:row>36</xdr:row>
      <xdr:rowOff>46528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1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63055</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589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58085</xdr:rowOff>
    </xdr:from>
    <xdr:to>
      <xdr:col>98</xdr:col>
      <xdr:colOff>38100</xdr:colOff>
      <xdr:row>36</xdr:row>
      <xdr:rowOff>159685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2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4762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0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123698</xdr:rowOff>
    </xdr:from>
    <xdr:to>
      <xdr:col>116</xdr:col>
      <xdr:colOff>63500</xdr:colOff>
      <xdr:row>57</xdr:row>
      <xdr:rowOff>133223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896348"/>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98743</xdr:rowOff>
    </xdr:from>
    <xdr:to>
      <xdr:col>111</xdr:col>
      <xdr:colOff>177800</xdr:colOff>
      <xdr:row>57</xdr:row>
      <xdr:rowOff>133223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357043"/>
          <a:ext cx="889000" cy="54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98743</xdr:rowOff>
    </xdr:from>
    <xdr:to>
      <xdr:col>107</xdr:col>
      <xdr:colOff>50800</xdr:colOff>
      <xdr:row>57</xdr:row>
      <xdr:rowOff>145720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357043"/>
          <a:ext cx="889000" cy="5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145720</xdr:rowOff>
    </xdr:from>
    <xdr:to>
      <xdr:col>102</xdr:col>
      <xdr:colOff>114300</xdr:colOff>
      <xdr:row>57</xdr:row>
      <xdr:rowOff>149682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918370"/>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72898</xdr:rowOff>
    </xdr:from>
    <xdr:to>
      <xdr:col>116</xdr:col>
      <xdr:colOff>114300</xdr:colOff>
      <xdr:row>58</xdr:row>
      <xdr:rowOff>3048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95775</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69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82423</xdr:rowOff>
    </xdr:from>
    <xdr:to>
      <xdr:col>112</xdr:col>
      <xdr:colOff>38100</xdr:colOff>
      <xdr:row>58</xdr:row>
      <xdr:rowOff>12573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29100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63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47943</xdr:rowOff>
    </xdr:from>
    <xdr:to>
      <xdr:col>107</xdr:col>
      <xdr:colOff>101600</xdr:colOff>
      <xdr:row>54</xdr:row>
      <xdr:rowOff>149543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3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166070</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08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94920</xdr:rowOff>
    </xdr:from>
    <xdr:to>
      <xdr:col>102</xdr:col>
      <xdr:colOff>165100</xdr:colOff>
      <xdr:row>58</xdr:row>
      <xdr:rowOff>25070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41597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4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98882</xdr:rowOff>
    </xdr:from>
    <xdr:to>
      <xdr:col>98</xdr:col>
      <xdr:colOff>38100</xdr:colOff>
      <xdr:row>58</xdr:row>
      <xdr:rowOff>29032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7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45559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4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32693</xdr:rowOff>
    </xdr:from>
    <xdr:to>
      <xdr:col>116</xdr:col>
      <xdr:colOff>62864</xdr:colOff>
      <xdr:row>78</xdr:row>
      <xdr:rowOff>50752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548543"/>
          <a:ext cx="1269" cy="87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54579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50752</xdr:rowOff>
    </xdr:from>
    <xdr:to>
      <xdr:col>116</xdr:col>
      <xdr:colOff>152400</xdr:colOff>
      <xdr:row>78</xdr:row>
      <xdr:rowOff>50752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150820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3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32693</xdr:rowOff>
    </xdr:from>
    <xdr:to>
      <xdr:col>116</xdr:col>
      <xdr:colOff>152400</xdr:colOff>
      <xdr:row>73</xdr:row>
      <xdr:rowOff>32693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54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152639</xdr:rowOff>
    </xdr:from>
    <xdr:to>
      <xdr:col>116</xdr:col>
      <xdr:colOff>63500</xdr:colOff>
      <xdr:row>74</xdr:row>
      <xdr:rowOff>135037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325589"/>
          <a:ext cx="838200" cy="49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63395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2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84968</xdr:rowOff>
    </xdr:from>
    <xdr:to>
      <xdr:col>116</xdr:col>
      <xdr:colOff>114300</xdr:colOff>
      <xdr:row>76</xdr:row>
      <xdr:rowOff>15118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4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152639</xdr:rowOff>
    </xdr:from>
    <xdr:to>
      <xdr:col>111</xdr:col>
      <xdr:colOff>177800</xdr:colOff>
      <xdr:row>72</xdr:row>
      <xdr:rowOff>21217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325589"/>
          <a:ext cx="889000" cy="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121818</xdr:rowOff>
    </xdr:from>
    <xdr:to>
      <xdr:col>112</xdr:col>
      <xdr:colOff>38100</xdr:colOff>
      <xdr:row>75</xdr:row>
      <xdr:rowOff>51968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43095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21217</xdr:rowOff>
    </xdr:from>
    <xdr:to>
      <xdr:col>107</xdr:col>
      <xdr:colOff>50800</xdr:colOff>
      <xdr:row>72</xdr:row>
      <xdr:rowOff>69108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365617"/>
          <a:ext cx="8890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118938</xdr:rowOff>
    </xdr:from>
    <xdr:to>
      <xdr:col>107</xdr:col>
      <xdr:colOff>101600</xdr:colOff>
      <xdr:row>75</xdr:row>
      <xdr:rowOff>49088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0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40215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9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38019</xdr:rowOff>
    </xdr:from>
    <xdr:to>
      <xdr:col>102</xdr:col>
      <xdr:colOff>114300</xdr:colOff>
      <xdr:row>72</xdr:row>
      <xdr:rowOff>69108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210969"/>
          <a:ext cx="889000" cy="20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85562</xdr:rowOff>
    </xdr:from>
    <xdr:to>
      <xdr:col>102</xdr:col>
      <xdr:colOff>165100</xdr:colOff>
      <xdr:row>75</xdr:row>
      <xdr:rowOff>15712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77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6839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6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73035</xdr:rowOff>
    </xdr:from>
    <xdr:to>
      <xdr:col>98</xdr:col>
      <xdr:colOff>38100</xdr:colOff>
      <xdr:row>75</xdr:row>
      <xdr:rowOff>3185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6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165762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84237</xdr:rowOff>
    </xdr:from>
    <xdr:to>
      <xdr:col>116</xdr:col>
      <xdr:colOff>114300</xdr:colOff>
      <xdr:row>75</xdr:row>
      <xdr:rowOff>14387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107114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2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101839</xdr:rowOff>
    </xdr:from>
    <xdr:to>
      <xdr:col>112</xdr:col>
      <xdr:colOff>38100</xdr:colOff>
      <xdr:row>72</xdr:row>
      <xdr:rowOff>31989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2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48516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05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141867</xdr:rowOff>
    </xdr:from>
    <xdr:to>
      <xdr:col>107</xdr:col>
      <xdr:colOff>101600</xdr:colOff>
      <xdr:row>72</xdr:row>
      <xdr:rowOff>72017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3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88544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0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18308</xdr:rowOff>
    </xdr:from>
    <xdr:to>
      <xdr:col>102</xdr:col>
      <xdr:colOff>165100</xdr:colOff>
      <xdr:row>72</xdr:row>
      <xdr:rowOff>119908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3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136435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13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158669</xdr:rowOff>
    </xdr:from>
    <xdr:to>
      <xdr:col>98</xdr:col>
      <xdr:colOff>38100</xdr:colOff>
      <xdr:row>71</xdr:row>
      <xdr:rowOff>88819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16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105346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19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性質別の住民一人あたりのコストは、全体的に類似団体平均値を上回っている。人件費については、住民一人あたり</a:t>
          </a:r>
          <a:r>
            <a:rPr kumimoji="1" lang="en-US" altLang="ja-JP" sz="1300">
              <a:latin typeface="ＭＳ Ｐゴシック" panose="020B0600070205080204" pitchFamily="50" charset="-128"/>
              <a:ea typeface="ＭＳ Ｐゴシック" panose="020B0600070205080204" pitchFamily="50" charset="-128"/>
            </a:rPr>
            <a:t>129,810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円となっており類似団体と比較してコストが高い状況となっている。総務省所管の地方公共団体定員管理研究会が参考指標として示している「定員モデル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と比較すると既に定員を下回っている。しかし、定員モデルのうち人口・面積の状況が当市に近い市と比較した場合、職員数が多い状況であり平均を上回っている状況にある。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また、　９町１村及び一部事務組合が合併し、消防、ごみ・し尿処理等の業務も独自実施及び行政面積が広大という事情もあるが、物件費が類似団体平均値を大きく上回っていることから、令和５年度からの定年延長を見据えた定員適正化計画を策定し、職員の年齢構成も考慮しながら計画的な職員数の削減に努める。</a:t>
          </a:r>
        </a:p>
        <a:p>
          <a:r>
            <a:rPr kumimoji="1" lang="ja-JP" altLang="en-US" sz="1300">
              <a:latin typeface="ＭＳ Ｐゴシック" panose="020B0600070205080204" pitchFamily="50" charset="-128"/>
              <a:ea typeface="ＭＳ Ｐゴシック" panose="020B0600070205080204" pitchFamily="50" charset="-128"/>
            </a:rPr>
            <a:t>　併せて、第３次行政改革大綱や公共施設等総合管理計画に基づき、施設の統廃合や評価を踏まえた事務事業の取捨選択による物件費の削減に努める。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宮城県栗原市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65,811
65,299
804.97
53,494,789
52,233,321
1,032,773
27,369,075
45,754,195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44602</xdr:rowOff>
    </xdr:from>
    <xdr:to>
      <xdr:col>24</xdr:col>
      <xdr:colOff>63500</xdr:colOff>
      <xdr:row>33</xdr:row>
      <xdr:rowOff>66548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02452"/>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69291</xdr:rowOff>
    </xdr:from>
    <xdr:to>
      <xdr:col>19</xdr:col>
      <xdr:colOff>177800</xdr:colOff>
      <xdr:row>33</xdr:row>
      <xdr:rowOff>44602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384241"/>
          <a:ext cx="889000" cy="3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69291</xdr:rowOff>
    </xdr:from>
    <xdr:to>
      <xdr:col>15</xdr:col>
      <xdr:colOff>50800</xdr:colOff>
      <xdr:row>33</xdr:row>
      <xdr:rowOff>20828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384241"/>
          <a:ext cx="889000" cy="29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20828</xdr:rowOff>
    </xdr:from>
    <xdr:to>
      <xdr:col>10</xdr:col>
      <xdr:colOff>114300</xdr:colOff>
      <xdr:row>33</xdr:row>
      <xdr:rowOff>23114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786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15748</xdr:rowOff>
    </xdr:from>
    <xdr:to>
      <xdr:col>24</xdr:col>
      <xdr:colOff>114300</xdr:colOff>
      <xdr:row>33</xdr:row>
      <xdr:rowOff>117348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38625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165252</xdr:rowOff>
    </xdr:from>
    <xdr:to>
      <xdr:col>20</xdr:col>
      <xdr:colOff>38100</xdr:colOff>
      <xdr:row>33</xdr:row>
      <xdr:rowOff>95402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111929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2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18491</xdr:rowOff>
    </xdr:from>
    <xdr:to>
      <xdr:col>15</xdr:col>
      <xdr:colOff>101600</xdr:colOff>
      <xdr:row>31</xdr:row>
      <xdr:rowOff>120091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136618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0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141478</xdr:rowOff>
    </xdr:from>
    <xdr:to>
      <xdr:col>10</xdr:col>
      <xdr:colOff>165100</xdr:colOff>
      <xdr:row>33</xdr:row>
      <xdr:rowOff>71628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88155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143764</xdr:rowOff>
    </xdr:from>
    <xdr:to>
      <xdr:col>6</xdr:col>
      <xdr:colOff>38100</xdr:colOff>
      <xdr:row>33</xdr:row>
      <xdr:rowOff>73914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90441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47616</xdr:rowOff>
    </xdr:from>
    <xdr:to>
      <xdr:col>24</xdr:col>
      <xdr:colOff>63500</xdr:colOff>
      <xdr:row>57</xdr:row>
      <xdr:rowOff>45086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77366"/>
          <a:ext cx="838200" cy="34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45086</xdr:rowOff>
    </xdr:from>
    <xdr:to>
      <xdr:col>19</xdr:col>
      <xdr:colOff>177800</xdr:colOff>
      <xdr:row>57</xdr:row>
      <xdr:rowOff>46656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17736"/>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113202</xdr:rowOff>
    </xdr:from>
    <xdr:to>
      <xdr:col>15</xdr:col>
      <xdr:colOff>50800</xdr:colOff>
      <xdr:row>57</xdr:row>
      <xdr:rowOff>46656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14402"/>
          <a:ext cx="889000" cy="10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113202</xdr:rowOff>
    </xdr:from>
    <xdr:to>
      <xdr:col>10</xdr:col>
      <xdr:colOff>114300</xdr:colOff>
      <xdr:row>57</xdr:row>
      <xdr:rowOff>39821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14402"/>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168266</xdr:rowOff>
    </xdr:from>
    <xdr:to>
      <xdr:col>24</xdr:col>
      <xdr:colOff>114300</xdr:colOff>
      <xdr:row>55</xdr:row>
      <xdr:rowOff>98416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19693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7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165736</xdr:rowOff>
    </xdr:from>
    <xdr:to>
      <xdr:col>20</xdr:col>
      <xdr:colOff>38100</xdr:colOff>
      <xdr:row>57</xdr:row>
      <xdr:rowOff>95886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6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112413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4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167306</xdr:rowOff>
    </xdr:from>
    <xdr:to>
      <xdr:col>15</xdr:col>
      <xdr:colOff>101600</xdr:colOff>
      <xdr:row>57</xdr:row>
      <xdr:rowOff>97456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6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113983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4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62402</xdr:rowOff>
    </xdr:from>
    <xdr:to>
      <xdr:col>10</xdr:col>
      <xdr:colOff>165100</xdr:colOff>
      <xdr:row>56</xdr:row>
      <xdr:rowOff>164002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9079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43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160471</xdr:rowOff>
    </xdr:from>
    <xdr:to>
      <xdr:col>6</xdr:col>
      <xdr:colOff>38100</xdr:colOff>
      <xdr:row>57</xdr:row>
      <xdr:rowOff>90621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107148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3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16027</xdr:rowOff>
    </xdr:from>
    <xdr:to>
      <xdr:col>24</xdr:col>
      <xdr:colOff>63500</xdr:colOff>
      <xdr:row>76</xdr:row>
      <xdr:rowOff>21361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4622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11836</xdr:rowOff>
    </xdr:from>
    <xdr:to>
      <xdr:col>19</xdr:col>
      <xdr:colOff>177800</xdr:colOff>
      <xdr:row>76</xdr:row>
      <xdr:rowOff>21361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420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11836</xdr:rowOff>
    </xdr:from>
    <xdr:to>
      <xdr:col>15</xdr:col>
      <xdr:colOff>50800</xdr:colOff>
      <xdr:row>76</xdr:row>
      <xdr:rowOff>148031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42036"/>
          <a:ext cx="889000" cy="1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116712</xdr:rowOff>
    </xdr:from>
    <xdr:to>
      <xdr:col>10</xdr:col>
      <xdr:colOff>114300</xdr:colOff>
      <xdr:row>76</xdr:row>
      <xdr:rowOff>148031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46912"/>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136678</xdr:rowOff>
    </xdr:from>
    <xdr:to>
      <xdr:col>24</xdr:col>
      <xdr:colOff>114300</xdr:colOff>
      <xdr:row>76</xdr:row>
      <xdr:rowOff>66827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954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115104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7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142011</xdr:rowOff>
    </xdr:from>
    <xdr:to>
      <xdr:col>20</xdr:col>
      <xdr:colOff>38100</xdr:colOff>
      <xdr:row>76</xdr:row>
      <xdr:rowOff>72161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63288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9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132486</xdr:rowOff>
    </xdr:from>
    <xdr:to>
      <xdr:col>15</xdr:col>
      <xdr:colOff>101600</xdr:colOff>
      <xdr:row>76</xdr:row>
      <xdr:rowOff>62636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53763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8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97231</xdr:rowOff>
    </xdr:from>
    <xdr:to>
      <xdr:col>10</xdr:col>
      <xdr:colOff>165100</xdr:colOff>
      <xdr:row>77</xdr:row>
      <xdr:rowOff>27381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18508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2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65912</xdr:rowOff>
    </xdr:from>
    <xdr:to>
      <xdr:col>6</xdr:col>
      <xdr:colOff>38100</xdr:colOff>
      <xdr:row>76</xdr:row>
      <xdr:rowOff>167512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158639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8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104942</xdr:rowOff>
    </xdr:from>
    <xdr:to>
      <xdr:col>24</xdr:col>
      <xdr:colOff>63500</xdr:colOff>
      <xdr:row>94</xdr:row>
      <xdr:rowOff>168058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21242"/>
          <a:ext cx="838200" cy="6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96408</xdr:rowOff>
    </xdr:from>
    <xdr:to>
      <xdr:col>19</xdr:col>
      <xdr:colOff>177800</xdr:colOff>
      <xdr:row>94</xdr:row>
      <xdr:rowOff>168058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212708"/>
          <a:ext cx="8890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8527</xdr:rowOff>
    </xdr:from>
    <xdr:to>
      <xdr:col>15</xdr:col>
      <xdr:colOff>50800</xdr:colOff>
      <xdr:row>94</xdr:row>
      <xdr:rowOff>96408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124827"/>
          <a:ext cx="889000" cy="8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8527</xdr:rowOff>
    </xdr:from>
    <xdr:to>
      <xdr:col>10</xdr:col>
      <xdr:colOff>114300</xdr:colOff>
      <xdr:row>94</xdr:row>
      <xdr:rowOff>76389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124827"/>
          <a:ext cx="889000" cy="6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54142</xdr:rowOff>
    </xdr:from>
    <xdr:to>
      <xdr:col>24</xdr:col>
      <xdr:colOff>114300</xdr:colOff>
      <xdr:row>94</xdr:row>
      <xdr:rowOff>155742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1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77019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2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117258</xdr:rowOff>
    </xdr:from>
    <xdr:to>
      <xdr:col>20</xdr:col>
      <xdr:colOff>38100</xdr:colOff>
      <xdr:row>95</xdr:row>
      <xdr:rowOff>47408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3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63935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00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45608</xdr:rowOff>
    </xdr:from>
    <xdr:to>
      <xdr:col>15</xdr:col>
      <xdr:colOff>101600</xdr:colOff>
      <xdr:row>94</xdr:row>
      <xdr:rowOff>147208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16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163735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593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129177</xdr:rowOff>
    </xdr:from>
    <xdr:to>
      <xdr:col>10</xdr:col>
      <xdr:colOff>165100</xdr:colOff>
      <xdr:row>94</xdr:row>
      <xdr:rowOff>59327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07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75854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584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25589</xdr:rowOff>
    </xdr:from>
    <xdr:to>
      <xdr:col>6</xdr:col>
      <xdr:colOff>38100</xdr:colOff>
      <xdr:row>94</xdr:row>
      <xdr:rowOff>127189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14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143716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591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93163</xdr:rowOff>
    </xdr:from>
    <xdr:to>
      <xdr:col>55</xdr:col>
      <xdr:colOff>0</xdr:colOff>
      <xdr:row>38</xdr:row>
      <xdr:rowOff>96429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082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79938</xdr:rowOff>
    </xdr:from>
    <xdr:to>
      <xdr:col>50</xdr:col>
      <xdr:colOff>114300</xdr:colOff>
      <xdr:row>38</xdr:row>
      <xdr:rowOff>93163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95038"/>
          <a:ext cx="8890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61323</xdr:rowOff>
    </xdr:from>
    <xdr:to>
      <xdr:col>45</xdr:col>
      <xdr:colOff>177800</xdr:colOff>
      <xdr:row>38</xdr:row>
      <xdr:rowOff>79938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76423"/>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33238</xdr:rowOff>
    </xdr:from>
    <xdr:to>
      <xdr:col>41</xdr:col>
      <xdr:colOff>50800</xdr:colOff>
      <xdr:row>38</xdr:row>
      <xdr:rowOff>61323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48338"/>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45629</xdr:rowOff>
    </xdr:from>
    <xdr:to>
      <xdr:col>55</xdr:col>
      <xdr:colOff>50800</xdr:colOff>
      <xdr:row>38</xdr:row>
      <xdr:rowOff>147229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68506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1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42363</xdr:rowOff>
    </xdr:from>
    <xdr:to>
      <xdr:col>50</xdr:col>
      <xdr:colOff>165100</xdr:colOff>
      <xdr:row>38</xdr:row>
      <xdr:rowOff>143963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5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160491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3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29138</xdr:rowOff>
    </xdr:from>
    <xdr:to>
      <xdr:col>46</xdr:col>
      <xdr:colOff>38100</xdr:colOff>
      <xdr:row>38</xdr:row>
      <xdr:rowOff>130738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147264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10523</xdr:rowOff>
    </xdr:from>
    <xdr:to>
      <xdr:col>41</xdr:col>
      <xdr:colOff>101600</xdr:colOff>
      <xdr:row>38</xdr:row>
      <xdr:rowOff>112123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128650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0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153888</xdr:rowOff>
    </xdr:from>
    <xdr:to>
      <xdr:col>36</xdr:col>
      <xdr:colOff>165100</xdr:colOff>
      <xdr:row>38</xdr:row>
      <xdr:rowOff>84038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100565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27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28219</xdr:rowOff>
    </xdr:from>
    <xdr:to>
      <xdr:col>55</xdr:col>
      <xdr:colOff>0</xdr:colOff>
      <xdr:row>54</xdr:row>
      <xdr:rowOff>142843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115069"/>
          <a:ext cx="838200" cy="28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28219</xdr:rowOff>
    </xdr:from>
    <xdr:to>
      <xdr:col>50</xdr:col>
      <xdr:colOff>114300</xdr:colOff>
      <xdr:row>55</xdr:row>
      <xdr:rowOff>1854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115069"/>
          <a:ext cx="889000" cy="3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128003</xdr:rowOff>
    </xdr:from>
    <xdr:to>
      <xdr:col>45</xdr:col>
      <xdr:colOff>177800</xdr:colOff>
      <xdr:row>55</xdr:row>
      <xdr:rowOff>1854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386303"/>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74835</xdr:rowOff>
    </xdr:from>
    <xdr:to>
      <xdr:col>41</xdr:col>
      <xdr:colOff>50800</xdr:colOff>
      <xdr:row>54</xdr:row>
      <xdr:rowOff>128003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333135"/>
          <a:ext cx="889000" cy="5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92043</xdr:rowOff>
    </xdr:from>
    <xdr:to>
      <xdr:col>55</xdr:col>
      <xdr:colOff>50800</xdr:colOff>
      <xdr:row>55</xdr:row>
      <xdr:rowOff>22193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5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114920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148869</xdr:rowOff>
    </xdr:from>
    <xdr:to>
      <xdr:col>50</xdr:col>
      <xdr:colOff>165100</xdr:colOff>
      <xdr:row>53</xdr:row>
      <xdr:rowOff>79019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06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95546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83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122504</xdr:rowOff>
    </xdr:from>
    <xdr:to>
      <xdr:col>46</xdr:col>
      <xdr:colOff>38100</xdr:colOff>
      <xdr:row>55</xdr:row>
      <xdr:rowOff>52654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69181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1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77203</xdr:rowOff>
    </xdr:from>
    <xdr:to>
      <xdr:col>41</xdr:col>
      <xdr:colOff>101600</xdr:colOff>
      <xdr:row>55</xdr:row>
      <xdr:rowOff>7353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3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23880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1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24035</xdr:rowOff>
    </xdr:from>
    <xdr:to>
      <xdr:col>36</xdr:col>
      <xdr:colOff>165100</xdr:colOff>
      <xdr:row>54</xdr:row>
      <xdr:rowOff>125635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2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142162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0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170770</xdr:rowOff>
    </xdr:from>
    <xdr:to>
      <xdr:col>55</xdr:col>
      <xdr:colOff>0</xdr:colOff>
      <xdr:row>76</xdr:row>
      <xdr:rowOff>107868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858070"/>
          <a:ext cx="838200" cy="27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45859</xdr:rowOff>
    </xdr:from>
    <xdr:to>
      <xdr:col>50</xdr:col>
      <xdr:colOff>114300</xdr:colOff>
      <xdr:row>76</xdr:row>
      <xdr:rowOff>107868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076059"/>
          <a:ext cx="889000" cy="6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45859</xdr:rowOff>
    </xdr:from>
    <xdr:to>
      <xdr:col>45</xdr:col>
      <xdr:colOff>177800</xdr:colOff>
      <xdr:row>76</xdr:row>
      <xdr:rowOff>85503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76059"/>
          <a:ext cx="889000" cy="3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115145</xdr:rowOff>
    </xdr:from>
    <xdr:to>
      <xdr:col>41</xdr:col>
      <xdr:colOff>50800</xdr:colOff>
      <xdr:row>76</xdr:row>
      <xdr:rowOff>85503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973895"/>
          <a:ext cx="889000" cy="1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119970</xdr:rowOff>
    </xdr:from>
    <xdr:to>
      <xdr:col>55</xdr:col>
      <xdr:colOff>50800</xdr:colOff>
      <xdr:row>75</xdr:row>
      <xdr:rowOff>50120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142847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6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57068</xdr:rowOff>
    </xdr:from>
    <xdr:to>
      <xdr:col>50</xdr:col>
      <xdr:colOff>165100</xdr:colOff>
      <xdr:row>76</xdr:row>
      <xdr:rowOff>158668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3745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6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166509</xdr:rowOff>
    </xdr:from>
    <xdr:to>
      <xdr:col>46</xdr:col>
      <xdr:colOff>38100</xdr:colOff>
      <xdr:row>76</xdr:row>
      <xdr:rowOff>96659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113187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34703</xdr:rowOff>
    </xdr:from>
    <xdr:to>
      <xdr:col>41</xdr:col>
      <xdr:colOff>101600</xdr:colOff>
      <xdr:row>76</xdr:row>
      <xdr:rowOff>136303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152830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64345</xdr:rowOff>
    </xdr:from>
    <xdr:to>
      <xdr:col>36</xdr:col>
      <xdr:colOff>165100</xdr:colOff>
      <xdr:row>75</xdr:row>
      <xdr:rowOff>165945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6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77406</xdr:rowOff>
    </xdr:from>
    <xdr:to>
      <xdr:col>55</xdr:col>
      <xdr:colOff>0</xdr:colOff>
      <xdr:row>96</xdr:row>
      <xdr:rowOff>33124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193706"/>
          <a:ext cx="838200" cy="29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33124</xdr:rowOff>
    </xdr:from>
    <xdr:to>
      <xdr:col>50</xdr:col>
      <xdr:colOff>114300</xdr:colOff>
      <xdr:row>96</xdr:row>
      <xdr:rowOff>49306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492324"/>
          <a:ext cx="8890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58482</xdr:rowOff>
    </xdr:from>
    <xdr:to>
      <xdr:col>45</xdr:col>
      <xdr:colOff>177800</xdr:colOff>
      <xdr:row>96</xdr:row>
      <xdr:rowOff>49306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346232"/>
          <a:ext cx="889000" cy="16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58482</xdr:rowOff>
    </xdr:from>
    <xdr:to>
      <xdr:col>41</xdr:col>
      <xdr:colOff>50800</xdr:colOff>
      <xdr:row>95</xdr:row>
      <xdr:rowOff>86534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346232"/>
          <a:ext cx="889000" cy="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26606</xdr:rowOff>
    </xdr:from>
    <xdr:to>
      <xdr:col>55</xdr:col>
      <xdr:colOff>50800</xdr:colOff>
      <xdr:row>94</xdr:row>
      <xdr:rowOff>128206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1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49483</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99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153774</xdr:rowOff>
    </xdr:from>
    <xdr:to>
      <xdr:col>50</xdr:col>
      <xdr:colOff>165100</xdr:colOff>
      <xdr:row>96</xdr:row>
      <xdr:rowOff>83924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44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100451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21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169956</xdr:rowOff>
    </xdr:from>
    <xdr:to>
      <xdr:col>46</xdr:col>
      <xdr:colOff>38100</xdr:colOff>
      <xdr:row>96</xdr:row>
      <xdr:rowOff>100106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5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116633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23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7682</xdr:rowOff>
    </xdr:from>
    <xdr:to>
      <xdr:col>41</xdr:col>
      <xdr:colOff>101600</xdr:colOff>
      <xdr:row>95</xdr:row>
      <xdr:rowOff>109282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2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125809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0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35734</xdr:rowOff>
    </xdr:from>
    <xdr:to>
      <xdr:col>36</xdr:col>
      <xdr:colOff>165100</xdr:colOff>
      <xdr:row>95</xdr:row>
      <xdr:rowOff>137334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3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153861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0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3752</xdr:rowOff>
    </xdr:from>
    <xdr:to>
      <xdr:col>85</xdr:col>
      <xdr:colOff>127000</xdr:colOff>
      <xdr:row>35</xdr:row>
      <xdr:rowOff>142260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04502"/>
          <a:ext cx="838200" cy="13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56398</xdr:rowOff>
    </xdr:from>
    <xdr:to>
      <xdr:col>81</xdr:col>
      <xdr:colOff>50800</xdr:colOff>
      <xdr:row>35</xdr:row>
      <xdr:rowOff>142260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057148"/>
          <a:ext cx="889000" cy="8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56398</xdr:rowOff>
    </xdr:from>
    <xdr:to>
      <xdr:col>76</xdr:col>
      <xdr:colOff>114300</xdr:colOff>
      <xdr:row>35</xdr:row>
      <xdr:rowOff>155656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57148"/>
          <a:ext cx="889000" cy="9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155656</xdr:rowOff>
    </xdr:from>
    <xdr:to>
      <xdr:col>71</xdr:col>
      <xdr:colOff>177800</xdr:colOff>
      <xdr:row>35</xdr:row>
      <xdr:rowOff>157005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56406"/>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124402</xdr:rowOff>
    </xdr:from>
    <xdr:to>
      <xdr:col>85</xdr:col>
      <xdr:colOff>177800</xdr:colOff>
      <xdr:row>35</xdr:row>
      <xdr:rowOff>54552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147279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0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91460</xdr:rowOff>
    </xdr:from>
    <xdr:to>
      <xdr:col>81</xdr:col>
      <xdr:colOff>101600</xdr:colOff>
      <xdr:row>36</xdr:row>
      <xdr:rowOff>21610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9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38137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6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5598</xdr:rowOff>
    </xdr:from>
    <xdr:to>
      <xdr:col>76</xdr:col>
      <xdr:colOff>165100</xdr:colOff>
      <xdr:row>35</xdr:row>
      <xdr:rowOff>107198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123725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8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104856</xdr:rowOff>
    </xdr:from>
    <xdr:to>
      <xdr:col>72</xdr:col>
      <xdr:colOff>38100</xdr:colOff>
      <xdr:row>36</xdr:row>
      <xdr:rowOff>35006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51533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106205</xdr:rowOff>
    </xdr:from>
    <xdr:to>
      <xdr:col>67</xdr:col>
      <xdr:colOff>101600</xdr:colOff>
      <xdr:row>36</xdr:row>
      <xdr:rowOff>36355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52882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8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9529</xdr:rowOff>
    </xdr:from>
    <xdr:to>
      <xdr:col>85</xdr:col>
      <xdr:colOff>127000</xdr:colOff>
      <xdr:row>53</xdr:row>
      <xdr:rowOff>165712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096379"/>
          <a:ext cx="838200" cy="15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165712</xdr:rowOff>
    </xdr:from>
    <xdr:to>
      <xdr:col>81</xdr:col>
      <xdr:colOff>50800</xdr:colOff>
      <xdr:row>54</xdr:row>
      <xdr:rowOff>162952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252562"/>
          <a:ext cx="889000" cy="16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120204</xdr:rowOff>
    </xdr:from>
    <xdr:to>
      <xdr:col>76</xdr:col>
      <xdr:colOff>114300</xdr:colOff>
      <xdr:row>54</xdr:row>
      <xdr:rowOff>162952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207054"/>
          <a:ext cx="889000" cy="21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120204</xdr:rowOff>
    </xdr:from>
    <xdr:to>
      <xdr:col>71</xdr:col>
      <xdr:colOff>177800</xdr:colOff>
      <xdr:row>54</xdr:row>
      <xdr:rowOff>140925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207054"/>
          <a:ext cx="889000" cy="19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130179</xdr:rowOff>
    </xdr:from>
    <xdr:to>
      <xdr:col>85</xdr:col>
      <xdr:colOff>177800</xdr:colOff>
      <xdr:row>53</xdr:row>
      <xdr:rowOff>60329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0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153056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89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114912</xdr:rowOff>
    </xdr:from>
    <xdr:to>
      <xdr:col>81</xdr:col>
      <xdr:colOff>101600</xdr:colOff>
      <xdr:row>54</xdr:row>
      <xdr:rowOff>45062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20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61589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97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112152</xdr:rowOff>
    </xdr:from>
    <xdr:to>
      <xdr:col>76</xdr:col>
      <xdr:colOff>165100</xdr:colOff>
      <xdr:row>55</xdr:row>
      <xdr:rowOff>42302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58829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1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69404</xdr:rowOff>
    </xdr:from>
    <xdr:to>
      <xdr:col>72</xdr:col>
      <xdr:colOff>38100</xdr:colOff>
      <xdr:row>53</xdr:row>
      <xdr:rowOff>171004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15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16081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893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90125</xdr:rowOff>
    </xdr:from>
    <xdr:to>
      <xdr:col>67</xdr:col>
      <xdr:colOff>101600</xdr:colOff>
      <xdr:row>55</xdr:row>
      <xdr:rowOff>20275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3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36802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12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18428</xdr:rowOff>
    </xdr:from>
    <xdr:to>
      <xdr:col>85</xdr:col>
      <xdr:colOff>127000</xdr:colOff>
      <xdr:row>78</xdr:row>
      <xdr:rowOff>74510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391528"/>
          <a:ext cx="838200" cy="5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44581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7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74510</xdr:rowOff>
    </xdr:from>
    <xdr:to>
      <xdr:col>81</xdr:col>
      <xdr:colOff>50800</xdr:colOff>
      <xdr:row>79</xdr:row>
      <xdr:rowOff>24854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47610"/>
          <a:ext cx="889000" cy="1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24854</xdr:rowOff>
    </xdr:from>
    <xdr:to>
      <xdr:col>76</xdr:col>
      <xdr:colOff>114300</xdr:colOff>
      <xdr:row>79</xdr:row>
      <xdr:rowOff>33756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69404"/>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151067</xdr:rowOff>
    </xdr:from>
    <xdr:to>
      <xdr:col>71</xdr:col>
      <xdr:colOff>177800</xdr:colOff>
      <xdr:row>79</xdr:row>
      <xdr:rowOff>33756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352717"/>
          <a:ext cx="889000" cy="22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54322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139078</xdr:rowOff>
    </xdr:from>
    <xdr:to>
      <xdr:col>85</xdr:col>
      <xdr:colOff>177800</xdr:colOff>
      <xdr:row>78</xdr:row>
      <xdr:rowOff>69228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161955</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1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23710</xdr:rowOff>
    </xdr:from>
    <xdr:to>
      <xdr:col>81</xdr:col>
      <xdr:colOff>101600</xdr:colOff>
      <xdr:row>78</xdr:row>
      <xdr:rowOff>125310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141837</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1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145504</xdr:rowOff>
    </xdr:from>
    <xdr:to>
      <xdr:col>76</xdr:col>
      <xdr:colOff>165100</xdr:colOff>
      <xdr:row>79</xdr:row>
      <xdr:rowOff>75654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66781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1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154406</xdr:rowOff>
    </xdr:from>
    <xdr:to>
      <xdr:col>72</xdr:col>
      <xdr:colOff>38100</xdr:colOff>
      <xdr:row>79</xdr:row>
      <xdr:rowOff>84556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75683</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0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100267</xdr:rowOff>
    </xdr:from>
    <xdr:to>
      <xdr:col>67</xdr:col>
      <xdr:colOff>101600</xdr:colOff>
      <xdr:row>78</xdr:row>
      <xdr:rowOff>30417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46944</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307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6362</xdr:rowOff>
    </xdr:from>
    <xdr:to>
      <xdr:col>85</xdr:col>
      <xdr:colOff>127000</xdr:colOff>
      <xdr:row>93</xdr:row>
      <xdr:rowOff>48870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5951212"/>
          <a:ext cx="838200" cy="4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30657</xdr:rowOff>
    </xdr:from>
    <xdr:to>
      <xdr:col>81</xdr:col>
      <xdr:colOff>50800</xdr:colOff>
      <xdr:row>93</xdr:row>
      <xdr:rowOff>48870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5975507"/>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30657</xdr:rowOff>
    </xdr:from>
    <xdr:to>
      <xdr:col>76</xdr:col>
      <xdr:colOff>114300</xdr:colOff>
      <xdr:row>93</xdr:row>
      <xdr:rowOff>160223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5975507"/>
          <a:ext cx="889000" cy="1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151194</xdr:rowOff>
    </xdr:from>
    <xdr:to>
      <xdr:col>71</xdr:col>
      <xdr:colOff>177800</xdr:colOff>
      <xdr:row>93</xdr:row>
      <xdr:rowOff>160223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096044"/>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127012</xdr:rowOff>
    </xdr:from>
    <xdr:to>
      <xdr:col>85</xdr:col>
      <xdr:colOff>177800</xdr:colOff>
      <xdr:row>93</xdr:row>
      <xdr:rowOff>57162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9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149889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75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169520</xdr:rowOff>
    </xdr:from>
    <xdr:to>
      <xdr:col>81</xdr:col>
      <xdr:colOff>101600</xdr:colOff>
      <xdr:row>93</xdr:row>
      <xdr:rowOff>99670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9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116197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7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151307</xdr:rowOff>
    </xdr:from>
    <xdr:to>
      <xdr:col>76</xdr:col>
      <xdr:colOff>165100</xdr:colOff>
      <xdr:row>93</xdr:row>
      <xdr:rowOff>81457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9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97984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69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109423</xdr:rowOff>
    </xdr:from>
    <xdr:to>
      <xdr:col>72</xdr:col>
      <xdr:colOff>38100</xdr:colOff>
      <xdr:row>94</xdr:row>
      <xdr:rowOff>39573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05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56100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82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100394</xdr:rowOff>
    </xdr:from>
    <xdr:to>
      <xdr:col>67</xdr:col>
      <xdr:colOff>101600</xdr:colOff>
      <xdr:row>94</xdr:row>
      <xdr:rowOff>30544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0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47071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82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目的別の住民一人あたりのコストは、全体的に類似団体の平均値を上回っている。</a:t>
          </a:r>
        </a:p>
        <a:p>
          <a:r>
            <a:rPr kumimoji="1" lang="ja-JP" altLang="en-US" sz="1300">
              <a:latin typeface="ＭＳ Ｐゴシック" panose="020B0600070205080204" pitchFamily="50" charset="-128"/>
              <a:ea typeface="ＭＳ Ｐゴシック" panose="020B0600070205080204" pitchFamily="50" charset="-128"/>
            </a:rPr>
            <a:t>　特に、教育費は住民一人あたり８８，４７２円となっており、類似団体中６位となっている。これは、会計年度任用職員制度の開始により人経費が増加したことと</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スクール構想に基づいた環境及び機器整備を実施したためである。</a:t>
          </a:r>
        </a:p>
        <a:p>
          <a:r>
            <a:rPr kumimoji="1" lang="ja-JP" altLang="en-US" sz="1300">
              <a:latin typeface="ＭＳ Ｐゴシック" panose="020B0600070205080204" pitchFamily="50" charset="-128"/>
              <a:ea typeface="ＭＳ Ｐゴシック" panose="020B0600070205080204" pitchFamily="50" charset="-128"/>
            </a:rPr>
            <a:t>　また、衛生費についても住民一人あたり７８，１９３円で、類似団体中５位となっているが、これは、新型コロナウイルス感染症対策関連で病院事業への繰出金が増加したためである。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今後は、全ての目的別歳出において、第３次行政改革大綱や公共施設等総合管理計画に基づき、施設の統廃合や評価を踏まえた事務事業の取捨選択により歳出の抑制に努める。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実質収支比率については、通常望ましいとされる３～５％の範囲内である３．７７％であった。</a:t>
          </a:r>
        </a:p>
        <a:p>
          <a:r>
            <a:rPr kumimoji="1" lang="ja-JP" altLang="en-US" sz="1400">
              <a:latin typeface="ＭＳ ゴシック" pitchFamily="49" charset="-128"/>
              <a:ea typeface="ＭＳ ゴシック" pitchFamily="49" charset="-128"/>
            </a:rPr>
            <a:t>　財政調整基金については、令和２年度で普通交付税の合併算定替が終了することから、今後はより一層の歳出の抑制、収入の確保を行う必要がある。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宮城県栗原市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連結実質赤字比率において赤字が算定された会計はない。</a:t>
          </a:r>
        </a:p>
        <a:p>
          <a:r>
            <a:rPr kumimoji="1" lang="ja-JP" altLang="en-US" sz="1400">
              <a:latin typeface="ＭＳ ゴシック" pitchFamily="49" charset="-128"/>
              <a:ea typeface="ＭＳ ゴシック" pitchFamily="49" charset="-128"/>
            </a:rPr>
            <a:t>　今後も適正な財政運営に努める。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2137_&#26647;&#21407;&#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55.1</v>
          </cell>
          <cell r="BX51">
            <v>34.9</v>
          </cell>
          <cell r="CF51">
            <v>47.2</v>
          </cell>
          <cell r="CN51">
            <v>58</v>
          </cell>
          <cell r="CV51">
            <v>44.8</v>
          </cell>
        </row>
        <row r="53">
          <cell r="BP53">
            <v>54.9</v>
          </cell>
          <cell r="BX53">
            <v>56</v>
          </cell>
          <cell r="CF53">
            <v>58.6</v>
          </cell>
          <cell r="CN53">
            <v>58</v>
          </cell>
          <cell r="CV53">
            <v>59.8</v>
          </cell>
        </row>
        <row r="55">
          <cell r="AN55" t="str">
            <v>類似団体内平均値</v>
          </cell>
          <cell r="BP55">
            <v>32.5</v>
          </cell>
          <cell r="BX55">
            <v>30.2</v>
          </cell>
          <cell r="CF55">
            <v>25.4</v>
          </cell>
          <cell r="CN55">
            <v>22.9</v>
          </cell>
          <cell r="CV55">
            <v>28.5</v>
          </cell>
        </row>
        <row r="57">
          <cell r="BP57">
            <v>57</v>
          </cell>
          <cell r="BX57">
            <v>58.9</v>
          </cell>
          <cell r="CF57">
            <v>60</v>
          </cell>
          <cell r="CN57">
            <v>60.6</v>
          </cell>
          <cell r="CV57">
            <v>62.3</v>
          </cell>
        </row>
        <row r="72">
          <cell r="BP72" t="str">
            <v>H28</v>
          </cell>
          <cell r="BX72" t="str">
            <v>H29</v>
          </cell>
          <cell r="CF72" t="str">
            <v>H30</v>
          </cell>
          <cell r="CN72" t="str">
            <v>R01</v>
          </cell>
          <cell r="CV72" t="str">
            <v>R02</v>
          </cell>
        </row>
        <row r="73">
          <cell r="AN73" t="str">
            <v>当該団体値</v>
          </cell>
          <cell r="BP73">
            <v>55.1</v>
          </cell>
          <cell r="BX73">
            <v>34.9</v>
          </cell>
          <cell r="CF73">
            <v>47.2</v>
          </cell>
          <cell r="CN73">
            <v>58</v>
          </cell>
          <cell r="CV73">
            <v>44.8</v>
          </cell>
        </row>
        <row r="75">
          <cell r="BP75">
            <v>9.5</v>
          </cell>
          <cell r="BX75">
            <v>9.1999999999999993</v>
          </cell>
          <cell r="CF75">
            <v>9.4</v>
          </cell>
          <cell r="CN75">
            <v>9.1</v>
          </cell>
          <cell r="CV75">
            <v>8.6</v>
          </cell>
        </row>
        <row r="77">
          <cell r="AN77" t="str">
            <v>類似団体内平均値</v>
          </cell>
          <cell r="BP77">
            <v>32.5</v>
          </cell>
          <cell r="BX77">
            <v>30.2</v>
          </cell>
          <cell r="CF77">
            <v>25.4</v>
          </cell>
          <cell r="CN77">
            <v>22.9</v>
          </cell>
          <cell r="CV77">
            <v>28.5</v>
          </cell>
        </row>
        <row r="79">
          <cell r="BP79">
            <v>8.1999999999999993</v>
          </cell>
          <cell r="BX79">
            <v>8</v>
          </cell>
          <cell r="CF79">
            <v>7.8</v>
          </cell>
          <cell r="CN79">
            <v>7.7</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53494789</v>
      </c>
      <c r="BO4" s="426"/>
      <c r="BP4" s="426"/>
      <c r="BQ4" s="426"/>
      <c r="BR4" s="426"/>
      <c r="BS4" s="426"/>
      <c r="BT4" s="426"/>
      <c r="BU4" s="427"/>
      <c r="BV4" s="425">
        <v>46017875</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3.8</v>
      </c>
      <c r="CU4" s="610"/>
      <c r="CV4" s="610"/>
      <c r="CW4" s="610"/>
      <c r="CX4" s="610"/>
      <c r="CY4" s="610"/>
      <c r="CZ4" s="610"/>
      <c r="DA4" s="611"/>
      <c r="DB4" s="609">
        <v>5.9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52233321</v>
      </c>
      <c r="BO5" s="431"/>
      <c r="BP5" s="431"/>
      <c r="BQ5" s="431"/>
      <c r="BR5" s="431"/>
      <c r="BS5" s="431"/>
      <c r="BT5" s="431"/>
      <c r="BU5" s="432"/>
      <c r="BV5" s="430">
        <v>44085479</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94.2</v>
      </c>
      <c r="CU5" s="401"/>
      <c r="CV5" s="401"/>
      <c r="CW5" s="401"/>
      <c r="CX5" s="401"/>
      <c r="CY5" s="401"/>
      <c r="CZ5" s="401"/>
      <c r="DA5" s="402"/>
      <c r="DB5" s="400">
        <v>96.7</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1261468</v>
      </c>
      <c r="BO6" s="431"/>
      <c r="BP6" s="431"/>
      <c r="BQ6" s="431"/>
      <c r="BR6" s="431"/>
      <c r="BS6" s="431"/>
      <c r="BT6" s="431"/>
      <c r="BU6" s="432"/>
      <c r="BV6" s="430">
        <v>1932396</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97.1</v>
      </c>
      <c r="CU6" s="584"/>
      <c r="CV6" s="584"/>
      <c r="CW6" s="584"/>
      <c r="CX6" s="584"/>
      <c r="CY6" s="584"/>
      <c r="CZ6" s="584"/>
      <c r="DA6" s="585"/>
      <c r="DB6" s="583">
        <v>99.8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228695</v>
      </c>
      <c r="BO7" s="431"/>
      <c r="BP7" s="431"/>
      <c r="BQ7" s="431"/>
      <c r="BR7" s="431"/>
      <c r="BS7" s="431"/>
      <c r="BT7" s="431"/>
      <c r="BU7" s="432"/>
      <c r="BV7" s="430">
        <v>321243</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27369075</v>
      </c>
      <c r="CU7" s="431"/>
      <c r="CV7" s="431"/>
      <c r="CW7" s="431"/>
      <c r="CX7" s="431"/>
      <c r="CY7" s="431"/>
      <c r="CZ7" s="431"/>
      <c r="DA7" s="432"/>
      <c r="DB7" s="430">
        <v>27193260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107</v>
      </c>
      <c r="AV8" s="488"/>
      <c r="AW8" s="488"/>
      <c r="AX8" s="488"/>
      <c r="AY8" s="410" t="s">
        <v>108</v>
      </c>
      <c r="AZ8" s="411"/>
      <c r="BA8" s="411"/>
      <c r="BB8" s="411"/>
      <c r="BC8" s="411"/>
      <c r="BD8" s="411"/>
      <c r="BE8" s="411"/>
      <c r="BF8" s="411"/>
      <c r="BG8" s="411"/>
      <c r="BH8" s="411"/>
      <c r="BI8" s="411"/>
      <c r="BJ8" s="411"/>
      <c r="BK8" s="411"/>
      <c r="BL8" s="411"/>
      <c r="BM8" s="412"/>
      <c r="BN8" s="430">
        <v>1032773</v>
      </c>
      <c r="BO8" s="431"/>
      <c r="BP8" s="431"/>
      <c r="BQ8" s="431"/>
      <c r="BR8" s="431"/>
      <c r="BS8" s="431"/>
      <c r="BT8" s="431"/>
      <c r="BU8" s="432"/>
      <c r="BV8" s="430">
        <v>1611153</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0.32</v>
      </c>
      <c r="CU8" s="544"/>
      <c r="CV8" s="544"/>
      <c r="CW8" s="544"/>
      <c r="CX8" s="544"/>
      <c r="CY8" s="544"/>
      <c r="CZ8" s="544"/>
      <c r="DA8" s="545"/>
      <c r="DB8" s="543">
        <v>0.31</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64637</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107</v>
      </c>
      <c r="AV9" s="488"/>
      <c r="AW9" s="488"/>
      <c r="AX9" s="488"/>
      <c r="AY9" s="410" t="s">
        <v>114</v>
      </c>
      <c r="AZ9" s="411"/>
      <c r="BA9" s="411"/>
      <c r="BB9" s="411"/>
      <c r="BC9" s="411"/>
      <c r="BD9" s="411"/>
      <c r="BE9" s="411"/>
      <c r="BF9" s="411"/>
      <c r="BG9" s="411"/>
      <c r="BH9" s="411"/>
      <c r="BI9" s="411"/>
      <c r="BJ9" s="411"/>
      <c r="BK9" s="411"/>
      <c r="BL9" s="411"/>
      <c r="BM9" s="412"/>
      <c r="BN9" s="430">
        <v>-578380</v>
      </c>
      <c r="BO9" s="431"/>
      <c r="BP9" s="431"/>
      <c r="BQ9" s="431"/>
      <c r="BR9" s="431"/>
      <c r="BS9" s="431"/>
      <c r="BT9" s="431"/>
      <c r="BU9" s="432"/>
      <c r="BV9" s="430">
        <v>82844</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15.9</v>
      </c>
      <c r="CU9" s="401"/>
      <c r="CV9" s="401"/>
      <c r="CW9" s="401"/>
      <c r="CX9" s="401"/>
      <c r="CY9" s="401"/>
      <c r="CZ9" s="401"/>
      <c r="DA9" s="402"/>
      <c r="DB9" s="400">
        <v>16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69906</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834653</v>
      </c>
      <c r="BO10" s="431"/>
      <c r="BP10" s="431"/>
      <c r="BQ10" s="431"/>
      <c r="BR10" s="431"/>
      <c r="BS10" s="431"/>
      <c r="BT10" s="431"/>
      <c r="BU10" s="432"/>
      <c r="BV10" s="430">
        <v>784293</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328069</v>
      </c>
      <c r="BO11" s="431"/>
      <c r="BP11" s="431"/>
      <c r="BQ11" s="431"/>
      <c r="BR11" s="431"/>
      <c r="BS11" s="431"/>
      <c r="BT11" s="431"/>
      <c r="BU11" s="432"/>
      <c r="BV11" s="430">
        <v>244114</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65811</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1589785</v>
      </c>
      <c r="BO12" s="431"/>
      <c r="BP12" s="431"/>
      <c r="BQ12" s="431"/>
      <c r="BR12" s="431"/>
      <c r="BS12" s="431"/>
      <c r="BT12" s="431"/>
      <c r="BU12" s="432"/>
      <c r="BV12" s="430">
        <v>2066627</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65299</v>
      </c>
      <c r="S13" s="534"/>
      <c r="T13" s="534"/>
      <c r="U13" s="534"/>
      <c r="V13" s="535"/>
      <c r="W13" s="521" t="s">
        <v>138</v>
      </c>
      <c r="X13" s="443"/>
      <c r="Y13" s="443"/>
      <c r="Z13" s="443"/>
      <c r="AA13" s="443"/>
      <c r="AB13" s="444"/>
      <c r="AC13" s="406">
        <v>4834</v>
      </c>
      <c r="AD13" s="407"/>
      <c r="AE13" s="407"/>
      <c r="AF13" s="407"/>
      <c r="AG13" s="408"/>
      <c r="AH13" s="406">
        <v>5170</v>
      </c>
      <c r="AI13" s="407"/>
      <c r="AJ13" s="407"/>
      <c r="AK13" s="407"/>
      <c r="AL13" s="409"/>
      <c r="AM13" s="499" t="s">
        <v>139</v>
      </c>
      <c r="AN13" s="404"/>
      <c r="AO13" s="404"/>
      <c r="AP13" s="404"/>
      <c r="AQ13" s="404"/>
      <c r="AR13" s="404"/>
      <c r="AS13" s="404"/>
      <c r="AT13" s="405"/>
      <c r="AU13" s="487" t="s">
        <v>118</v>
      </c>
      <c r="AV13" s="488"/>
      <c r="AW13" s="488"/>
      <c r="AX13" s="488"/>
      <c r="AY13" s="410" t="s">
        <v>140</v>
      </c>
      <c r="AZ13" s="411"/>
      <c r="BA13" s="411"/>
      <c r="BB13" s="411"/>
      <c r="BC13" s="411"/>
      <c r="BD13" s="411"/>
      <c r="BE13" s="411"/>
      <c r="BF13" s="411"/>
      <c r="BG13" s="411"/>
      <c r="BH13" s="411"/>
      <c r="BI13" s="411"/>
      <c r="BJ13" s="411"/>
      <c r="BK13" s="411"/>
      <c r="BL13" s="411"/>
      <c r="BM13" s="412"/>
      <c r="BN13" s="430">
        <v>-1005443</v>
      </c>
      <c r="BO13" s="431"/>
      <c r="BP13" s="431"/>
      <c r="BQ13" s="431"/>
      <c r="BR13" s="431"/>
      <c r="BS13" s="431"/>
      <c r="BT13" s="431"/>
      <c r="BU13" s="432"/>
      <c r="BV13" s="430">
        <v>-955376</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8.6</v>
      </c>
      <c r="CU13" s="401"/>
      <c r="CV13" s="401"/>
      <c r="CW13" s="401"/>
      <c r="CX13" s="401"/>
      <c r="CY13" s="401"/>
      <c r="CZ13" s="401"/>
      <c r="DA13" s="402"/>
      <c r="DB13" s="400">
        <v>9.1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67117</v>
      </c>
      <c r="S14" s="534"/>
      <c r="T14" s="534"/>
      <c r="U14" s="534"/>
      <c r="V14" s="535"/>
      <c r="W14" s="536"/>
      <c r="X14" s="446"/>
      <c r="Y14" s="446"/>
      <c r="Z14" s="446"/>
      <c r="AA14" s="446"/>
      <c r="AB14" s="447"/>
      <c r="AC14" s="526">
        <v>14.7</v>
      </c>
      <c r="AD14" s="527"/>
      <c r="AE14" s="527"/>
      <c r="AF14" s="527"/>
      <c r="AG14" s="528"/>
      <c r="AH14" s="526">
        <v>15.2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44.8</v>
      </c>
      <c r="CU14" s="538"/>
      <c r="CV14" s="538"/>
      <c r="CW14" s="538"/>
      <c r="CX14" s="538"/>
      <c r="CY14" s="538"/>
      <c r="CZ14" s="538"/>
      <c r="DA14" s="539"/>
      <c r="DB14" s="537">
        <v>58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66605</v>
      </c>
      <c r="S15" s="534"/>
      <c r="T15" s="534"/>
      <c r="U15" s="534"/>
      <c r="V15" s="535"/>
      <c r="W15" s="521" t="s">
        <v>144</v>
      </c>
      <c r="X15" s="443"/>
      <c r="Y15" s="443"/>
      <c r="Z15" s="443"/>
      <c r="AA15" s="443"/>
      <c r="AB15" s="444"/>
      <c r="AC15" s="406">
        <v>9195</v>
      </c>
      <c r="AD15" s="407"/>
      <c r="AE15" s="407"/>
      <c r="AF15" s="407"/>
      <c r="AG15" s="408"/>
      <c r="AH15" s="406">
        <v>9740</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7778957</v>
      </c>
      <c r="BO15" s="426"/>
      <c r="BP15" s="426"/>
      <c r="BQ15" s="426"/>
      <c r="BR15" s="426"/>
      <c r="BS15" s="426"/>
      <c r="BT15" s="426"/>
      <c r="BU15" s="427"/>
      <c r="BV15" s="425">
        <v>7361516</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28</v>
      </c>
      <c r="AD16" s="527"/>
      <c r="AE16" s="527"/>
      <c r="AF16" s="527"/>
      <c r="AG16" s="528"/>
      <c r="AH16" s="526">
        <v>28.6</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24266867</v>
      </c>
      <c r="BO16" s="431"/>
      <c r="BP16" s="431"/>
      <c r="BQ16" s="431"/>
      <c r="BR16" s="431"/>
      <c r="BS16" s="431"/>
      <c r="BT16" s="431"/>
      <c r="BU16" s="432"/>
      <c r="BV16" s="430">
        <v>23608566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151</v>
      </c>
      <c r="S17" s="519"/>
      <c r="T17" s="519"/>
      <c r="U17" s="519"/>
      <c r="V17" s="520"/>
      <c r="W17" s="521" t="s">
        <v>152</v>
      </c>
      <c r="X17" s="443"/>
      <c r="Y17" s="443"/>
      <c r="Z17" s="443"/>
      <c r="AA17" s="443"/>
      <c r="AB17" s="444"/>
      <c r="AC17" s="406">
        <v>18774</v>
      </c>
      <c r="AD17" s="407"/>
      <c r="AE17" s="407"/>
      <c r="AF17" s="407"/>
      <c r="AG17" s="408"/>
      <c r="AH17" s="406">
        <v>19180</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9751407</v>
      </c>
      <c r="BO17" s="431"/>
      <c r="BP17" s="431"/>
      <c r="BQ17" s="431"/>
      <c r="BR17" s="431"/>
      <c r="BS17" s="431"/>
      <c r="BT17" s="431"/>
      <c r="BU17" s="432"/>
      <c r="BV17" s="430">
        <v>9295567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804.97</v>
      </c>
      <c r="M18" s="495"/>
      <c r="N18" s="495"/>
      <c r="O18" s="495"/>
      <c r="P18" s="495"/>
      <c r="Q18" s="495"/>
      <c r="R18" s="496"/>
      <c r="S18" s="496"/>
      <c r="T18" s="496"/>
      <c r="U18" s="496"/>
      <c r="V18" s="497"/>
      <c r="W18" s="511"/>
      <c r="X18" s="512"/>
      <c r="Y18" s="512"/>
      <c r="Z18" s="512"/>
      <c r="AA18" s="512"/>
      <c r="AB18" s="522"/>
      <c r="AC18" s="394">
        <v>57.2</v>
      </c>
      <c r="AD18" s="395"/>
      <c r="AE18" s="395"/>
      <c r="AF18" s="395"/>
      <c r="AG18" s="498"/>
      <c r="AH18" s="394">
        <v>56.3</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25745573</v>
      </c>
      <c r="BO18" s="431"/>
      <c r="BP18" s="431"/>
      <c r="BQ18" s="431"/>
      <c r="BR18" s="431"/>
      <c r="BS18" s="431"/>
      <c r="BT18" s="431"/>
      <c r="BU18" s="432"/>
      <c r="BV18" s="430">
        <v>26374907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80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34240335</v>
      </c>
      <c r="BO19" s="431"/>
      <c r="BP19" s="431"/>
      <c r="BQ19" s="431"/>
      <c r="BR19" s="431"/>
      <c r="BS19" s="431"/>
      <c r="BT19" s="431"/>
      <c r="BU19" s="432"/>
      <c r="BV19" s="430">
        <v>33399267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22697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45754195</v>
      </c>
      <c r="BO23" s="431"/>
      <c r="BP23" s="431"/>
      <c r="BQ23" s="431"/>
      <c r="BR23" s="431"/>
      <c r="BS23" s="431"/>
      <c r="BT23" s="431"/>
      <c r="BU23" s="432"/>
      <c r="BV23" s="430">
        <v>47131316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167</v>
      </c>
      <c r="F24" s="404"/>
      <c r="G24" s="404"/>
      <c r="H24" s="404"/>
      <c r="I24" s="404"/>
      <c r="J24" s="404"/>
      <c r="K24" s="405"/>
      <c r="L24" s="406">
        <v>1</v>
      </c>
      <c r="M24" s="407"/>
      <c r="N24" s="407"/>
      <c r="O24" s="407"/>
      <c r="P24" s="408"/>
      <c r="Q24" s="406">
        <v>9690</v>
      </c>
      <c r="R24" s="407"/>
      <c r="S24" s="407"/>
      <c r="T24" s="407"/>
      <c r="U24" s="407"/>
      <c r="V24" s="408"/>
      <c r="W24" s="472"/>
      <c r="X24" s="463"/>
      <c r="Y24" s="464"/>
      <c r="Z24" s="403" t="s">
        <v>168</v>
      </c>
      <c r="AA24" s="404"/>
      <c r="AB24" s="404"/>
      <c r="AC24" s="404"/>
      <c r="AD24" s="404"/>
      <c r="AE24" s="404"/>
      <c r="AF24" s="404"/>
      <c r="AG24" s="405"/>
      <c r="AH24" s="406">
        <v>853</v>
      </c>
      <c r="AI24" s="407"/>
      <c r="AJ24" s="407"/>
      <c r="AK24" s="407"/>
      <c r="AL24" s="408"/>
      <c r="AM24" s="406">
        <v>2511232</v>
      </c>
      <c r="AN24" s="407"/>
      <c r="AO24" s="407"/>
      <c r="AP24" s="407"/>
      <c r="AQ24" s="407"/>
      <c r="AR24" s="408"/>
      <c r="AS24" s="406">
        <v>2944</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29277701</v>
      </c>
      <c r="BO24" s="431"/>
      <c r="BP24" s="431"/>
      <c r="BQ24" s="431"/>
      <c r="BR24" s="431"/>
      <c r="BS24" s="431"/>
      <c r="BT24" s="431"/>
      <c r="BU24" s="432"/>
      <c r="BV24" s="430">
        <v>30050691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170</v>
      </c>
      <c r="F25" s="404"/>
      <c r="G25" s="404"/>
      <c r="H25" s="404"/>
      <c r="I25" s="404"/>
      <c r="J25" s="404"/>
      <c r="K25" s="405"/>
      <c r="L25" s="406">
        <v>1</v>
      </c>
      <c r="M25" s="407"/>
      <c r="N25" s="407"/>
      <c r="O25" s="407"/>
      <c r="P25" s="408"/>
      <c r="Q25" s="406">
        <v>7770</v>
      </c>
      <c r="R25" s="407"/>
      <c r="S25" s="407"/>
      <c r="T25" s="407"/>
      <c r="U25" s="407"/>
      <c r="V25" s="408"/>
      <c r="W25" s="472"/>
      <c r="X25" s="463"/>
      <c r="Y25" s="464"/>
      <c r="Z25" s="403" t="s">
        <v>171</v>
      </c>
      <c r="AA25" s="404"/>
      <c r="AB25" s="404"/>
      <c r="AC25" s="404"/>
      <c r="AD25" s="404"/>
      <c r="AE25" s="404"/>
      <c r="AF25" s="404"/>
      <c r="AG25" s="405"/>
      <c r="AH25" s="406">
        <v>159</v>
      </c>
      <c r="AI25" s="407"/>
      <c r="AJ25" s="407"/>
      <c r="AK25" s="407"/>
      <c r="AL25" s="408"/>
      <c r="AM25" s="406">
        <v>400998</v>
      </c>
      <c r="AN25" s="407"/>
      <c r="AO25" s="407"/>
      <c r="AP25" s="407"/>
      <c r="AQ25" s="407"/>
      <c r="AR25" s="408"/>
      <c r="AS25" s="406">
        <v>2522</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7651570</v>
      </c>
      <c r="BO25" s="426"/>
      <c r="BP25" s="426"/>
      <c r="BQ25" s="426"/>
      <c r="BR25" s="426"/>
      <c r="BS25" s="426"/>
      <c r="BT25" s="426"/>
      <c r="BU25" s="427"/>
      <c r="BV25" s="425">
        <v>2920313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173</v>
      </c>
      <c r="F26" s="404"/>
      <c r="G26" s="404"/>
      <c r="H26" s="404"/>
      <c r="I26" s="404"/>
      <c r="J26" s="404"/>
      <c r="K26" s="405"/>
      <c r="L26" s="406">
        <v>1</v>
      </c>
      <c r="M26" s="407"/>
      <c r="N26" s="407"/>
      <c r="O26" s="407"/>
      <c r="P26" s="408"/>
      <c r="Q26" s="406">
        <v>6370</v>
      </c>
      <c r="R26" s="407"/>
      <c r="S26" s="407"/>
      <c r="T26" s="407"/>
      <c r="U26" s="407"/>
      <c r="V26" s="408"/>
      <c r="W26" s="472"/>
      <c r="X26" s="463"/>
      <c r="Y26" s="464"/>
      <c r="Z26" s="403" t="s">
        <v>174</v>
      </c>
      <c r="AA26" s="485"/>
      <c r="AB26" s="485"/>
      <c r="AC26" s="485"/>
      <c r="AD26" s="485"/>
      <c r="AE26" s="485"/>
      <c r="AF26" s="485"/>
      <c r="AG26" s="486"/>
      <c r="AH26" s="406">
        <v>17</v>
      </c>
      <c r="AI26" s="407"/>
      <c r="AJ26" s="407"/>
      <c r="AK26" s="407"/>
      <c r="AL26" s="408"/>
      <c r="AM26" s="406">
        <v>51357</v>
      </c>
      <c r="AN26" s="407"/>
      <c r="AO26" s="407"/>
      <c r="AP26" s="407"/>
      <c r="AQ26" s="407"/>
      <c r="AR26" s="408"/>
      <c r="AS26" s="406">
        <v>3021</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t="s">
        <v>127</v>
      </c>
      <c r="BO26" s="431"/>
      <c r="BP26" s="431"/>
      <c r="BQ26" s="431"/>
      <c r="BR26" s="431"/>
      <c r="BS26" s="431"/>
      <c r="BT26" s="431"/>
      <c r="BU26" s="432"/>
      <c r="BV26" s="430" t="s">
        <v>176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4970</v>
      </c>
      <c r="R27" s="407"/>
      <c r="S27" s="407"/>
      <c r="T27" s="407"/>
      <c r="U27" s="407"/>
      <c r="V27" s="408"/>
      <c r="W27" s="472"/>
      <c r="X27" s="463"/>
      <c r="Y27" s="464"/>
      <c r="Z27" s="403" t="s">
        <v>178</v>
      </c>
      <c r="AA27" s="404"/>
      <c r="AB27" s="404"/>
      <c r="AC27" s="404"/>
      <c r="AD27" s="404"/>
      <c r="AE27" s="404"/>
      <c r="AF27" s="404"/>
      <c r="AG27" s="405"/>
      <c r="AH27" s="406">
        <v>81</v>
      </c>
      <c r="AI27" s="407"/>
      <c r="AJ27" s="407"/>
      <c r="AK27" s="407"/>
      <c r="AL27" s="408"/>
      <c r="AM27" s="406">
        <v>213725</v>
      </c>
      <c r="AN27" s="407"/>
      <c r="AO27" s="407"/>
      <c r="AP27" s="407"/>
      <c r="AQ27" s="407"/>
      <c r="AR27" s="408"/>
      <c r="AS27" s="406">
        <v>2639</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1098900</v>
      </c>
      <c r="BO27" s="434"/>
      <c r="BP27" s="434"/>
      <c r="BQ27" s="434"/>
      <c r="BR27" s="434"/>
      <c r="BS27" s="434"/>
      <c r="BT27" s="434"/>
      <c r="BU27" s="435"/>
      <c r="BV27" s="433">
        <v>1095585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4300</v>
      </c>
      <c r="R28" s="407"/>
      <c r="S28" s="407"/>
      <c r="T28" s="407"/>
      <c r="U28" s="407"/>
      <c r="V28" s="408"/>
      <c r="W28" s="472"/>
      <c r="X28" s="463"/>
      <c r="Y28" s="464"/>
      <c r="Z28" s="403" t="s">
        <v>181</v>
      </c>
      <c r="AA28" s="404"/>
      <c r="AB28" s="404"/>
      <c r="AC28" s="404"/>
      <c r="AD28" s="404"/>
      <c r="AE28" s="404"/>
      <c r="AF28" s="404"/>
      <c r="AG28" s="405"/>
      <c r="AH28" s="406" t="s">
        <v>176</v>
      </c>
      <c r="AI28" s="407"/>
      <c r="AJ28" s="407"/>
      <c r="AK28" s="407"/>
      <c r="AL28" s="408"/>
      <c r="AM28" s="406" t="s">
        <v>127</v>
      </c>
      <c r="AN28" s="407"/>
      <c r="AO28" s="407"/>
      <c r="AP28" s="407"/>
      <c r="AQ28" s="407"/>
      <c r="AR28" s="408"/>
      <c r="AS28" s="406" t="s">
        <v>176</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7392796</v>
      </c>
      <c r="BO28" s="426"/>
      <c r="BP28" s="426"/>
      <c r="BQ28" s="426"/>
      <c r="BR28" s="426"/>
      <c r="BS28" s="426"/>
      <c r="BT28" s="426"/>
      <c r="BU28" s="427"/>
      <c r="BV28" s="425">
        <v>8147928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24</v>
      </c>
      <c r="M29" s="407"/>
      <c r="N29" s="407"/>
      <c r="O29" s="407"/>
      <c r="P29" s="408"/>
      <c r="Q29" s="406">
        <v>4010</v>
      </c>
      <c r="R29" s="407"/>
      <c r="S29" s="407"/>
      <c r="T29" s="407"/>
      <c r="U29" s="407"/>
      <c r="V29" s="408"/>
      <c r="W29" s="473"/>
      <c r="X29" s="474"/>
      <c r="Y29" s="475"/>
      <c r="Z29" s="403" t="s">
        <v>184</v>
      </c>
      <c r="AA29" s="404"/>
      <c r="AB29" s="404"/>
      <c r="AC29" s="404"/>
      <c r="AD29" s="404"/>
      <c r="AE29" s="404"/>
      <c r="AF29" s="404"/>
      <c r="AG29" s="405"/>
      <c r="AH29" s="406">
        <v>934</v>
      </c>
      <c r="AI29" s="407"/>
      <c r="AJ29" s="407"/>
      <c r="AK29" s="407"/>
      <c r="AL29" s="408"/>
      <c r="AM29" s="406">
        <v>2724957</v>
      </c>
      <c r="AN29" s="407"/>
      <c r="AO29" s="407"/>
      <c r="AP29" s="407"/>
      <c r="AQ29" s="407"/>
      <c r="AR29" s="408"/>
      <c r="AS29" s="406">
        <v>2918</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3934926</v>
      </c>
      <c r="BO29" s="431"/>
      <c r="BP29" s="431"/>
      <c r="BQ29" s="431"/>
      <c r="BR29" s="431"/>
      <c r="BS29" s="431"/>
      <c r="BT29" s="431"/>
      <c r="BU29" s="432"/>
      <c r="BV29" s="430">
        <v>4222152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94.3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9126930</v>
      </c>
      <c r="BO30" s="434"/>
      <c r="BP30" s="434"/>
      <c r="BQ30" s="434"/>
      <c r="BR30" s="434"/>
      <c r="BS30" s="434"/>
      <c r="BT30" s="434"/>
      <c r="BU30" s="435"/>
      <c r="BV30" s="433">
        <v>9219617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193</v>
      </c>
      <c r="V33" s="393"/>
      <c r="W33" s="392" t="s">
        <v>195</v>
      </c>
      <c r="X33" s="392"/>
      <c r="Y33" s="392"/>
      <c r="Z33" s="392"/>
      <c r="AA33" s="392"/>
      <c r="AB33" s="392"/>
      <c r="AC33" s="392"/>
      <c r="AD33" s="392"/>
      <c r="AE33" s="392"/>
      <c r="AF33" s="392"/>
      <c r="AG33" s="392"/>
      <c r="AH33" s="392"/>
      <c r="AI33" s="392"/>
      <c r="AJ33" s="392"/>
      <c r="AK33" s="392"/>
      <c r="AL33" s="216"/>
      <c r="AM33" s="393" t="s">
        <v>196</v>
      </c>
      <c r="AN33" s="393"/>
      <c r="AO33" s="392" t="s">
        <v>195</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196</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国民健康保険特別会計（事業勘定）</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宮城県市町村職員退職手当組合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くりはら振興</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IF('各会計、関係団体の財政状況及び健全化判断比率'!B33="","",'各会計、関係団体の財政状況及び健全化判断比率'!B33)</f>
        <v>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宮城県市町村非常勤消防団員補償報償組合</v>
      </c>
      <c r="BZ35" s="388"/>
      <c r="CA35" s="388"/>
      <c r="CB35" s="388"/>
      <c r="CC35" s="388"/>
      <c r="CD35" s="388"/>
      <c r="CE35" s="388"/>
      <c r="CF35" s="388"/>
      <c r="CG35" s="388"/>
      <c r="CH35" s="388"/>
      <c r="CI35" s="388"/>
      <c r="CJ35" s="388"/>
      <c r="CK35" s="388"/>
      <c r="CL35" s="388"/>
      <c r="CM35" s="388"/>
      <c r="CN35" s="214"/>
      <c r="CO35" s="389">
        <f t="shared" ref="CO35:CO43" si="3">IF(CQ35="","",CO34+1)</f>
        <v>15</v>
      </c>
      <c r="CP35" s="389"/>
      <c r="CQ35" s="388" t="str">
        <f>IF('各会計、関係団体の財政状況及び健全化判断比率'!BS8="","",'各会計、関係団体の財政状況及び健全化判断比率'!BS8)</f>
        <v>花山地域開発</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8</v>
      </c>
      <c r="AN36" s="389"/>
      <c r="AO36" s="388" t="str">
        <f>IF('各会計、関係団体の財政状況及び健全化判断比率'!B34="","",'各会計、関係団体の財政状況及び健全化判断比率'!B34)</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宮城県市町村自治振興センター</v>
      </c>
      <c r="BZ36" s="388"/>
      <c r="CA36" s="388"/>
      <c r="CB36" s="388"/>
      <c r="CC36" s="388"/>
      <c r="CD36" s="388"/>
      <c r="CE36" s="388"/>
      <c r="CF36" s="388"/>
      <c r="CG36" s="388"/>
      <c r="CH36" s="388"/>
      <c r="CI36" s="388"/>
      <c r="CJ36" s="388"/>
      <c r="CK36" s="388"/>
      <c r="CL36" s="388"/>
      <c r="CM36" s="388"/>
      <c r="CN36" s="214"/>
      <c r="CO36" s="389">
        <f t="shared" si="3"/>
        <v>16</v>
      </c>
      <c r="CP36" s="389"/>
      <c r="CQ36" s="388" t="str">
        <f>IF('各会計、関係団体の財政状況及び健全化判断比率'!BS9="","",'各会計、関係団体の財政状況及び健全化判断比率'!BS9)</f>
        <v>ゆめぐり</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診療所特別会計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宮城県後期高齢者医療広域連合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宮城県後期高齢者医療事業会計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BUQ3R2msnxdC0jEJiR/QYkFMlFU8SQ+R+W/yoKyNq5W/+eBJnVLDh101Swe599hu6B3utT+XyxZDmgyEnBOzaA==" saltValue="uaiZqMLkJHQjwAnXpLwV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571</v>
      </c>
      <c r="D34" s="1212"/>
      <c r="E34" s="1213"/>
      <c r="F34" s="32">
        <v>5.95</v>
      </c>
      <c r="G34" s="33">
        <v>7.61</v>
      </c>
      <c r="H34" s="33">
        <v>8.02</v>
      </c>
      <c r="I34" s="33">
        <v>8.77</v>
      </c>
      <c r="J34" s="34">
        <v>9.35</v>
      </c>
      <c r="K34" s="22"/>
      <c r="L34" s="22"/>
      <c r="M34" s="22"/>
      <c r="N34" s="22"/>
      <c r="O34" s="22"/>
      <c r="P34" s="22"/>
    </row>
    <row r="35" spans="1:16" ht="39" customHeight="1" x14ac:dyDescent="0.15">
      <c r="A35" s="22"/>
      <c r="B35" s="35"/>
      <c r="C35" s="1206" t="s">
        <v>572</v>
      </c>
      <c r="D35" s="1207"/>
      <c r="E35" s="1208"/>
      <c r="F35" s="36">
        <v>3.39</v>
      </c>
      <c r="G35" s="37">
        <v>2.89</v>
      </c>
      <c r="H35" s="37">
        <v>6.1</v>
      </c>
      <c r="I35" s="37">
        <v>4.2699999999999996</v>
      </c>
      <c r="J35" s="38">
        <v>5.1100000000000003</v>
      </c>
      <c r="K35" s="22"/>
      <c r="L35" s="22"/>
      <c r="M35" s="22"/>
      <c r="N35" s="22"/>
      <c r="O35" s="22"/>
      <c r="P35" s="22"/>
    </row>
    <row r="36" spans="1:16" ht="39" customHeight="1" x14ac:dyDescent="0.15">
      <c r="A36" s="22"/>
      <c r="B36" s="35"/>
      <c r="C36" s="1206" t="s">
        <v>573</v>
      </c>
      <c r="D36" s="1207"/>
      <c r="E36" s="1208"/>
      <c r="F36" s="36">
        <v>3.64</v>
      </c>
      <c r="G36" s="37">
        <v>3.49</v>
      </c>
      <c r="H36" s="37">
        <v>5.56</v>
      </c>
      <c r="I36" s="37">
        <v>5.92</v>
      </c>
      <c r="J36" s="38">
        <v>3.77</v>
      </c>
      <c r="K36" s="22"/>
      <c r="L36" s="22"/>
      <c r="M36" s="22"/>
      <c r="N36" s="22"/>
      <c r="O36" s="22"/>
      <c r="P36" s="22"/>
    </row>
    <row r="37" spans="1:16" ht="39" customHeight="1" x14ac:dyDescent="0.15">
      <c r="A37" s="22"/>
      <c r="B37" s="35"/>
      <c r="C37" s="1206" t="s">
        <v>574</v>
      </c>
      <c r="D37" s="1207"/>
      <c r="E37" s="1208"/>
      <c r="F37" s="36" t="s">
        <v>521</v>
      </c>
      <c r="G37" s="37" t="s">
        <v>521</v>
      </c>
      <c r="H37" s="37" t="s">
        <v>521</v>
      </c>
      <c r="I37" s="37" t="s">
        <v>521</v>
      </c>
      <c r="J37" s="38">
        <v>1.02</v>
      </c>
      <c r="K37" s="22"/>
      <c r="L37" s="22"/>
      <c r="M37" s="22"/>
      <c r="N37" s="22"/>
      <c r="O37" s="22"/>
      <c r="P37" s="22"/>
    </row>
    <row r="38" spans="1:16" ht="39" customHeight="1" x14ac:dyDescent="0.15">
      <c r="A38" s="22"/>
      <c r="B38" s="35"/>
      <c r="C38" s="1206" t="s">
        <v>575</v>
      </c>
      <c r="D38" s="1207"/>
      <c r="E38" s="1208"/>
      <c r="F38" s="36">
        <v>0.88</v>
      </c>
      <c r="G38" s="37">
        <v>0.53</v>
      </c>
      <c r="H38" s="37">
        <v>0.56000000000000005</v>
      </c>
      <c r="I38" s="37">
        <v>0.4</v>
      </c>
      <c r="J38" s="38">
        <v>0.49</v>
      </c>
      <c r="K38" s="22"/>
      <c r="L38" s="22"/>
      <c r="M38" s="22"/>
      <c r="N38" s="22"/>
      <c r="O38" s="22"/>
      <c r="P38" s="22"/>
    </row>
    <row r="39" spans="1:16" ht="39" customHeight="1" x14ac:dyDescent="0.15">
      <c r="A39" s="22"/>
      <c r="B39" s="35"/>
      <c r="C39" s="1206" t="s">
        <v>576</v>
      </c>
      <c r="D39" s="1207"/>
      <c r="E39" s="1208"/>
      <c r="F39" s="36">
        <v>0.46</v>
      </c>
      <c r="G39" s="37">
        <v>0.68</v>
      </c>
      <c r="H39" s="37">
        <v>1.06</v>
      </c>
      <c r="I39" s="37">
        <v>1.0900000000000001</v>
      </c>
      <c r="J39" s="38">
        <v>0.44</v>
      </c>
      <c r="K39" s="22"/>
      <c r="L39" s="22"/>
      <c r="M39" s="22"/>
      <c r="N39" s="22"/>
      <c r="O39" s="22"/>
      <c r="P39" s="22"/>
    </row>
    <row r="40" spans="1:16" ht="39" customHeight="1" x14ac:dyDescent="0.15">
      <c r="A40" s="22"/>
      <c r="B40" s="35"/>
      <c r="C40" s="1206" t="s">
        <v>577</v>
      </c>
      <c r="D40" s="1207"/>
      <c r="E40" s="1208"/>
      <c r="F40" s="36">
        <v>0.05</v>
      </c>
      <c r="G40" s="37">
        <v>0.05</v>
      </c>
      <c r="H40" s="37">
        <v>0.11</v>
      </c>
      <c r="I40" s="37">
        <v>0.15</v>
      </c>
      <c r="J40" s="38">
        <v>0.1</v>
      </c>
      <c r="K40" s="22"/>
      <c r="L40" s="22"/>
      <c r="M40" s="22"/>
      <c r="N40" s="22"/>
      <c r="O40" s="22"/>
      <c r="P40" s="22"/>
    </row>
    <row r="41" spans="1:16" ht="39" customHeight="1" x14ac:dyDescent="0.15">
      <c r="A41" s="22"/>
      <c r="B41" s="35"/>
      <c r="C41" s="1206" t="s">
        <v>578</v>
      </c>
      <c r="D41" s="1207"/>
      <c r="E41" s="1208"/>
      <c r="F41" s="36">
        <v>0.01</v>
      </c>
      <c r="G41" s="37">
        <v>0.02</v>
      </c>
      <c r="H41" s="37">
        <v>0.04</v>
      </c>
      <c r="I41" s="37">
        <v>0.04</v>
      </c>
      <c r="J41" s="38">
        <v>0.04</v>
      </c>
      <c r="K41" s="22"/>
      <c r="L41" s="22"/>
      <c r="M41" s="22"/>
      <c r="N41" s="22"/>
      <c r="O41" s="22"/>
      <c r="P41" s="22"/>
    </row>
    <row r="42" spans="1:16" ht="39" customHeight="1" x14ac:dyDescent="0.15">
      <c r="A42" s="22"/>
      <c r="B42" s="39"/>
      <c r="C42" s="1206" t="s">
        <v>579</v>
      </c>
      <c r="D42" s="1207"/>
      <c r="E42" s="1208"/>
      <c r="F42" s="36" t="s">
        <v>521</v>
      </c>
      <c r="G42" s="37" t="s">
        <v>521</v>
      </c>
      <c r="H42" s="37" t="s">
        <v>521</v>
      </c>
      <c r="I42" s="37" t="s">
        <v>521</v>
      </c>
      <c r="J42" s="38" t="s">
        <v>521</v>
      </c>
      <c r="K42" s="22"/>
      <c r="L42" s="22"/>
      <c r="M42" s="22"/>
      <c r="N42" s="22"/>
      <c r="O42" s="22"/>
      <c r="P42" s="22"/>
    </row>
    <row r="43" spans="1:16" ht="39" customHeight="1" thickBot="1" x14ac:dyDescent="0.2">
      <c r="A43" s="22"/>
      <c r="B43" s="40"/>
      <c r="C43" s="1209" t="s">
        <v>580</v>
      </c>
      <c r="D43" s="1210"/>
      <c r="E43" s="1211"/>
      <c r="F43" s="41">
        <v>0.38</v>
      </c>
      <c r="G43" s="42">
        <v>0.17</v>
      </c>
      <c r="H43" s="42">
        <v>0.21</v>
      </c>
      <c r="I43" s="42">
        <v>0.24</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62A56fMuQC/mPwE96l/ukFNMCmM6LPWge7/u3FmZTGOg05YgkDJv4mYTDmWhMNWOOKWDkvTcMHoUSC2cnTU7Q==" saltValue="LU9wsIl9OQbEC89ilkzO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4911</v>
      </c>
      <c r="L45" s="60">
        <v>4830</v>
      </c>
      <c r="M45" s="60">
        <v>5034</v>
      </c>
      <c r="N45" s="60">
        <v>5160</v>
      </c>
      <c r="O45" s="61">
        <v>5187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521</v>
      </c>
      <c r="L46" s="64" t="s">
        <v>521</v>
      </c>
      <c r="M46" s="64" t="s">
        <v>521</v>
      </c>
      <c r="N46" s="64" t="s">
        <v>521</v>
      </c>
      <c r="O46" s="65" t="s">
        <v>521</v>
      </c>
      <c r="P46" s="48"/>
      <c r="Q46" s="48"/>
      <c r="R46" s="48"/>
      <c r="S46" s="48"/>
      <c r="T46" s="48"/>
      <c r="U46" s="48"/>
    </row>
    <row r="47" spans="1:21" ht="30.75" customHeight="1" x14ac:dyDescent="0.15">
      <c r="A47" s="48"/>
      <c r="B47" s="1234"/>
      <c r="C47" s="1235"/>
      <c r="D47" s="62"/>
      <c r="E47" s="1216" t="s">
        <v>14</v>
      </c>
      <c r="F47" s="1216"/>
      <c r="G47" s="1216"/>
      <c r="H47" s="1216"/>
      <c r="I47" s="1216"/>
      <c r="J47" s="1217"/>
      <c r="K47" s="63">
        <v>87</v>
      </c>
      <c r="L47" s="64">
        <v>87</v>
      </c>
      <c r="M47" s="64">
        <v>87</v>
      </c>
      <c r="N47" s="64" t="s">
        <v>521</v>
      </c>
      <c r="O47" s="65" t="s">
        <v>521</v>
      </c>
      <c r="P47" s="48"/>
      <c r="Q47" s="48"/>
      <c r="R47" s="48"/>
      <c r="S47" s="48"/>
      <c r="T47" s="48"/>
      <c r="U47" s="48"/>
    </row>
    <row r="48" spans="1:21" ht="30.75" customHeight="1" x14ac:dyDescent="0.15">
      <c r="A48" s="48"/>
      <c r="B48" s="1234"/>
      <c r="C48" s="1235"/>
      <c r="D48" s="62"/>
      <c r="E48" s="1216" t="s">
        <v>15</v>
      </c>
      <c r="F48" s="1216"/>
      <c r="G48" s="1216"/>
      <c r="H48" s="1216"/>
      <c r="I48" s="1216"/>
      <c r="J48" s="1217"/>
      <c r="K48" s="63">
        <v>2716</v>
      </c>
      <c r="L48" s="64">
        <v>2273</v>
      </c>
      <c r="M48" s="64">
        <v>2315</v>
      </c>
      <c r="N48" s="64">
        <v>2427</v>
      </c>
      <c r="O48" s="65">
        <v>1890</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521</v>
      </c>
      <c r="L49" s="64" t="s">
        <v>521</v>
      </c>
      <c r="M49" s="64" t="s">
        <v>521</v>
      </c>
      <c r="N49" s="64" t="s">
        <v>521</v>
      </c>
      <c r="O49" s="65" t="s">
        <v>521</v>
      </c>
      <c r="P49" s="48"/>
      <c r="Q49" s="48"/>
      <c r="R49" s="48"/>
      <c r="S49" s="48"/>
      <c r="T49" s="48"/>
      <c r="U49" s="48"/>
    </row>
    <row r="50" spans="1:21" ht="30.75" customHeight="1" x14ac:dyDescent="0.15">
      <c r="A50" s="48"/>
      <c r="B50" s="1234"/>
      <c r="C50" s="1235"/>
      <c r="D50" s="62"/>
      <c r="E50" s="1216" t="s">
        <v>17</v>
      </c>
      <c r="F50" s="1216"/>
      <c r="G50" s="1216"/>
      <c r="H50" s="1216"/>
      <c r="I50" s="1216"/>
      <c r="J50" s="1217"/>
      <c r="K50" s="63">
        <v>198</v>
      </c>
      <c r="L50" s="64">
        <v>157</v>
      </c>
      <c r="M50" s="64">
        <v>132</v>
      </c>
      <c r="N50" s="64">
        <v>114</v>
      </c>
      <c r="O50" s="65">
        <v>77</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521</v>
      </c>
      <c r="L51" s="64" t="s">
        <v>521</v>
      </c>
      <c r="M51" s="64" t="s">
        <v>521</v>
      </c>
      <c r="N51" s="64" t="s">
        <v>521</v>
      </c>
      <c r="O51" s="65" t="s">
        <v>521</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5449</v>
      </c>
      <c r="L52" s="64">
        <v>5373</v>
      </c>
      <c r="M52" s="64">
        <v>5544</v>
      </c>
      <c r="N52" s="64">
        <v>5642</v>
      </c>
      <c r="O52" s="65">
        <v>5537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2463</v>
      </c>
      <c r="L53" s="69">
        <v>1974</v>
      </c>
      <c r="M53" s="69">
        <v>2024</v>
      </c>
      <c r="N53" s="69">
        <v>2059</v>
      </c>
      <c r="O53" s="70">
        <v>1617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2" t="s">
        <v>25</v>
      </c>
      <c r="C57" s="1223"/>
      <c r="D57" s="1226" t="s">
        <v>26</v>
      </c>
      <c r="E57" s="1227"/>
      <c r="F57" s="1227"/>
      <c r="G57" s="1227"/>
      <c r="H57" s="1227"/>
      <c r="I57" s="1227"/>
      <c r="J57" s="1228"/>
      <c r="K57" s="83">
        <v>447</v>
      </c>
      <c r="L57" s="84">
        <v>533</v>
      </c>
      <c r="M57" s="84">
        <v>620</v>
      </c>
      <c r="N57" s="84">
        <v>707</v>
      </c>
      <c r="O57" s="85">
        <v>0</v>
      </c>
    </row>
    <row r="58" spans="1:21" ht="31.5" customHeight="1" thickBot="1" x14ac:dyDescent="0.2">
      <c r="B58" s="1224"/>
      <c r="C58" s="1225"/>
      <c r="D58" s="1229" t="s">
        <v>27</v>
      </c>
      <c r="E58" s="1230"/>
      <c r="F58" s="1230"/>
      <c r="G58" s="1230"/>
      <c r="H58" s="1230"/>
      <c r="I58" s="1230"/>
      <c r="J58" s="1231"/>
      <c r="K58" s="86">
        <v>447</v>
      </c>
      <c r="L58" s="87">
        <v>533</v>
      </c>
      <c r="M58" s="87">
        <v>620</v>
      </c>
      <c r="N58" s="87">
        <v>707</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NTddV6uQd5gXHyHRrVrRfdITQ86aiGTqLifZL2TraOTygyBfz5r9bngyp0SlCcRBPOen8TxMIIAPzVn/ssryQ==" saltValue="WyS4CBAibPniJZQVc9fc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2" t="s">
        <v>30</v>
      </c>
      <c r="C41" s="1253"/>
      <c r="D41" s="102"/>
      <c r="E41" s="1254" t="s">
        <v>31</v>
      </c>
      <c r="F41" s="1254"/>
      <c r="G41" s="1254"/>
      <c r="H41" s="1255"/>
      <c r="I41" s="103">
        <v>47930</v>
      </c>
      <c r="J41" s="104">
        <v>48638</v>
      </c>
      <c r="K41" s="104">
        <v>47797</v>
      </c>
      <c r="L41" s="104">
        <v>47131</v>
      </c>
      <c r="M41" s="105">
        <v>45353</v>
      </c>
    </row>
    <row r="42" spans="2:13" ht="27.75" customHeight="1" x14ac:dyDescent="0.15">
      <c r="B42" s="1242"/>
      <c r="C42" s="1243"/>
      <c r="D42" s="106"/>
      <c r="E42" s="1246" t="s">
        <v>32</v>
      </c>
      <c r="F42" s="1246"/>
      <c r="G42" s="1246"/>
      <c r="H42" s="1247"/>
      <c r="I42" s="107">
        <v>496</v>
      </c>
      <c r="J42" s="108">
        <v>355</v>
      </c>
      <c r="K42" s="108">
        <v>241</v>
      </c>
      <c r="L42" s="108">
        <v>141</v>
      </c>
      <c r="M42" s="109">
        <v>39</v>
      </c>
    </row>
    <row r="43" spans="2:13" ht="27.75" customHeight="1" x14ac:dyDescent="0.15">
      <c r="B43" s="1242"/>
      <c r="C43" s="1243"/>
      <c r="D43" s="106"/>
      <c r="E43" s="1246" t="s">
        <v>33</v>
      </c>
      <c r="F43" s="1246"/>
      <c r="G43" s="1246"/>
      <c r="H43" s="1247"/>
      <c r="I43" s="107">
        <v>34391</v>
      </c>
      <c r="J43" s="108">
        <v>30483</v>
      </c>
      <c r="K43" s="108">
        <v>30380</v>
      </c>
      <c r="L43" s="108">
        <v>30188</v>
      </c>
      <c r="M43" s="109">
        <v>25994</v>
      </c>
    </row>
    <row r="44" spans="2:13" ht="27.75" customHeight="1" x14ac:dyDescent="0.15">
      <c r="B44" s="1242"/>
      <c r="C44" s="1243"/>
      <c r="D44" s="106"/>
      <c r="E44" s="1246" t="s">
        <v>34</v>
      </c>
      <c r="F44" s="1246"/>
      <c r="G44" s="1246"/>
      <c r="H44" s="1247"/>
      <c r="I44" s="107" t="s">
        <v>521</v>
      </c>
      <c r="J44" s="108" t="s">
        <v>521</v>
      </c>
      <c r="K44" s="108" t="s">
        <v>521</v>
      </c>
      <c r="L44" s="108" t="s">
        <v>521</v>
      </c>
      <c r="M44" s="109" t="s">
        <v>521</v>
      </c>
    </row>
    <row r="45" spans="2:13" ht="27.75" customHeight="1" x14ac:dyDescent="0.15">
      <c r="B45" s="1242"/>
      <c r="C45" s="1243"/>
      <c r="D45" s="106"/>
      <c r="E45" s="1246" t="s">
        <v>35</v>
      </c>
      <c r="F45" s="1246"/>
      <c r="G45" s="1246"/>
      <c r="H45" s="1247"/>
      <c r="I45" s="107">
        <v>10977</v>
      </c>
      <c r="J45" s="108">
        <v>9978</v>
      </c>
      <c r="K45" s="108">
        <v>9401</v>
      </c>
      <c r="L45" s="108">
        <v>8980</v>
      </c>
      <c r="M45" s="109">
        <v>8424</v>
      </c>
    </row>
    <row r="46" spans="2:13" ht="27.75" customHeight="1" x14ac:dyDescent="0.15">
      <c r="B46" s="1242"/>
      <c r="C46" s="1243"/>
      <c r="D46" s="110"/>
      <c r="E46" s="1246" t="s">
        <v>36</v>
      </c>
      <c r="F46" s="1246"/>
      <c r="G46" s="1246"/>
      <c r="H46" s="1247"/>
      <c r="I46" s="107">
        <v>11</v>
      </c>
      <c r="J46" s="108" t="s">
        <v>521</v>
      </c>
      <c r="K46" s="108">
        <v>7</v>
      </c>
      <c r="L46" s="108">
        <v>5</v>
      </c>
      <c r="M46" s="109">
        <v>12</v>
      </c>
    </row>
    <row r="47" spans="2:13" ht="27.75" customHeight="1" x14ac:dyDescent="0.15">
      <c r="B47" s="1242"/>
      <c r="C47" s="1243"/>
      <c r="D47" s="111"/>
      <c r="E47" s="1256" t="s">
        <v>37</v>
      </c>
      <c r="F47" s="1257"/>
      <c r="G47" s="1257"/>
      <c r="H47" s="1258"/>
      <c r="I47" s="107" t="s">
        <v>521</v>
      </c>
      <c r="J47" s="108" t="s">
        <v>521</v>
      </c>
      <c r="K47" s="108" t="s">
        <v>521</v>
      </c>
      <c r="L47" s="108" t="s">
        <v>521</v>
      </c>
      <c r="M47" s="109" t="s">
        <v>521</v>
      </c>
    </row>
    <row r="48" spans="2:13" ht="27.75" customHeight="1" x14ac:dyDescent="0.15">
      <c r="B48" s="1242"/>
      <c r="C48" s="1243"/>
      <c r="D48" s="106"/>
      <c r="E48" s="1246" t="s">
        <v>38</v>
      </c>
      <c r="F48" s="1246"/>
      <c r="G48" s="1246"/>
      <c r="H48" s="1247"/>
      <c r="I48" s="107" t="s">
        <v>521</v>
      </c>
      <c r="J48" s="108" t="s">
        <v>521</v>
      </c>
      <c r="K48" s="108" t="s">
        <v>521</v>
      </c>
      <c r="L48" s="108" t="s">
        <v>521</v>
      </c>
      <c r="M48" s="109" t="s">
        <v>521</v>
      </c>
    </row>
    <row r="49" spans="2:13" ht="27.75" customHeight="1" x14ac:dyDescent="0.15">
      <c r="B49" s="1244"/>
      <c r="C49" s="1245"/>
      <c r="D49" s="106"/>
      <c r="E49" s="1246" t="s">
        <v>39</v>
      </c>
      <c r="F49" s="1246"/>
      <c r="G49" s="1246"/>
      <c r="H49" s="1247"/>
      <c r="I49" s="107" t="s">
        <v>521</v>
      </c>
      <c r="J49" s="108" t="s">
        <v>521</v>
      </c>
      <c r="K49" s="108" t="s">
        <v>521</v>
      </c>
      <c r="L49" s="108" t="s">
        <v>521</v>
      </c>
      <c r="M49" s="109" t="s">
        <v>521</v>
      </c>
    </row>
    <row r="50" spans="2:13" ht="27.75" customHeight="1" x14ac:dyDescent="0.15">
      <c r="B50" s="1240" t="s">
        <v>40</v>
      </c>
      <c r="C50" s="1241"/>
      <c r="D50" s="112"/>
      <c r="E50" s="1246" t="s">
        <v>41</v>
      </c>
      <c r="F50" s="1246"/>
      <c r="G50" s="1246"/>
      <c r="H50" s="1247"/>
      <c r="I50" s="107">
        <v>24032</v>
      </c>
      <c r="J50" s="108">
        <v>24849</v>
      </c>
      <c r="K50" s="108">
        <v>21770</v>
      </c>
      <c r="L50" s="108">
        <v>19768</v>
      </c>
      <c r="M50" s="109">
        <v>18625</v>
      </c>
    </row>
    <row r="51" spans="2:13" ht="27.75" customHeight="1" x14ac:dyDescent="0.15">
      <c r="B51" s="1242"/>
      <c r="C51" s="1243"/>
      <c r="D51" s="106"/>
      <c r="E51" s="1246" t="s">
        <v>42</v>
      </c>
      <c r="F51" s="1246"/>
      <c r="G51" s="1246"/>
      <c r="H51" s="1247"/>
      <c r="I51" s="107">
        <v>538</v>
      </c>
      <c r="J51" s="108">
        <v>445</v>
      </c>
      <c r="K51" s="108">
        <v>362</v>
      </c>
      <c r="L51" s="108">
        <v>297</v>
      </c>
      <c r="M51" s="109">
        <v>234</v>
      </c>
    </row>
    <row r="52" spans="2:13" ht="27.75" customHeight="1" x14ac:dyDescent="0.15">
      <c r="B52" s="1244"/>
      <c r="C52" s="1245"/>
      <c r="D52" s="106"/>
      <c r="E52" s="1246" t="s">
        <v>43</v>
      </c>
      <c r="F52" s="1246"/>
      <c r="G52" s="1246"/>
      <c r="H52" s="1247"/>
      <c r="I52" s="107">
        <v>56215</v>
      </c>
      <c r="J52" s="108">
        <v>56185</v>
      </c>
      <c r="K52" s="108">
        <v>55286</v>
      </c>
      <c r="L52" s="108">
        <v>53829</v>
      </c>
      <c r="M52" s="109">
        <v>51143</v>
      </c>
    </row>
    <row r="53" spans="2:13" ht="27.75" customHeight="1" thickBot="1" x14ac:dyDescent="0.2">
      <c r="B53" s="1248" t="s">
        <v>44</v>
      </c>
      <c r="C53" s="1249"/>
      <c r="D53" s="113"/>
      <c r="E53" s="1250" t="s">
        <v>45</v>
      </c>
      <c r="F53" s="1250"/>
      <c r="G53" s="1250"/>
      <c r="H53" s="1251"/>
      <c r="I53" s="114">
        <v>13019</v>
      </c>
      <c r="J53" s="115">
        <v>7973</v>
      </c>
      <c r="K53" s="115">
        <v>10408</v>
      </c>
      <c r="L53" s="115">
        <v>12550</v>
      </c>
      <c r="M53" s="116">
        <v>9820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eXc494/py/g0hR/qWAzCTSvQYnp/hsF7Hz+dI/EZnul6Dmi+h1Y3VnSTylYFsN0aqlpHNeno+7AwnlMiL9riYA==" saltValue="DRIXqnl/zWgABktpKjWO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9430</v>
      </c>
      <c r="G55" s="128">
        <v>8148</v>
      </c>
      <c r="H55" s="129">
        <v>7393</v>
      </c>
    </row>
    <row r="56" spans="2:8" ht="52.5" customHeight="1" x14ac:dyDescent="0.15">
      <c r="B56" s="130"/>
      <c r="C56" s="1269" t="s">
        <v>49</v>
      </c>
      <c r="D56" s="1269"/>
      <c r="E56" s="1270"/>
      <c r="F56" s="131">
        <v>4513</v>
      </c>
      <c r="G56" s="131">
        <v>4222</v>
      </c>
      <c r="H56" s="132">
        <v>3935</v>
      </c>
    </row>
    <row r="57" spans="2:8" ht="53.25" customHeight="1" x14ac:dyDescent="0.15">
      <c r="B57" s="130"/>
      <c r="C57" s="1271" t="s">
        <v>50</v>
      </c>
      <c r="D57" s="1271"/>
      <c r="E57" s="1272"/>
      <c r="F57" s="133">
        <v>8300</v>
      </c>
      <c r="G57" s="133">
        <v>9220</v>
      </c>
      <c r="H57" s="134">
        <v>9127</v>
      </c>
    </row>
    <row r="58" spans="2:8" ht="45.75" customHeight="1" x14ac:dyDescent="0.15">
      <c r="B58" s="135"/>
      <c r="C58" s="1259" t="s">
        <v>591</v>
      </c>
      <c r="D58" s="1260"/>
      <c r="E58" s="1261"/>
      <c r="F58" s="136">
        <v>3673</v>
      </c>
      <c r="G58" s="136">
        <v>3679</v>
      </c>
      <c r="H58" s="137">
        <v>3691</v>
      </c>
    </row>
    <row r="59" spans="2:8" ht="45.75" customHeight="1" x14ac:dyDescent="0.15">
      <c r="B59" s="135"/>
      <c r="C59" s="1259" t="s">
        <v>592</v>
      </c>
      <c r="D59" s="1260"/>
      <c r="E59" s="1261"/>
      <c r="F59" s="136">
        <v>2907</v>
      </c>
      <c r="G59" s="136">
        <v>3765</v>
      </c>
      <c r="H59" s="137">
        <v>3590</v>
      </c>
    </row>
    <row r="60" spans="2:8" ht="45.75" customHeight="1" x14ac:dyDescent="0.15">
      <c r="B60" s="135"/>
      <c r="C60" s="1259" t="s">
        <v>593</v>
      </c>
      <c r="D60" s="1260"/>
      <c r="E60" s="1261"/>
      <c r="F60" s="136">
        <v>600</v>
      </c>
      <c r="G60" s="136">
        <v>600</v>
      </c>
      <c r="H60" s="137">
        <v>601</v>
      </c>
    </row>
    <row r="61" spans="2:8" ht="45.75" customHeight="1" x14ac:dyDescent="0.15">
      <c r="B61" s="135"/>
      <c r="C61" s="1259" t="s">
        <v>594</v>
      </c>
      <c r="D61" s="1260"/>
      <c r="E61" s="1261"/>
      <c r="F61" s="136">
        <v>383</v>
      </c>
      <c r="G61" s="136">
        <v>428</v>
      </c>
      <c r="H61" s="137">
        <v>474</v>
      </c>
    </row>
    <row r="62" spans="2:8" ht="45.75" customHeight="1" thickBot="1" x14ac:dyDescent="0.2">
      <c r="B62" s="138"/>
      <c r="C62" s="1262" t="s">
        <v>595</v>
      </c>
      <c r="D62" s="1263"/>
      <c r="E62" s="1264"/>
      <c r="F62" s="139">
        <v>464</v>
      </c>
      <c r="G62" s="139">
        <v>464</v>
      </c>
      <c r="H62" s="140">
        <v>464</v>
      </c>
    </row>
    <row r="63" spans="2:8" ht="52.5" customHeight="1" thickBot="1" x14ac:dyDescent="0.2">
      <c r="B63" s="141"/>
      <c r="C63" s="1265" t="s">
        <v>51</v>
      </c>
      <c r="D63" s="1265"/>
      <c r="E63" s="1266"/>
      <c r="F63" s="142">
        <v>22244</v>
      </c>
      <c r="G63" s="142">
        <v>21590</v>
      </c>
      <c r="H63" s="143">
        <v>20455</v>
      </c>
    </row>
    <row r="64" spans="2:8" ht="15" customHeight="1" x14ac:dyDescent="0.15"/>
  </sheetData>
  <sheetProtection algorithmName="SHA-512" hashValue="vASjly07luJlCNRBpauU83YJ/fKvd8RmEZXER7Dijv8piXibcZN24mqatXnXZ4qYeiXsIy5jtwjNuBBHTti7OA==" saltValue="+S3F0e/AQwhG5ivwHncJ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606</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562</v>
      </c>
      <c r="BQ50" s="1307"/>
      <c r="BR50" s="1307"/>
      <c r="BS50" s="1307"/>
      <c r="BT50" s="1307"/>
      <c r="BU50" s="1307"/>
      <c r="BV50" s="1307"/>
      <c r="BW50" s="1307"/>
      <c r="BX50" s="1307" t="s">
        <v>563</v>
      </c>
      <c r="BY50" s="1307"/>
      <c r="BZ50" s="1307"/>
      <c r="CA50" s="1307"/>
      <c r="CB50" s="1307"/>
      <c r="CC50" s="1307"/>
      <c r="CD50" s="1307"/>
      <c r="CE50" s="1307"/>
      <c r="CF50" s="1307" t="s">
        <v>564</v>
      </c>
      <c r="CG50" s="1307"/>
      <c r="CH50" s="1307"/>
      <c r="CI50" s="1307"/>
      <c r="CJ50" s="1307"/>
      <c r="CK50" s="1307"/>
      <c r="CL50" s="1307"/>
      <c r="CM50" s="1307"/>
      <c r="CN50" s="1307" t="s">
        <v>565</v>
      </c>
      <c r="CO50" s="1307"/>
      <c r="CP50" s="1307"/>
      <c r="CQ50" s="1307"/>
      <c r="CR50" s="1307"/>
      <c r="CS50" s="1307"/>
      <c r="CT50" s="1307"/>
      <c r="CU50" s="1307"/>
      <c r="CV50" s="1307" t="s">
        <v>566</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607</v>
      </c>
      <c r="AO51" s="1311"/>
      <c r="AP51" s="1311"/>
      <c r="AQ51" s="1311"/>
      <c r="AR51" s="1311"/>
      <c r="AS51" s="1311"/>
      <c r="AT51" s="1311"/>
      <c r="AU51" s="1311"/>
      <c r="AV51" s="1311"/>
      <c r="AW51" s="1311"/>
      <c r="AX51" s="1311"/>
      <c r="AY51" s="1311"/>
      <c r="AZ51" s="1311"/>
      <c r="BA51" s="1311"/>
      <c r="BB51" s="1311" t="s">
        <v>608</v>
      </c>
      <c r="BC51" s="1311"/>
      <c r="BD51" s="1311"/>
      <c r="BE51" s="1311"/>
      <c r="BF51" s="1311"/>
      <c r="BG51" s="1311"/>
      <c r="BH51" s="1311"/>
      <c r="BI51" s="1311"/>
      <c r="BJ51" s="1311"/>
      <c r="BK51" s="1311"/>
      <c r="BL51" s="1311"/>
      <c r="BM51" s="1311"/>
      <c r="BN51" s="1311"/>
      <c r="BO51" s="1311"/>
      <c r="BP51" s="1312">
        <v>55.1</v>
      </c>
      <c r="BQ51" s="1312"/>
      <c r="BR51" s="1312"/>
      <c r="BS51" s="1312"/>
      <c r="BT51" s="1312"/>
      <c r="BU51" s="1312"/>
      <c r="BV51" s="1312"/>
      <c r="BW51" s="1312"/>
      <c r="BX51" s="1312">
        <v>34.9</v>
      </c>
      <c r="BY51" s="1312"/>
      <c r="BZ51" s="1312"/>
      <c r="CA51" s="1312"/>
      <c r="CB51" s="1312"/>
      <c r="CC51" s="1312"/>
      <c r="CD51" s="1312"/>
      <c r="CE51" s="1312"/>
      <c r="CF51" s="1312">
        <v>47.2</v>
      </c>
      <c r="CG51" s="1312"/>
      <c r="CH51" s="1312"/>
      <c r="CI51" s="1312"/>
      <c r="CJ51" s="1312"/>
      <c r="CK51" s="1312"/>
      <c r="CL51" s="1312"/>
      <c r="CM51" s="1312"/>
      <c r="CN51" s="1312">
        <v>58</v>
      </c>
      <c r="CO51" s="1312"/>
      <c r="CP51" s="1312"/>
      <c r="CQ51" s="1312"/>
      <c r="CR51" s="1312"/>
      <c r="CS51" s="1312"/>
      <c r="CT51" s="1312"/>
      <c r="CU51" s="1312"/>
      <c r="CV51" s="1312">
        <v>44.8</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609</v>
      </c>
      <c r="BC53" s="1311"/>
      <c r="BD53" s="1311"/>
      <c r="BE53" s="1311"/>
      <c r="BF53" s="1311"/>
      <c r="BG53" s="1311"/>
      <c r="BH53" s="1311"/>
      <c r="BI53" s="1311"/>
      <c r="BJ53" s="1311"/>
      <c r="BK53" s="1311"/>
      <c r="BL53" s="1311"/>
      <c r="BM53" s="1311"/>
      <c r="BN53" s="1311"/>
      <c r="BO53" s="1311"/>
      <c r="BP53" s="1312">
        <v>54.9</v>
      </c>
      <c r="BQ53" s="1312"/>
      <c r="BR53" s="1312"/>
      <c r="BS53" s="1312"/>
      <c r="BT53" s="1312"/>
      <c r="BU53" s="1312"/>
      <c r="BV53" s="1312"/>
      <c r="BW53" s="1312"/>
      <c r="BX53" s="1312">
        <v>56</v>
      </c>
      <c r="BY53" s="1312"/>
      <c r="BZ53" s="1312"/>
      <c r="CA53" s="1312"/>
      <c r="CB53" s="1312"/>
      <c r="CC53" s="1312"/>
      <c r="CD53" s="1312"/>
      <c r="CE53" s="1312"/>
      <c r="CF53" s="1312">
        <v>58.6</v>
      </c>
      <c r="CG53" s="1312"/>
      <c r="CH53" s="1312"/>
      <c r="CI53" s="1312"/>
      <c r="CJ53" s="1312"/>
      <c r="CK53" s="1312"/>
      <c r="CL53" s="1312"/>
      <c r="CM53" s="1312"/>
      <c r="CN53" s="1312">
        <v>58</v>
      </c>
      <c r="CO53" s="1312"/>
      <c r="CP53" s="1312"/>
      <c r="CQ53" s="1312"/>
      <c r="CR53" s="1312"/>
      <c r="CS53" s="1312"/>
      <c r="CT53" s="1312"/>
      <c r="CU53" s="1312"/>
      <c r="CV53" s="1312">
        <v>59.8</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610</v>
      </c>
      <c r="AO55" s="1307"/>
      <c r="AP55" s="1307"/>
      <c r="AQ55" s="1307"/>
      <c r="AR55" s="1307"/>
      <c r="AS55" s="1307"/>
      <c r="AT55" s="1307"/>
      <c r="AU55" s="1307"/>
      <c r="AV55" s="1307"/>
      <c r="AW55" s="1307"/>
      <c r="AX55" s="1307"/>
      <c r="AY55" s="1307"/>
      <c r="AZ55" s="1307"/>
      <c r="BA55" s="1307"/>
      <c r="BB55" s="1311" t="s">
        <v>608</v>
      </c>
      <c r="BC55" s="1311"/>
      <c r="BD55" s="1311"/>
      <c r="BE55" s="1311"/>
      <c r="BF55" s="1311"/>
      <c r="BG55" s="1311"/>
      <c r="BH55" s="1311"/>
      <c r="BI55" s="1311"/>
      <c r="BJ55" s="1311"/>
      <c r="BK55" s="1311"/>
      <c r="BL55" s="1311"/>
      <c r="BM55" s="1311"/>
      <c r="BN55" s="1311"/>
      <c r="BO55" s="1311"/>
      <c r="BP55" s="1312">
        <v>32.5</v>
      </c>
      <c r="BQ55" s="1312"/>
      <c r="BR55" s="1312"/>
      <c r="BS55" s="1312"/>
      <c r="BT55" s="1312"/>
      <c r="BU55" s="1312"/>
      <c r="BV55" s="1312"/>
      <c r="BW55" s="1312"/>
      <c r="BX55" s="1312">
        <v>30.2</v>
      </c>
      <c r="BY55" s="1312"/>
      <c r="BZ55" s="1312"/>
      <c r="CA55" s="1312"/>
      <c r="CB55" s="1312"/>
      <c r="CC55" s="1312"/>
      <c r="CD55" s="1312"/>
      <c r="CE55" s="1312"/>
      <c r="CF55" s="1312">
        <v>25.4</v>
      </c>
      <c r="CG55" s="1312"/>
      <c r="CH55" s="1312"/>
      <c r="CI55" s="1312"/>
      <c r="CJ55" s="1312"/>
      <c r="CK55" s="1312"/>
      <c r="CL55" s="1312"/>
      <c r="CM55" s="1312"/>
      <c r="CN55" s="1312">
        <v>22.9</v>
      </c>
      <c r="CO55" s="1312"/>
      <c r="CP55" s="1312"/>
      <c r="CQ55" s="1312"/>
      <c r="CR55" s="1312"/>
      <c r="CS55" s="1312"/>
      <c r="CT55" s="1312"/>
      <c r="CU55" s="1312"/>
      <c r="CV55" s="1312">
        <v>28.5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609</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58.9</v>
      </c>
      <c r="BY57" s="1312"/>
      <c r="BZ57" s="1312"/>
      <c r="CA57" s="1312"/>
      <c r="CB57" s="1312"/>
      <c r="CC57" s="1312"/>
      <c r="CD57" s="1312"/>
      <c r="CE57" s="1312"/>
      <c r="CF57" s="1312">
        <v>60</v>
      </c>
      <c r="CG57" s="1312"/>
      <c r="CH57" s="1312"/>
      <c r="CI57" s="1312"/>
      <c r="CJ57" s="1312"/>
      <c r="CK57" s="1312"/>
      <c r="CL57" s="1312"/>
      <c r="CM57" s="1312"/>
      <c r="CN57" s="1312">
        <v>60.6</v>
      </c>
      <c r="CO57" s="1312"/>
      <c r="CP57" s="1312"/>
      <c r="CQ57" s="1312"/>
      <c r="CR57" s="1312"/>
      <c r="CS57" s="1312"/>
      <c r="CT57" s="1312"/>
      <c r="CU57" s="1312"/>
      <c r="CV57" s="1312">
        <v>62.3</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611</v>
      </c>
    </row>
    <row r="64" spans="1:109" x14ac:dyDescent="0.15">
      <c r="B64" s="1282"/>
      <c r="G64" s="1289"/>
      <c r="I64" s="1322"/>
      <c r="J64" s="1322"/>
      <c r="K64" s="1322"/>
      <c r="L64" s="1322"/>
      <c r="M64" s="1322"/>
      <c r="N64" s="1323"/>
      <c r="AM64" s="1289"/>
      <c r="AN64" s="1289" t="s">
        <v>604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606</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562</v>
      </c>
      <c r="BQ72" s="1307"/>
      <c r="BR72" s="1307"/>
      <c r="BS72" s="1307"/>
      <c r="BT72" s="1307"/>
      <c r="BU72" s="1307"/>
      <c r="BV72" s="1307"/>
      <c r="BW72" s="1307"/>
      <c r="BX72" s="1307" t="s">
        <v>563</v>
      </c>
      <c r="BY72" s="1307"/>
      <c r="BZ72" s="1307"/>
      <c r="CA72" s="1307"/>
      <c r="CB72" s="1307"/>
      <c r="CC72" s="1307"/>
      <c r="CD72" s="1307"/>
      <c r="CE72" s="1307"/>
      <c r="CF72" s="1307" t="s">
        <v>564</v>
      </c>
      <c r="CG72" s="1307"/>
      <c r="CH72" s="1307"/>
      <c r="CI72" s="1307"/>
      <c r="CJ72" s="1307"/>
      <c r="CK72" s="1307"/>
      <c r="CL72" s="1307"/>
      <c r="CM72" s="1307"/>
      <c r="CN72" s="1307" t="s">
        <v>565</v>
      </c>
      <c r="CO72" s="1307"/>
      <c r="CP72" s="1307"/>
      <c r="CQ72" s="1307"/>
      <c r="CR72" s="1307"/>
      <c r="CS72" s="1307"/>
      <c r="CT72" s="1307"/>
      <c r="CU72" s="1307"/>
      <c r="CV72" s="1307" t="s">
        <v>566</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607</v>
      </c>
      <c r="AO73" s="1311"/>
      <c r="AP73" s="1311"/>
      <c r="AQ73" s="1311"/>
      <c r="AR73" s="1311"/>
      <c r="AS73" s="1311"/>
      <c r="AT73" s="1311"/>
      <c r="AU73" s="1311"/>
      <c r="AV73" s="1311"/>
      <c r="AW73" s="1311"/>
      <c r="AX73" s="1311"/>
      <c r="AY73" s="1311"/>
      <c r="AZ73" s="1311"/>
      <c r="BA73" s="1311"/>
      <c r="BB73" s="1311" t="s">
        <v>608</v>
      </c>
      <c r="BC73" s="1311"/>
      <c r="BD73" s="1311"/>
      <c r="BE73" s="1311"/>
      <c r="BF73" s="1311"/>
      <c r="BG73" s="1311"/>
      <c r="BH73" s="1311"/>
      <c r="BI73" s="1311"/>
      <c r="BJ73" s="1311"/>
      <c r="BK73" s="1311"/>
      <c r="BL73" s="1311"/>
      <c r="BM73" s="1311"/>
      <c r="BN73" s="1311"/>
      <c r="BO73" s="1311"/>
      <c r="BP73" s="1312">
        <v>55.1</v>
      </c>
      <c r="BQ73" s="1312"/>
      <c r="BR73" s="1312"/>
      <c r="BS73" s="1312"/>
      <c r="BT73" s="1312"/>
      <c r="BU73" s="1312"/>
      <c r="BV73" s="1312"/>
      <c r="BW73" s="1312"/>
      <c r="BX73" s="1312">
        <v>34.9</v>
      </c>
      <c r="BY73" s="1312"/>
      <c r="BZ73" s="1312"/>
      <c r="CA73" s="1312"/>
      <c r="CB73" s="1312"/>
      <c r="CC73" s="1312"/>
      <c r="CD73" s="1312"/>
      <c r="CE73" s="1312"/>
      <c r="CF73" s="1312">
        <v>47.2</v>
      </c>
      <c r="CG73" s="1312"/>
      <c r="CH73" s="1312"/>
      <c r="CI73" s="1312"/>
      <c r="CJ73" s="1312"/>
      <c r="CK73" s="1312"/>
      <c r="CL73" s="1312"/>
      <c r="CM73" s="1312"/>
      <c r="CN73" s="1312">
        <v>58</v>
      </c>
      <c r="CO73" s="1312"/>
      <c r="CP73" s="1312"/>
      <c r="CQ73" s="1312"/>
      <c r="CR73" s="1312"/>
      <c r="CS73" s="1312"/>
      <c r="CT73" s="1312"/>
      <c r="CU73" s="1312"/>
      <c r="CV73" s="1312">
        <v>44.8</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613</v>
      </c>
      <c r="BC75" s="1311"/>
      <c r="BD75" s="1311"/>
      <c r="BE75" s="1311"/>
      <c r="BF75" s="1311"/>
      <c r="BG75" s="1311"/>
      <c r="BH75" s="1311"/>
      <c r="BI75" s="1311"/>
      <c r="BJ75" s="1311"/>
      <c r="BK75" s="1311"/>
      <c r="BL75" s="1311"/>
      <c r="BM75" s="1311"/>
      <c r="BN75" s="1311"/>
      <c r="BO75" s="1311"/>
      <c r="BP75" s="1312">
        <v>9.5</v>
      </c>
      <c r="BQ75" s="1312"/>
      <c r="BR75" s="1312"/>
      <c r="BS75" s="1312"/>
      <c r="BT75" s="1312"/>
      <c r="BU75" s="1312"/>
      <c r="BV75" s="1312"/>
      <c r="BW75" s="1312"/>
      <c r="BX75" s="1312">
        <v>9.1999999999999993</v>
      </c>
      <c r="BY75" s="1312"/>
      <c r="BZ75" s="1312"/>
      <c r="CA75" s="1312"/>
      <c r="CB75" s="1312"/>
      <c r="CC75" s="1312"/>
      <c r="CD75" s="1312"/>
      <c r="CE75" s="1312"/>
      <c r="CF75" s="1312">
        <v>9.4</v>
      </c>
      <c r="CG75" s="1312"/>
      <c r="CH75" s="1312"/>
      <c r="CI75" s="1312"/>
      <c r="CJ75" s="1312"/>
      <c r="CK75" s="1312"/>
      <c r="CL75" s="1312"/>
      <c r="CM75" s="1312"/>
      <c r="CN75" s="1312">
        <v>9.1</v>
      </c>
      <c r="CO75" s="1312"/>
      <c r="CP75" s="1312"/>
      <c r="CQ75" s="1312"/>
      <c r="CR75" s="1312"/>
      <c r="CS75" s="1312"/>
      <c r="CT75" s="1312"/>
      <c r="CU75" s="1312"/>
      <c r="CV75" s="1312">
        <v>8.6</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610</v>
      </c>
      <c r="AO77" s="1307"/>
      <c r="AP77" s="1307"/>
      <c r="AQ77" s="1307"/>
      <c r="AR77" s="1307"/>
      <c r="AS77" s="1307"/>
      <c r="AT77" s="1307"/>
      <c r="AU77" s="1307"/>
      <c r="AV77" s="1307"/>
      <c r="AW77" s="1307"/>
      <c r="AX77" s="1307"/>
      <c r="AY77" s="1307"/>
      <c r="AZ77" s="1307"/>
      <c r="BA77" s="1307"/>
      <c r="BB77" s="1311" t="s">
        <v>608</v>
      </c>
      <c r="BC77" s="1311"/>
      <c r="BD77" s="1311"/>
      <c r="BE77" s="1311"/>
      <c r="BF77" s="1311"/>
      <c r="BG77" s="1311"/>
      <c r="BH77" s="1311"/>
      <c r="BI77" s="1311"/>
      <c r="BJ77" s="1311"/>
      <c r="BK77" s="1311"/>
      <c r="BL77" s="1311"/>
      <c r="BM77" s="1311"/>
      <c r="BN77" s="1311"/>
      <c r="BO77" s="1311"/>
      <c r="BP77" s="1312">
        <v>32.5</v>
      </c>
      <c r="BQ77" s="1312"/>
      <c r="BR77" s="1312"/>
      <c r="BS77" s="1312"/>
      <c r="BT77" s="1312"/>
      <c r="BU77" s="1312"/>
      <c r="BV77" s="1312"/>
      <c r="BW77" s="1312"/>
      <c r="BX77" s="1312">
        <v>30.2</v>
      </c>
      <c r="BY77" s="1312"/>
      <c r="BZ77" s="1312"/>
      <c r="CA77" s="1312"/>
      <c r="CB77" s="1312"/>
      <c r="CC77" s="1312"/>
      <c r="CD77" s="1312"/>
      <c r="CE77" s="1312"/>
      <c r="CF77" s="1312">
        <v>25.4</v>
      </c>
      <c r="CG77" s="1312"/>
      <c r="CH77" s="1312"/>
      <c r="CI77" s="1312"/>
      <c r="CJ77" s="1312"/>
      <c r="CK77" s="1312"/>
      <c r="CL77" s="1312"/>
      <c r="CM77" s="1312"/>
      <c r="CN77" s="1312">
        <v>22.9</v>
      </c>
      <c r="CO77" s="1312"/>
      <c r="CP77" s="1312"/>
      <c r="CQ77" s="1312"/>
      <c r="CR77" s="1312"/>
      <c r="CS77" s="1312"/>
      <c r="CT77" s="1312"/>
      <c r="CU77" s="1312"/>
      <c r="CV77" s="1312">
        <v>28.5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613</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7.8</v>
      </c>
      <c r="CG79" s="1312"/>
      <c r="CH79" s="1312"/>
      <c r="CI79" s="1312"/>
      <c r="CJ79" s="1312"/>
      <c r="CK79" s="1312"/>
      <c r="CL79" s="1312"/>
      <c r="CM79" s="1312"/>
      <c r="CN79" s="1312">
        <v>7.7</v>
      </c>
      <c r="CO79" s="1312"/>
      <c r="CP79" s="1312"/>
      <c r="CQ79" s="1312"/>
      <c r="CR79" s="1312"/>
      <c r="CS79" s="1312"/>
      <c r="CT79" s="1312"/>
      <c r="CU79" s="1312"/>
      <c r="CV79" s="1312">
        <v>7.5</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ohXiWBtf9Lzuz8D/zxS6Mpt/uMDkG3d3PX8OujEgqbtrbFtCSTBq/G2TuIoXK/REzwSbHKUuxAFYMHdWXxwIHQ==" saltValue="USseEp1cyluMT0RIOFxmx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D60" sqref="AD6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XEAlRdvkv8iGbNDDxAVIFhKN15u6O7k0Cyh4OIwLWGcBOq0gAxkc/RWRHZmE1ydLy1kbMz/AjKzSp1Vu0tXBCg==" saltValue="K3K4b0mKuUv6xHo9bgmh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C7MXNVnCZy04xFxW2I0HC9sTxieM6XWrRnJsCduh/gmg9zZp/+7VfIwPDmEF4XJxLMGoDq0dOgdbGA88KOCvsA==" saltValue="0tCt94LHDYplDTuMDbYL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115787</v>
      </c>
      <c r="E3" s="162"/>
      <c r="F3" s="163">
        <v>67319</v>
      </c>
      <c r="G3" s="164"/>
      <c r="H3" s="165"/>
    </row>
    <row r="4" spans="1:8" x14ac:dyDescent="0.15">
      <c r="A4" s="166"/>
      <c r="B4" s="167"/>
      <c r="C4" s="168"/>
      <c r="D4" s="169">
        <v>90217</v>
      </c>
      <c r="E4" s="170"/>
      <c r="F4" s="171">
        <v>38101</v>
      </c>
      <c r="G4" s="172"/>
      <c r="H4" s="173"/>
    </row>
    <row r="5" spans="1:8" x14ac:dyDescent="0.15">
      <c r="A5" s="154" t="s">
        <v>554</v>
      </c>
      <c r="B5" s="159"/>
      <c r="C5" s="160"/>
      <c r="D5" s="161">
        <v>110703</v>
      </c>
      <c r="E5" s="162"/>
      <c r="F5" s="163">
        <v>70615</v>
      </c>
      <c r="G5" s="164"/>
      <c r="H5" s="165"/>
    </row>
    <row r="6" spans="1:8" x14ac:dyDescent="0.15">
      <c r="A6" s="166"/>
      <c r="B6" s="167"/>
      <c r="C6" s="168"/>
      <c r="D6" s="169">
        <v>74900</v>
      </c>
      <c r="E6" s="170"/>
      <c r="F6" s="171">
        <v>37382</v>
      </c>
      <c r="G6" s="172"/>
      <c r="H6" s="173"/>
    </row>
    <row r="7" spans="1:8" x14ac:dyDescent="0.15">
      <c r="A7" s="154" t="s">
        <v>555</v>
      </c>
      <c r="B7" s="159"/>
      <c r="C7" s="160"/>
      <c r="D7" s="161">
        <v>79898</v>
      </c>
      <c r="E7" s="162"/>
      <c r="F7" s="163">
        <v>69185</v>
      </c>
      <c r="G7" s="164"/>
      <c r="H7" s="165"/>
    </row>
    <row r="8" spans="1:8" x14ac:dyDescent="0.15">
      <c r="A8" s="166"/>
      <c r="B8" s="167"/>
      <c r="C8" s="168"/>
      <c r="D8" s="169">
        <v>62190</v>
      </c>
      <c r="E8" s="170"/>
      <c r="F8" s="171">
        <v>38519</v>
      </c>
      <c r="G8" s="172"/>
      <c r="H8" s="173"/>
    </row>
    <row r="9" spans="1:8" x14ac:dyDescent="0.15">
      <c r="A9" s="154" t="s">
        <v>556</v>
      </c>
      <c r="B9" s="159"/>
      <c r="C9" s="160"/>
      <c r="D9" s="161">
        <v>85320</v>
      </c>
      <c r="E9" s="162"/>
      <c r="F9" s="163">
        <v>70166</v>
      </c>
      <c r="G9" s="164"/>
      <c r="H9" s="165"/>
    </row>
    <row r="10" spans="1:8" x14ac:dyDescent="0.15">
      <c r="A10" s="166"/>
      <c r="B10" s="167"/>
      <c r="C10" s="168"/>
      <c r="D10" s="169">
        <v>43066</v>
      </c>
      <c r="E10" s="170"/>
      <c r="F10" s="171">
        <v>36115</v>
      </c>
      <c r="G10" s="172"/>
      <c r="H10" s="173"/>
    </row>
    <row r="11" spans="1:8" x14ac:dyDescent="0.15">
      <c r="A11" s="154" t="s">
        <v>557</v>
      </c>
      <c r="B11" s="159"/>
      <c r="C11" s="160"/>
      <c r="D11" s="161">
        <v>85608</v>
      </c>
      <c r="E11" s="162"/>
      <c r="F11" s="163">
        <v>70329</v>
      </c>
      <c r="G11" s="164"/>
      <c r="H11" s="165"/>
    </row>
    <row r="12" spans="1:8" x14ac:dyDescent="0.15">
      <c r="A12" s="166"/>
      <c r="B12" s="167"/>
      <c r="C12" s="174"/>
      <c r="D12" s="169">
        <v>60807</v>
      </c>
      <c r="E12" s="170"/>
      <c r="F12" s="171">
        <v>39403</v>
      </c>
      <c r="G12" s="172"/>
      <c r="H12" s="173"/>
    </row>
    <row r="13" spans="1:8" x14ac:dyDescent="0.15">
      <c r="A13" s="154"/>
      <c r="B13" s="159"/>
      <c r="C13" s="175"/>
      <c r="D13" s="176">
        <v>95463</v>
      </c>
      <c r="E13" s="177"/>
      <c r="F13" s="178">
        <v>69523</v>
      </c>
      <c r="G13" s="179"/>
      <c r="H13" s="165"/>
    </row>
    <row r="14" spans="1:8" x14ac:dyDescent="0.15">
      <c r="A14" s="166"/>
      <c r="B14" s="167"/>
      <c r="C14" s="168"/>
      <c r="D14" s="169">
        <v>66236</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3.64</v>
      </c>
      <c r="C19" s="180">
        <f>ROUND(VALUE(SUBSTITUTE(実質収支比率等に係る経年分析!G$48,"▲","-")),2)</f>
        <v>3.49</v>
      </c>
      <c r="D19" s="180">
        <f>ROUND(VALUE(SUBSTITUTE(実質収支比率等に係る経年分析!H$48,"▲","-")),2)</f>
        <v>5.56</v>
      </c>
      <c r="E19" s="180">
        <f>ROUND(VALUE(SUBSTITUTE(実質収支比率等に係る経年分析!I$48,"▲","-")),2)</f>
        <v>5.92</v>
      </c>
      <c r="F19" s="180">
        <f>ROUND(VALUE(SUBSTITUTE(実質収支比率等に係る経年分析!J$48,"▲","-")),2)</f>
        <v>3.77</v>
      </c>
    </row>
    <row r="20" spans="1:11" x14ac:dyDescent="0.15">
      <c r="A20" s="180" t="s">
        <v>55</v>
      </c>
      <c r="B20" s="180">
        <f>ROUND(VALUE(SUBSTITUTE(実質収支比率等に係る経年分析!F$47,"▲","-")),2)</f>
        <v>42.24</v>
      </c>
      <c r="C20" s="180">
        <f>ROUND(VALUE(SUBSTITUTE(実質収支比率等に係る経年分析!G$47,"▲","-")),2)</f>
        <v>39.14</v>
      </c>
      <c r="D20" s="180">
        <f>ROUND(VALUE(SUBSTITUTE(実質収支比率等に係る経年分析!H$47,"▲","-")),2)</f>
        <v>34.31</v>
      </c>
      <c r="E20" s="180">
        <f>ROUND(VALUE(SUBSTITUTE(実質収支比率等に係る経年分析!I$47,"▲","-")),2)</f>
        <v>29.96</v>
      </c>
      <c r="F20" s="180">
        <f>ROUND(VALUE(SUBSTITUTE(実質収支比率等に係る経年分析!J$47,"▲","-")),2)</f>
        <v>27.01</v>
      </c>
    </row>
    <row r="21" spans="1:11" x14ac:dyDescent="0.15">
      <c r="A21" s="180" t="s">
        <v>56</v>
      </c>
      <c r="B21" s="180">
        <f>IF(ISNUMBER(VALUE(SUBSTITUTE(実質収支比率等に係る経年分析!F$49,"▲","-"))),ROUND(VALUE(SUBSTITUTE(実質収支比率等に係る経年分析!F$49,"▲","-")),2),NA())</f>
        <v>0.26</v>
      </c>
      <c r="C21" s="180">
        <f>IF(ISNUMBER(VALUE(SUBSTITUTE(実質収支比率等に係る経年分析!G$49,"▲","-"))),ROUND(VALUE(SUBSTITUTE(実質収支比率等に係る経年分析!G$49,"▲","-")),2),NA())</f>
        <v>-4.63</v>
      </c>
      <c r="D21" s="180">
        <f>IF(ISNUMBER(VALUE(SUBSTITUTE(実質収支比率等に係る経年分析!H$49,"▲","-"))),ROUND(VALUE(SUBSTITUTE(実質収支比率等に係る経年分析!H$49,"▲","-")),2),NA())</f>
        <v>-2.36</v>
      </c>
      <c r="E21" s="180">
        <f>IF(ISNUMBER(VALUE(SUBSTITUTE(実質収支比率等に係る経年分析!I$49,"▲","-"))),ROUND(VALUE(SUBSTITUTE(実質収支比率等に係る経年分析!I$49,"▲","-")),2),NA())</f>
        <v>-3.51</v>
      </c>
      <c r="F21" s="180">
        <f>IF(ISNUMBER(VALUE(SUBSTITUTE(実質収支比率等に係る経年分析!J$49,"▲","-"))),ROUND(VALUE(SUBSTITUTE(実質収支比率等に係る経年分析!J$49,"▲","-")),2),NA())</f>
        <v>-3.67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1.0900000000000001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0.44</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0.56000000000000005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3.77</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4.2699999999999996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5.1100000000000003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5449</v>
      </c>
      <c r="E42" s="182"/>
      <c r="F42" s="182"/>
      <c r="G42" s="182">
        <f>'実質公債費比率（分子）の構造'!L$52</f>
        <v>5373</v>
      </c>
      <c r="H42" s="182"/>
      <c r="I42" s="182"/>
      <c r="J42" s="182">
        <f>'実質公債費比率（分子）の構造'!M$52</f>
        <v>5544</v>
      </c>
      <c r="K42" s="182"/>
      <c r="L42" s="182"/>
      <c r="M42" s="182">
        <f>'実質公債費比率（分子）の構造'!N$52</f>
        <v>5642</v>
      </c>
      <c r="N42" s="182"/>
      <c r="O42" s="182"/>
      <c r="P42" s="182">
        <f>'実質公債費比率（分子）の構造'!O$52</f>
        <v>5537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198</v>
      </c>
      <c r="C44" s="182"/>
      <c r="D44" s="182"/>
      <c r="E44" s="182">
        <f>'実質公債費比率（分子）の構造'!L$50</f>
        <v>157</v>
      </c>
      <c r="F44" s="182"/>
      <c r="G44" s="182"/>
      <c r="H44" s="182">
        <f>'実質公債費比率（分子）の構造'!M$50</f>
        <v>132</v>
      </c>
      <c r="I44" s="182"/>
      <c r="J44" s="182"/>
      <c r="K44" s="182">
        <f>'実質公債費比率（分子）の構造'!N$50</f>
        <v>114</v>
      </c>
      <c r="L44" s="182"/>
      <c r="M44" s="182"/>
      <c r="N44" s="182">
        <f>'実質公債費比率（分子）の構造'!O$50</f>
        <v>77</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2716</v>
      </c>
      <c r="C46" s="182"/>
      <c r="D46" s="182"/>
      <c r="E46" s="182">
        <f>'実質公債費比率（分子）の構造'!L$48</f>
        <v>2273</v>
      </c>
      <c r="F46" s="182"/>
      <c r="G46" s="182"/>
      <c r="H46" s="182">
        <f>'実質公債費比率（分子）の構造'!M$48</f>
        <v>2315</v>
      </c>
      <c r="I46" s="182"/>
      <c r="J46" s="182"/>
      <c r="K46" s="182">
        <f>'実質公債費比率（分子）の構造'!N$48</f>
        <v>2427</v>
      </c>
      <c r="L46" s="182"/>
      <c r="M46" s="182"/>
      <c r="N46" s="182">
        <f>'実質公債費比率（分子）の構造'!O$48</f>
        <v>1890</v>
      </c>
      <c r="O46" s="182"/>
      <c r="P46" s="182"/>
    </row>
    <row r="47" spans="1:16" x14ac:dyDescent="0.15">
      <c r="A47" s="182" t="s">
        <v>14</v>
      </c>
      <c r="B47" s="182">
        <f>'実質公債費比率（分子）の構造'!K$47</f>
        <v>87</v>
      </c>
      <c r="C47" s="182"/>
      <c r="D47" s="182"/>
      <c r="E47" s="182">
        <f>'実質公債費比率（分子）の構造'!L$47</f>
        <v>87</v>
      </c>
      <c r="F47" s="182"/>
      <c r="G47" s="182"/>
      <c r="H47" s="182">
        <f>'実質公債費比率（分子）の構造'!M$47</f>
        <v>87</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4911</v>
      </c>
      <c r="C49" s="182"/>
      <c r="D49" s="182"/>
      <c r="E49" s="182">
        <f>'実質公債費比率（分子）の構造'!L$45</f>
        <v>4830</v>
      </c>
      <c r="F49" s="182"/>
      <c r="G49" s="182"/>
      <c r="H49" s="182">
        <f>'実質公債費比率（分子）の構造'!M$45</f>
        <v>5034</v>
      </c>
      <c r="I49" s="182"/>
      <c r="J49" s="182"/>
      <c r="K49" s="182">
        <f>'実質公債費比率（分子）の構造'!N$45</f>
        <v>5160</v>
      </c>
      <c r="L49" s="182"/>
      <c r="M49" s="182"/>
      <c r="N49" s="182">
        <f>'実質公債費比率（分子）の構造'!O$45</f>
        <v>5187</v>
      </c>
      <c r="O49" s="182"/>
      <c r="P49" s="182"/>
    </row>
    <row r="50" spans="1:16" x14ac:dyDescent="0.15">
      <c r="A50" s="182" t="s">
        <v>70</v>
      </c>
      <c r="B50" s="182" t="e">
        <f>NA()</f>
        <v>#N/A</v>
      </c>
      <c r="C50" s="182">
        <f>IF(ISNUMBER('実質公債費比率（分子）の構造'!K$53),'実質公債費比率（分子）の構造'!K$53,NA())</f>
        <v>2463</v>
      </c>
      <c r="D50" s="182" t="e">
        <f>NA()</f>
        <v>#N/A</v>
      </c>
      <c r="E50" s="182" t="e">
        <f>NA()</f>
        <v>#N/A</v>
      </c>
      <c r="F50" s="182">
        <f>IF(ISNUMBER('実質公債費比率（分子）の構造'!L$53),'実質公債費比率（分子）の構造'!L$53,NA())</f>
        <v>1974</v>
      </c>
      <c r="G50" s="182" t="e">
        <f>NA()</f>
        <v>#N/A</v>
      </c>
      <c r="H50" s="182" t="e">
        <f>NA()</f>
        <v>#N/A</v>
      </c>
      <c r="I50" s="182">
        <f>IF(ISNUMBER('実質公債費比率（分子）の構造'!M$53),'実質公債費比率（分子）の構造'!M$53,NA())</f>
        <v>2024</v>
      </c>
      <c r="J50" s="182" t="e">
        <f>NA()</f>
        <v>#N/A</v>
      </c>
      <c r="K50" s="182" t="e">
        <f>NA()</f>
        <v>#N/A</v>
      </c>
      <c r="L50" s="182">
        <f>IF(ISNUMBER('実質公債費比率（分子）の構造'!N$53),'実質公債費比率（分子）の構造'!N$53,NA())</f>
        <v>2059</v>
      </c>
      <c r="M50" s="182" t="e">
        <f>NA()</f>
        <v>#N/A</v>
      </c>
      <c r="N50" s="182" t="e">
        <f>NA()</f>
        <v>#N/A</v>
      </c>
      <c r="O50" s="182">
        <f>IF(ISNUMBER('実質公債費比率（分子）の構造'!O$53),'実質公債費比率（分子）の構造'!O$53,NA())</f>
        <v>1617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56215</v>
      </c>
      <c r="E56" s="181"/>
      <c r="F56" s="181"/>
      <c r="G56" s="181">
        <f>'将来負担比率（分子）の構造'!J$52</f>
        <v>56185</v>
      </c>
      <c r="H56" s="181"/>
      <c r="I56" s="181"/>
      <c r="J56" s="181">
        <f>'将来負担比率（分子）の構造'!K$52</f>
        <v>55286</v>
      </c>
      <c r="K56" s="181"/>
      <c r="L56" s="181"/>
      <c r="M56" s="181">
        <f>'将来負担比率（分子）の構造'!L$52</f>
        <v>53829</v>
      </c>
      <c r="N56" s="181"/>
      <c r="O56" s="181"/>
      <c r="P56" s="181">
        <f>'将来負担比率（分子）の構造'!M$52</f>
        <v>51143</v>
      </c>
    </row>
    <row r="57" spans="1:16" x14ac:dyDescent="0.15">
      <c r="A57" s="181" t="s">
        <v>42</v>
      </c>
      <c r="B57" s="181"/>
      <c r="C57" s="181"/>
      <c r="D57" s="181">
        <f>'将来負担比率（分子）の構造'!I$51</f>
        <v>538</v>
      </c>
      <c r="E57" s="181"/>
      <c r="F57" s="181"/>
      <c r="G57" s="181">
        <f>'将来負担比率（分子）の構造'!J$51</f>
        <v>445</v>
      </c>
      <c r="H57" s="181"/>
      <c r="I57" s="181"/>
      <c r="J57" s="181">
        <f>'将来負担比率（分子）の構造'!K$51</f>
        <v>362</v>
      </c>
      <c r="K57" s="181"/>
      <c r="L57" s="181"/>
      <c r="M57" s="181">
        <f>'将来負担比率（分子）の構造'!L$51</f>
        <v>297</v>
      </c>
      <c r="N57" s="181"/>
      <c r="O57" s="181"/>
      <c r="P57" s="181">
        <f>'将来負担比率（分子）の構造'!M$51</f>
        <v>234</v>
      </c>
    </row>
    <row r="58" spans="1:16" x14ac:dyDescent="0.15">
      <c r="A58" s="181" t="s">
        <v>41</v>
      </c>
      <c r="B58" s="181"/>
      <c r="C58" s="181"/>
      <c r="D58" s="181">
        <f>'将来負担比率（分子）の構造'!I$50</f>
        <v>24032</v>
      </c>
      <c r="E58" s="181"/>
      <c r="F58" s="181"/>
      <c r="G58" s="181">
        <f>'将来負担比率（分子）の構造'!J$50</f>
        <v>24849</v>
      </c>
      <c r="H58" s="181"/>
      <c r="I58" s="181"/>
      <c r="J58" s="181">
        <f>'将来負担比率（分子）の構造'!K$50</f>
        <v>21770</v>
      </c>
      <c r="K58" s="181"/>
      <c r="L58" s="181"/>
      <c r="M58" s="181">
        <f>'将来負担比率（分子）の構造'!L$50</f>
        <v>19768</v>
      </c>
      <c r="N58" s="181"/>
      <c r="O58" s="181"/>
      <c r="P58" s="181">
        <f>'将来負担比率（分子）の構造'!M$50</f>
        <v>18625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11</v>
      </c>
      <c r="C61" s="181"/>
      <c r="D61" s="181"/>
      <c r="E61" s="181" t="str">
        <f>'将来負担比率（分子）の構造'!J$46</f>
        <v>-</v>
      </c>
      <c r="F61" s="181"/>
      <c r="G61" s="181"/>
      <c r="H61" s="181">
        <f>'将来負担比率（分子）の構造'!K$46</f>
        <v>7</v>
      </c>
      <c r="I61" s="181"/>
      <c r="J61" s="181"/>
      <c r="K61" s="181">
        <f>'将来負担比率（分子）の構造'!L$46</f>
        <v>5</v>
      </c>
      <c r="L61" s="181"/>
      <c r="M61" s="181"/>
      <c r="N61" s="181">
        <f>'将来負担比率（分子）の構造'!M$46</f>
        <v>12</v>
      </c>
      <c r="O61" s="181"/>
      <c r="P61" s="181"/>
    </row>
    <row r="62" spans="1:16" x14ac:dyDescent="0.15">
      <c r="A62" s="181" t="s">
        <v>35</v>
      </c>
      <c r="B62" s="181">
        <f>'将来負担比率（分子）の構造'!I$45</f>
        <v>10977</v>
      </c>
      <c r="C62" s="181"/>
      <c r="D62" s="181"/>
      <c r="E62" s="181">
        <f>'将来負担比率（分子）の構造'!J$45</f>
        <v>9978</v>
      </c>
      <c r="F62" s="181"/>
      <c r="G62" s="181"/>
      <c r="H62" s="181">
        <f>'将来負担比率（分子）の構造'!K$45</f>
        <v>9401</v>
      </c>
      <c r="I62" s="181"/>
      <c r="J62" s="181"/>
      <c r="K62" s="181">
        <f>'将来負担比率（分子）の構造'!L$45</f>
        <v>8980</v>
      </c>
      <c r="L62" s="181"/>
      <c r="M62" s="181"/>
      <c r="N62" s="181">
        <f>'将来負担比率（分子）の構造'!M$45</f>
        <v>8424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34391</v>
      </c>
      <c r="C64" s="181"/>
      <c r="D64" s="181"/>
      <c r="E64" s="181">
        <f>'将来負担比率（分子）の構造'!J$43</f>
        <v>30483</v>
      </c>
      <c r="F64" s="181"/>
      <c r="G64" s="181"/>
      <c r="H64" s="181">
        <f>'将来負担比率（分子）の構造'!K$43</f>
        <v>30380</v>
      </c>
      <c r="I64" s="181"/>
      <c r="J64" s="181"/>
      <c r="K64" s="181">
        <f>'将来負担比率（分子）の構造'!L$43</f>
        <v>30188</v>
      </c>
      <c r="L64" s="181"/>
      <c r="M64" s="181"/>
      <c r="N64" s="181">
        <f>'将来負担比率（分子）の構造'!M$43</f>
        <v>25994</v>
      </c>
      <c r="O64" s="181"/>
      <c r="P64" s="181"/>
    </row>
    <row r="65" spans="1:16" x14ac:dyDescent="0.15">
      <c r="A65" s="181" t="s">
        <v>32</v>
      </c>
      <c r="B65" s="181">
        <f>'将来負担比率（分子）の構造'!I$42</f>
        <v>496</v>
      </c>
      <c r="C65" s="181"/>
      <c r="D65" s="181"/>
      <c r="E65" s="181">
        <f>'将来負担比率（分子）の構造'!J$42</f>
        <v>355</v>
      </c>
      <c r="F65" s="181"/>
      <c r="G65" s="181"/>
      <c r="H65" s="181">
        <f>'将来負担比率（分子）の構造'!K$42</f>
        <v>241</v>
      </c>
      <c r="I65" s="181"/>
      <c r="J65" s="181"/>
      <c r="K65" s="181">
        <f>'将来負担比率（分子）の構造'!L$42</f>
        <v>141</v>
      </c>
      <c r="L65" s="181"/>
      <c r="M65" s="181"/>
      <c r="N65" s="181">
        <f>'将来負担比率（分子）の構造'!M$42</f>
        <v>39</v>
      </c>
      <c r="O65" s="181"/>
      <c r="P65" s="181"/>
    </row>
    <row r="66" spans="1:16" x14ac:dyDescent="0.15">
      <c r="A66" s="181" t="s">
        <v>31</v>
      </c>
      <c r="B66" s="181">
        <f>'将来負担比率（分子）の構造'!I$41</f>
        <v>47930</v>
      </c>
      <c r="C66" s="181"/>
      <c r="D66" s="181"/>
      <c r="E66" s="181">
        <f>'将来負担比率（分子）の構造'!J$41</f>
        <v>48638</v>
      </c>
      <c r="F66" s="181"/>
      <c r="G66" s="181"/>
      <c r="H66" s="181">
        <f>'将来負担比率（分子）の構造'!K$41</f>
        <v>47797</v>
      </c>
      <c r="I66" s="181"/>
      <c r="J66" s="181"/>
      <c r="K66" s="181">
        <f>'将来負担比率（分子）の構造'!L$41</f>
        <v>47131</v>
      </c>
      <c r="L66" s="181"/>
      <c r="M66" s="181"/>
      <c r="N66" s="181">
        <f>'将来負担比率（分子）の構造'!M$41</f>
        <v>45353</v>
      </c>
      <c r="O66" s="181"/>
      <c r="P66" s="181"/>
    </row>
    <row r="67" spans="1:16" x14ac:dyDescent="0.15">
      <c r="A67" s="181" t="s">
        <v>74</v>
      </c>
      <c r="B67" s="181" t="e">
        <f>NA()</f>
        <v>#N/A</v>
      </c>
      <c r="C67" s="181">
        <f>IF(ISNUMBER('将来負担比率（分子）の構造'!I$53), IF('将来負担比率（分子）の構造'!I$53 &lt; 0, 0, '将来負担比率（分子）の構造'!I$53), NA())</f>
        <v>13019</v>
      </c>
      <c r="D67" s="181" t="e">
        <f>NA()</f>
        <v>#N/A</v>
      </c>
      <c r="E67" s="181" t="e">
        <f>NA()</f>
        <v>#N/A</v>
      </c>
      <c r="F67" s="181">
        <f>IF(ISNUMBER('将来負担比率（分子）の構造'!J$53), IF('将来負担比率（分子）の構造'!J$53 &lt; 0, 0, '将来負担比率（分子）の構造'!J$53), NA())</f>
        <v>7973</v>
      </c>
      <c r="G67" s="181" t="e">
        <f>NA()</f>
        <v>#N/A</v>
      </c>
      <c r="H67" s="181" t="e">
        <f>NA()</f>
        <v>#N/A</v>
      </c>
      <c r="I67" s="181">
        <f>IF(ISNUMBER('将来負担比率（分子）の構造'!K$53), IF('将来負担比率（分子）の構造'!K$53 &lt; 0, 0, '将来負担比率（分子）の構造'!K$53), NA())</f>
        <v>10408</v>
      </c>
      <c r="J67" s="181" t="e">
        <f>NA()</f>
        <v>#N/A</v>
      </c>
      <c r="K67" s="181" t="e">
        <f>NA()</f>
        <v>#N/A</v>
      </c>
      <c r="L67" s="181">
        <f>IF(ISNUMBER('将来負担比率（分子）の構造'!L$53), IF('将来負担比率（分子）の構造'!L$53 &lt; 0, 0, '将来負担比率（分子）の構造'!L$53), NA())</f>
        <v>12550</v>
      </c>
      <c r="M67" s="181" t="e">
        <f>NA()</f>
        <v>#N/A</v>
      </c>
      <c r="N67" s="181" t="e">
        <f>NA()</f>
        <v>#N/A</v>
      </c>
      <c r="O67" s="181">
        <f>IF(ISNUMBER('将来負担比率（分子）の構造'!M$53), IF('将来負担比率（分子）の構造'!M$53 &lt; 0, 0, '将来負担比率（分子）の構造'!M$53), NA())</f>
        <v>9820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9430</v>
      </c>
      <c r="C72" s="185">
        <f>基金残高に係る経年分析!G55</f>
        <v>8148</v>
      </c>
      <c r="D72" s="185">
        <f>基金残高に係る経年分析!H55</f>
        <v>7393</v>
      </c>
    </row>
    <row r="73" spans="1:16" x14ac:dyDescent="0.15">
      <c r="A73" s="184" t="s">
        <v>77</v>
      </c>
      <c r="B73" s="185">
        <f>基金残高に係る経年分析!F56</f>
        <v>4513</v>
      </c>
      <c r="C73" s="185">
        <f>基金残高に係る経年分析!G56</f>
        <v>4222</v>
      </c>
      <c r="D73" s="185">
        <f>基金残高に係る経年分析!H56</f>
        <v>3935</v>
      </c>
    </row>
    <row r="74" spans="1:16" x14ac:dyDescent="0.15">
      <c r="A74" s="184" t="s">
        <v>78</v>
      </c>
      <c r="B74" s="185">
        <f>基金残高に係る経年分析!F57</f>
        <v>8300</v>
      </c>
      <c r="C74" s="185">
        <f>基金残高に係る経年分析!G57</f>
        <v>9220</v>
      </c>
      <c r="D74" s="185">
        <f>基金残高に係る経年分析!H57</f>
        <v>9127</v>
      </c>
    </row>
  </sheetData>
  <sheetProtection algorithmName="SHA-512" hashValue="q3JbnFjNmscMwAkJEynzKUDaRoXT/e/MHCAkNtjL9P3I7lEvPYrucd7C89vmRyWiPYohR4BjZA/3CGzprgfLYA==" saltValue="MifsSUNphw+wkCioGH6/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7378975</v>
      </c>
      <c r="S5" s="698"/>
      <c r="T5" s="698"/>
      <c r="U5" s="698"/>
      <c r="V5" s="698"/>
      <c r="W5" s="698"/>
      <c r="X5" s="698"/>
      <c r="Y5" s="741"/>
      <c r="Z5" s="759">
        <v>13.8</v>
      </c>
      <c r="AA5" s="759"/>
      <c r="AB5" s="759"/>
      <c r="AC5" s="759"/>
      <c r="AD5" s="760">
        <v>7378975</v>
      </c>
      <c r="AE5" s="760"/>
      <c r="AF5" s="760"/>
      <c r="AG5" s="760"/>
      <c r="AH5" s="760"/>
      <c r="AI5" s="760"/>
      <c r="AJ5" s="760"/>
      <c r="AK5" s="760"/>
      <c r="AL5" s="742">
        <v>27.8</v>
      </c>
      <c r="AM5" s="713"/>
      <c r="AN5" s="713"/>
      <c r="AO5" s="743"/>
      <c r="AP5" s="708" t="s">
        <v>224</v>
      </c>
      <c r="AQ5" s="709"/>
      <c r="AR5" s="709"/>
      <c r="AS5" s="709"/>
      <c r="AT5" s="709"/>
      <c r="AU5" s="709"/>
      <c r="AV5" s="709"/>
      <c r="AW5" s="709"/>
      <c r="AX5" s="709"/>
      <c r="AY5" s="709"/>
      <c r="AZ5" s="709"/>
      <c r="BA5" s="709"/>
      <c r="BB5" s="709"/>
      <c r="BC5" s="709"/>
      <c r="BD5" s="709"/>
      <c r="BE5" s="709"/>
      <c r="BF5" s="710"/>
      <c r="BG5" s="642">
        <v>7367335</v>
      </c>
      <c r="BH5" s="643"/>
      <c r="BI5" s="643"/>
      <c r="BJ5" s="643"/>
      <c r="BK5" s="643"/>
      <c r="BL5" s="643"/>
      <c r="BM5" s="643"/>
      <c r="BN5" s="644"/>
      <c r="BO5" s="675">
        <v>99.8</v>
      </c>
      <c r="BP5" s="675"/>
      <c r="BQ5" s="675"/>
      <c r="BR5" s="675"/>
      <c r="BS5" s="676" t="s">
        <v>225</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217</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499983</v>
      </c>
      <c r="S6" s="643"/>
      <c r="T6" s="643"/>
      <c r="U6" s="643"/>
      <c r="V6" s="643"/>
      <c r="W6" s="643"/>
      <c r="X6" s="643"/>
      <c r="Y6" s="644"/>
      <c r="Z6" s="675">
        <v>0.9</v>
      </c>
      <c r="AA6" s="675"/>
      <c r="AB6" s="675"/>
      <c r="AC6" s="675"/>
      <c r="AD6" s="676">
        <v>499983</v>
      </c>
      <c r="AE6" s="676"/>
      <c r="AF6" s="676"/>
      <c r="AG6" s="676"/>
      <c r="AH6" s="676"/>
      <c r="AI6" s="676"/>
      <c r="AJ6" s="676"/>
      <c r="AK6" s="676"/>
      <c r="AL6" s="645">
        <v>1.9</v>
      </c>
      <c r="AM6" s="646"/>
      <c r="AN6" s="646"/>
      <c r="AO6" s="677"/>
      <c r="AP6" s="639" t="s">
        <v>230</v>
      </c>
      <c r="AQ6" s="640"/>
      <c r="AR6" s="640"/>
      <c r="AS6" s="640"/>
      <c r="AT6" s="640"/>
      <c r="AU6" s="640"/>
      <c r="AV6" s="640"/>
      <c r="AW6" s="640"/>
      <c r="AX6" s="640"/>
      <c r="AY6" s="640"/>
      <c r="AZ6" s="640"/>
      <c r="BA6" s="640"/>
      <c r="BB6" s="640"/>
      <c r="BC6" s="640"/>
      <c r="BD6" s="640"/>
      <c r="BE6" s="640"/>
      <c r="BF6" s="641"/>
      <c r="BG6" s="642">
        <v>7367335</v>
      </c>
      <c r="BH6" s="643"/>
      <c r="BI6" s="643"/>
      <c r="BJ6" s="643"/>
      <c r="BK6" s="643"/>
      <c r="BL6" s="643"/>
      <c r="BM6" s="643"/>
      <c r="BN6" s="644"/>
      <c r="BO6" s="675">
        <v>99.8</v>
      </c>
      <c r="BP6" s="675"/>
      <c r="BQ6" s="675"/>
      <c r="BR6" s="675"/>
      <c r="BS6" s="676" t="s">
        <v>225</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265516</v>
      </c>
      <c r="CS6" s="643"/>
      <c r="CT6" s="643"/>
      <c r="CU6" s="643"/>
      <c r="CV6" s="643"/>
      <c r="CW6" s="643"/>
      <c r="CX6" s="643"/>
      <c r="CY6" s="644"/>
      <c r="CZ6" s="742">
        <v>0.5</v>
      </c>
      <c r="DA6" s="713"/>
      <c r="DB6" s="713"/>
      <c r="DC6" s="745"/>
      <c r="DD6" s="648" t="s">
        <v>127</v>
      </c>
      <c r="DE6" s="643"/>
      <c r="DF6" s="643"/>
      <c r="DG6" s="643"/>
      <c r="DH6" s="643"/>
      <c r="DI6" s="643"/>
      <c r="DJ6" s="643"/>
      <c r="DK6" s="643"/>
      <c r="DL6" s="643"/>
      <c r="DM6" s="643"/>
      <c r="DN6" s="643"/>
      <c r="DO6" s="643"/>
      <c r="DP6" s="644"/>
      <c r="DQ6" s="648">
        <v>265515</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3219</v>
      </c>
      <c r="S7" s="643"/>
      <c r="T7" s="643"/>
      <c r="U7" s="643"/>
      <c r="V7" s="643"/>
      <c r="W7" s="643"/>
      <c r="X7" s="643"/>
      <c r="Y7" s="644"/>
      <c r="Z7" s="675">
        <v>0</v>
      </c>
      <c r="AA7" s="675"/>
      <c r="AB7" s="675"/>
      <c r="AC7" s="675"/>
      <c r="AD7" s="676">
        <v>3219</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2629911</v>
      </c>
      <c r="BH7" s="643"/>
      <c r="BI7" s="643"/>
      <c r="BJ7" s="643"/>
      <c r="BK7" s="643"/>
      <c r="BL7" s="643"/>
      <c r="BM7" s="643"/>
      <c r="BN7" s="644"/>
      <c r="BO7" s="675">
        <v>35.6</v>
      </c>
      <c r="BP7" s="675"/>
      <c r="BQ7" s="675"/>
      <c r="BR7" s="675"/>
      <c r="BS7" s="676" t="s">
        <v>127</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11791293</v>
      </c>
      <c r="CS7" s="643"/>
      <c r="CT7" s="643"/>
      <c r="CU7" s="643"/>
      <c r="CV7" s="643"/>
      <c r="CW7" s="643"/>
      <c r="CX7" s="643"/>
      <c r="CY7" s="644"/>
      <c r="CZ7" s="675">
        <v>22.6</v>
      </c>
      <c r="DA7" s="675"/>
      <c r="DB7" s="675"/>
      <c r="DC7" s="675"/>
      <c r="DD7" s="648">
        <v>234690</v>
      </c>
      <c r="DE7" s="643"/>
      <c r="DF7" s="643"/>
      <c r="DG7" s="643"/>
      <c r="DH7" s="643"/>
      <c r="DI7" s="643"/>
      <c r="DJ7" s="643"/>
      <c r="DK7" s="643"/>
      <c r="DL7" s="643"/>
      <c r="DM7" s="643"/>
      <c r="DN7" s="643"/>
      <c r="DO7" s="643"/>
      <c r="DP7" s="644"/>
      <c r="DQ7" s="648">
        <v>4458730</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14664</v>
      </c>
      <c r="S8" s="643"/>
      <c r="T8" s="643"/>
      <c r="U8" s="643"/>
      <c r="V8" s="643"/>
      <c r="W8" s="643"/>
      <c r="X8" s="643"/>
      <c r="Y8" s="644"/>
      <c r="Z8" s="675">
        <v>0</v>
      </c>
      <c r="AA8" s="675"/>
      <c r="AB8" s="675"/>
      <c r="AC8" s="675"/>
      <c r="AD8" s="676">
        <v>14664</v>
      </c>
      <c r="AE8" s="676"/>
      <c r="AF8" s="676"/>
      <c r="AG8" s="676"/>
      <c r="AH8" s="676"/>
      <c r="AI8" s="676"/>
      <c r="AJ8" s="676"/>
      <c r="AK8" s="676"/>
      <c r="AL8" s="645">
        <v>0.1</v>
      </c>
      <c r="AM8" s="646"/>
      <c r="AN8" s="646"/>
      <c r="AO8" s="677"/>
      <c r="AP8" s="639" t="s">
        <v>236</v>
      </c>
      <c r="AQ8" s="640"/>
      <c r="AR8" s="640"/>
      <c r="AS8" s="640"/>
      <c r="AT8" s="640"/>
      <c r="AU8" s="640"/>
      <c r="AV8" s="640"/>
      <c r="AW8" s="640"/>
      <c r="AX8" s="640"/>
      <c r="AY8" s="640"/>
      <c r="AZ8" s="640"/>
      <c r="BA8" s="640"/>
      <c r="BB8" s="640"/>
      <c r="BC8" s="640"/>
      <c r="BD8" s="640"/>
      <c r="BE8" s="640"/>
      <c r="BF8" s="641"/>
      <c r="BG8" s="642">
        <v>99315</v>
      </c>
      <c r="BH8" s="643"/>
      <c r="BI8" s="643"/>
      <c r="BJ8" s="643"/>
      <c r="BK8" s="643"/>
      <c r="BL8" s="643"/>
      <c r="BM8" s="643"/>
      <c r="BN8" s="644"/>
      <c r="BO8" s="675">
        <v>1.3</v>
      </c>
      <c r="BP8" s="675"/>
      <c r="BQ8" s="675"/>
      <c r="BR8" s="675"/>
      <c r="BS8" s="648" t="s">
        <v>127</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10709946</v>
      </c>
      <c r="CS8" s="643"/>
      <c r="CT8" s="643"/>
      <c r="CU8" s="643"/>
      <c r="CV8" s="643"/>
      <c r="CW8" s="643"/>
      <c r="CX8" s="643"/>
      <c r="CY8" s="644"/>
      <c r="CZ8" s="675">
        <v>20.5</v>
      </c>
      <c r="DA8" s="675"/>
      <c r="DB8" s="675"/>
      <c r="DC8" s="675"/>
      <c r="DD8" s="648">
        <v>113387</v>
      </c>
      <c r="DE8" s="643"/>
      <c r="DF8" s="643"/>
      <c r="DG8" s="643"/>
      <c r="DH8" s="643"/>
      <c r="DI8" s="643"/>
      <c r="DJ8" s="643"/>
      <c r="DK8" s="643"/>
      <c r="DL8" s="643"/>
      <c r="DM8" s="643"/>
      <c r="DN8" s="643"/>
      <c r="DO8" s="643"/>
      <c r="DP8" s="644"/>
      <c r="DQ8" s="648">
        <v>6167112</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16496</v>
      </c>
      <c r="S9" s="643"/>
      <c r="T9" s="643"/>
      <c r="U9" s="643"/>
      <c r="V9" s="643"/>
      <c r="W9" s="643"/>
      <c r="X9" s="643"/>
      <c r="Y9" s="644"/>
      <c r="Z9" s="675">
        <v>0</v>
      </c>
      <c r="AA9" s="675"/>
      <c r="AB9" s="675"/>
      <c r="AC9" s="675"/>
      <c r="AD9" s="676">
        <v>16496</v>
      </c>
      <c r="AE9" s="676"/>
      <c r="AF9" s="676"/>
      <c r="AG9" s="676"/>
      <c r="AH9" s="676"/>
      <c r="AI9" s="676"/>
      <c r="AJ9" s="676"/>
      <c r="AK9" s="676"/>
      <c r="AL9" s="645">
        <v>0.1</v>
      </c>
      <c r="AM9" s="646"/>
      <c r="AN9" s="646"/>
      <c r="AO9" s="677"/>
      <c r="AP9" s="639" t="s">
        <v>239</v>
      </c>
      <c r="AQ9" s="640"/>
      <c r="AR9" s="640"/>
      <c r="AS9" s="640"/>
      <c r="AT9" s="640"/>
      <c r="AU9" s="640"/>
      <c r="AV9" s="640"/>
      <c r="AW9" s="640"/>
      <c r="AX9" s="640"/>
      <c r="AY9" s="640"/>
      <c r="AZ9" s="640"/>
      <c r="BA9" s="640"/>
      <c r="BB9" s="640"/>
      <c r="BC9" s="640"/>
      <c r="BD9" s="640"/>
      <c r="BE9" s="640"/>
      <c r="BF9" s="641"/>
      <c r="BG9" s="642">
        <v>2189053</v>
      </c>
      <c r="BH9" s="643"/>
      <c r="BI9" s="643"/>
      <c r="BJ9" s="643"/>
      <c r="BK9" s="643"/>
      <c r="BL9" s="643"/>
      <c r="BM9" s="643"/>
      <c r="BN9" s="644"/>
      <c r="BO9" s="675">
        <v>29.7</v>
      </c>
      <c r="BP9" s="675"/>
      <c r="BQ9" s="675"/>
      <c r="BR9" s="675"/>
      <c r="BS9" s="648" t="s">
        <v>225</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5145954</v>
      </c>
      <c r="CS9" s="643"/>
      <c r="CT9" s="643"/>
      <c r="CU9" s="643"/>
      <c r="CV9" s="643"/>
      <c r="CW9" s="643"/>
      <c r="CX9" s="643"/>
      <c r="CY9" s="644"/>
      <c r="CZ9" s="675">
        <v>9.9</v>
      </c>
      <c r="DA9" s="675"/>
      <c r="DB9" s="675"/>
      <c r="DC9" s="675"/>
      <c r="DD9" s="648">
        <v>176978</v>
      </c>
      <c r="DE9" s="643"/>
      <c r="DF9" s="643"/>
      <c r="DG9" s="643"/>
      <c r="DH9" s="643"/>
      <c r="DI9" s="643"/>
      <c r="DJ9" s="643"/>
      <c r="DK9" s="643"/>
      <c r="DL9" s="643"/>
      <c r="DM9" s="643"/>
      <c r="DN9" s="643"/>
      <c r="DO9" s="643"/>
      <c r="DP9" s="644"/>
      <c r="DQ9" s="648">
        <v>4647009</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225</v>
      </c>
      <c r="S10" s="643"/>
      <c r="T10" s="643"/>
      <c r="U10" s="643"/>
      <c r="V10" s="643"/>
      <c r="W10" s="643"/>
      <c r="X10" s="643"/>
      <c r="Y10" s="644"/>
      <c r="Z10" s="675" t="s">
        <v>127</v>
      </c>
      <c r="AA10" s="675"/>
      <c r="AB10" s="675"/>
      <c r="AC10" s="675"/>
      <c r="AD10" s="676" t="s">
        <v>127</v>
      </c>
      <c r="AE10" s="676"/>
      <c r="AF10" s="676"/>
      <c r="AG10" s="676"/>
      <c r="AH10" s="676"/>
      <c r="AI10" s="676"/>
      <c r="AJ10" s="676"/>
      <c r="AK10" s="676"/>
      <c r="AL10" s="645" t="s">
        <v>127</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146423</v>
      </c>
      <c r="BH10" s="643"/>
      <c r="BI10" s="643"/>
      <c r="BJ10" s="643"/>
      <c r="BK10" s="643"/>
      <c r="BL10" s="643"/>
      <c r="BM10" s="643"/>
      <c r="BN10" s="644"/>
      <c r="BO10" s="675">
        <v>2</v>
      </c>
      <c r="BP10" s="675"/>
      <c r="BQ10" s="675"/>
      <c r="BR10" s="675"/>
      <c r="BS10" s="648" t="s">
        <v>127</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70078</v>
      </c>
      <c r="CS10" s="643"/>
      <c r="CT10" s="643"/>
      <c r="CU10" s="643"/>
      <c r="CV10" s="643"/>
      <c r="CW10" s="643"/>
      <c r="CX10" s="643"/>
      <c r="CY10" s="644"/>
      <c r="CZ10" s="675">
        <v>0.1</v>
      </c>
      <c r="DA10" s="675"/>
      <c r="DB10" s="675"/>
      <c r="DC10" s="675"/>
      <c r="DD10" s="648" t="s">
        <v>225</v>
      </c>
      <c r="DE10" s="643"/>
      <c r="DF10" s="643"/>
      <c r="DG10" s="643"/>
      <c r="DH10" s="643"/>
      <c r="DI10" s="643"/>
      <c r="DJ10" s="643"/>
      <c r="DK10" s="643"/>
      <c r="DL10" s="643"/>
      <c r="DM10" s="643"/>
      <c r="DN10" s="643"/>
      <c r="DO10" s="643"/>
      <c r="DP10" s="644"/>
      <c r="DQ10" s="648">
        <v>20078</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1508042</v>
      </c>
      <c r="S11" s="643"/>
      <c r="T11" s="643"/>
      <c r="U11" s="643"/>
      <c r="V11" s="643"/>
      <c r="W11" s="643"/>
      <c r="X11" s="643"/>
      <c r="Y11" s="644"/>
      <c r="Z11" s="645">
        <v>2.8</v>
      </c>
      <c r="AA11" s="646"/>
      <c r="AB11" s="646"/>
      <c r="AC11" s="647"/>
      <c r="AD11" s="648">
        <v>1508042</v>
      </c>
      <c r="AE11" s="643"/>
      <c r="AF11" s="643"/>
      <c r="AG11" s="643"/>
      <c r="AH11" s="643"/>
      <c r="AI11" s="643"/>
      <c r="AJ11" s="643"/>
      <c r="AK11" s="644"/>
      <c r="AL11" s="645">
        <v>5.7</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195120</v>
      </c>
      <c r="BH11" s="643"/>
      <c r="BI11" s="643"/>
      <c r="BJ11" s="643"/>
      <c r="BK11" s="643"/>
      <c r="BL11" s="643"/>
      <c r="BM11" s="643"/>
      <c r="BN11" s="644"/>
      <c r="BO11" s="675">
        <v>2.6</v>
      </c>
      <c r="BP11" s="675"/>
      <c r="BQ11" s="675"/>
      <c r="BR11" s="675"/>
      <c r="BS11" s="648" t="s">
        <v>127</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2621594</v>
      </c>
      <c r="CS11" s="643"/>
      <c r="CT11" s="643"/>
      <c r="CU11" s="643"/>
      <c r="CV11" s="643"/>
      <c r="CW11" s="643"/>
      <c r="CX11" s="643"/>
      <c r="CY11" s="644"/>
      <c r="CZ11" s="675">
        <v>5</v>
      </c>
      <c r="DA11" s="675"/>
      <c r="DB11" s="675"/>
      <c r="DC11" s="675"/>
      <c r="DD11" s="648">
        <v>730774</v>
      </c>
      <c r="DE11" s="643"/>
      <c r="DF11" s="643"/>
      <c r="DG11" s="643"/>
      <c r="DH11" s="643"/>
      <c r="DI11" s="643"/>
      <c r="DJ11" s="643"/>
      <c r="DK11" s="643"/>
      <c r="DL11" s="643"/>
      <c r="DM11" s="643"/>
      <c r="DN11" s="643"/>
      <c r="DO11" s="643"/>
      <c r="DP11" s="644"/>
      <c r="DQ11" s="648">
        <v>1529189</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v>4487</v>
      </c>
      <c r="S12" s="643"/>
      <c r="T12" s="643"/>
      <c r="U12" s="643"/>
      <c r="V12" s="643"/>
      <c r="W12" s="643"/>
      <c r="X12" s="643"/>
      <c r="Y12" s="644"/>
      <c r="Z12" s="675">
        <v>0</v>
      </c>
      <c r="AA12" s="675"/>
      <c r="AB12" s="675"/>
      <c r="AC12" s="675"/>
      <c r="AD12" s="676">
        <v>4487</v>
      </c>
      <c r="AE12" s="676"/>
      <c r="AF12" s="676"/>
      <c r="AG12" s="676"/>
      <c r="AH12" s="676"/>
      <c r="AI12" s="676"/>
      <c r="AJ12" s="676"/>
      <c r="AK12" s="676"/>
      <c r="AL12" s="645">
        <v>0</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4023522</v>
      </c>
      <c r="BH12" s="643"/>
      <c r="BI12" s="643"/>
      <c r="BJ12" s="643"/>
      <c r="BK12" s="643"/>
      <c r="BL12" s="643"/>
      <c r="BM12" s="643"/>
      <c r="BN12" s="644"/>
      <c r="BO12" s="675">
        <v>54.5</v>
      </c>
      <c r="BP12" s="675"/>
      <c r="BQ12" s="675"/>
      <c r="BR12" s="675"/>
      <c r="BS12" s="648" t="s">
        <v>225</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2525102</v>
      </c>
      <c r="CS12" s="643"/>
      <c r="CT12" s="643"/>
      <c r="CU12" s="643"/>
      <c r="CV12" s="643"/>
      <c r="CW12" s="643"/>
      <c r="CX12" s="643"/>
      <c r="CY12" s="644"/>
      <c r="CZ12" s="675">
        <v>4.8</v>
      </c>
      <c r="DA12" s="675"/>
      <c r="DB12" s="675"/>
      <c r="DC12" s="675"/>
      <c r="DD12" s="648">
        <v>898050</v>
      </c>
      <c r="DE12" s="643"/>
      <c r="DF12" s="643"/>
      <c r="DG12" s="643"/>
      <c r="DH12" s="643"/>
      <c r="DI12" s="643"/>
      <c r="DJ12" s="643"/>
      <c r="DK12" s="643"/>
      <c r="DL12" s="643"/>
      <c r="DM12" s="643"/>
      <c r="DN12" s="643"/>
      <c r="DO12" s="643"/>
      <c r="DP12" s="644"/>
      <c r="DQ12" s="648">
        <v>1960457</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225</v>
      </c>
      <c r="AA13" s="675"/>
      <c r="AB13" s="675"/>
      <c r="AC13" s="675"/>
      <c r="AD13" s="676" t="s">
        <v>225</v>
      </c>
      <c r="AE13" s="676"/>
      <c r="AF13" s="676"/>
      <c r="AG13" s="676"/>
      <c r="AH13" s="676"/>
      <c r="AI13" s="676"/>
      <c r="AJ13" s="676"/>
      <c r="AK13" s="676"/>
      <c r="AL13" s="645" t="s">
        <v>127</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4000979</v>
      </c>
      <c r="BH13" s="643"/>
      <c r="BI13" s="643"/>
      <c r="BJ13" s="643"/>
      <c r="BK13" s="643"/>
      <c r="BL13" s="643"/>
      <c r="BM13" s="643"/>
      <c r="BN13" s="644"/>
      <c r="BO13" s="675">
        <v>54.2</v>
      </c>
      <c r="BP13" s="675"/>
      <c r="BQ13" s="675"/>
      <c r="BR13" s="675"/>
      <c r="BS13" s="648" t="s">
        <v>225</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4857832</v>
      </c>
      <c r="CS13" s="643"/>
      <c r="CT13" s="643"/>
      <c r="CU13" s="643"/>
      <c r="CV13" s="643"/>
      <c r="CW13" s="643"/>
      <c r="CX13" s="643"/>
      <c r="CY13" s="644"/>
      <c r="CZ13" s="675">
        <v>9.3000000000000007</v>
      </c>
      <c r="DA13" s="675"/>
      <c r="DB13" s="675"/>
      <c r="DC13" s="675"/>
      <c r="DD13" s="648">
        <v>1816720</v>
      </c>
      <c r="DE13" s="643"/>
      <c r="DF13" s="643"/>
      <c r="DG13" s="643"/>
      <c r="DH13" s="643"/>
      <c r="DI13" s="643"/>
      <c r="DJ13" s="643"/>
      <c r="DK13" s="643"/>
      <c r="DL13" s="643"/>
      <c r="DM13" s="643"/>
      <c r="DN13" s="643"/>
      <c r="DO13" s="643"/>
      <c r="DP13" s="644"/>
      <c r="DQ13" s="648">
        <v>3011776</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127</v>
      </c>
      <c r="S14" s="643"/>
      <c r="T14" s="643"/>
      <c r="U14" s="643"/>
      <c r="V14" s="643"/>
      <c r="W14" s="643"/>
      <c r="X14" s="643"/>
      <c r="Y14" s="644"/>
      <c r="Z14" s="675" t="s">
        <v>127</v>
      </c>
      <c r="AA14" s="675"/>
      <c r="AB14" s="675"/>
      <c r="AC14" s="675"/>
      <c r="AD14" s="676" t="s">
        <v>225</v>
      </c>
      <c r="AE14" s="676"/>
      <c r="AF14" s="676"/>
      <c r="AG14" s="676"/>
      <c r="AH14" s="676"/>
      <c r="AI14" s="676"/>
      <c r="AJ14" s="676"/>
      <c r="AK14" s="676"/>
      <c r="AL14" s="645" t="s">
        <v>225</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272397</v>
      </c>
      <c r="BH14" s="643"/>
      <c r="BI14" s="643"/>
      <c r="BJ14" s="643"/>
      <c r="BK14" s="643"/>
      <c r="BL14" s="643"/>
      <c r="BM14" s="643"/>
      <c r="BN14" s="644"/>
      <c r="BO14" s="675">
        <v>3.7</v>
      </c>
      <c r="BP14" s="675"/>
      <c r="BQ14" s="675"/>
      <c r="BR14" s="675"/>
      <c r="BS14" s="648" t="s">
        <v>127</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1872143</v>
      </c>
      <c r="CS14" s="643"/>
      <c r="CT14" s="643"/>
      <c r="CU14" s="643"/>
      <c r="CV14" s="643"/>
      <c r="CW14" s="643"/>
      <c r="CX14" s="643"/>
      <c r="CY14" s="644"/>
      <c r="CZ14" s="675">
        <v>3.6</v>
      </c>
      <c r="DA14" s="675"/>
      <c r="DB14" s="675"/>
      <c r="DC14" s="675"/>
      <c r="DD14" s="648">
        <v>401830</v>
      </c>
      <c r="DE14" s="643"/>
      <c r="DF14" s="643"/>
      <c r="DG14" s="643"/>
      <c r="DH14" s="643"/>
      <c r="DI14" s="643"/>
      <c r="DJ14" s="643"/>
      <c r="DK14" s="643"/>
      <c r="DL14" s="643"/>
      <c r="DM14" s="643"/>
      <c r="DN14" s="643"/>
      <c r="DO14" s="643"/>
      <c r="DP14" s="644"/>
      <c r="DQ14" s="648">
        <v>1574811</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127</v>
      </c>
      <c r="S15" s="643"/>
      <c r="T15" s="643"/>
      <c r="U15" s="643"/>
      <c r="V15" s="643"/>
      <c r="W15" s="643"/>
      <c r="X15" s="643"/>
      <c r="Y15" s="644"/>
      <c r="Z15" s="675" t="s">
        <v>127</v>
      </c>
      <c r="AA15" s="675"/>
      <c r="AB15" s="675"/>
      <c r="AC15" s="675"/>
      <c r="AD15" s="676" t="s">
        <v>127</v>
      </c>
      <c r="AE15" s="676"/>
      <c r="AF15" s="676"/>
      <c r="AG15" s="676"/>
      <c r="AH15" s="676"/>
      <c r="AI15" s="676"/>
      <c r="AJ15" s="676"/>
      <c r="AK15" s="676"/>
      <c r="AL15" s="645" t="s">
        <v>127</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441505</v>
      </c>
      <c r="BH15" s="643"/>
      <c r="BI15" s="643"/>
      <c r="BJ15" s="643"/>
      <c r="BK15" s="643"/>
      <c r="BL15" s="643"/>
      <c r="BM15" s="643"/>
      <c r="BN15" s="644"/>
      <c r="BO15" s="675">
        <v>6</v>
      </c>
      <c r="BP15" s="675"/>
      <c r="BQ15" s="675"/>
      <c r="BR15" s="675"/>
      <c r="BS15" s="648" t="s">
        <v>127</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5822451</v>
      </c>
      <c r="CS15" s="643"/>
      <c r="CT15" s="643"/>
      <c r="CU15" s="643"/>
      <c r="CV15" s="643"/>
      <c r="CW15" s="643"/>
      <c r="CX15" s="643"/>
      <c r="CY15" s="644"/>
      <c r="CZ15" s="675">
        <v>11.1</v>
      </c>
      <c r="DA15" s="675"/>
      <c r="DB15" s="675"/>
      <c r="DC15" s="675"/>
      <c r="DD15" s="648">
        <v>1261498</v>
      </c>
      <c r="DE15" s="643"/>
      <c r="DF15" s="643"/>
      <c r="DG15" s="643"/>
      <c r="DH15" s="643"/>
      <c r="DI15" s="643"/>
      <c r="DJ15" s="643"/>
      <c r="DK15" s="643"/>
      <c r="DL15" s="643"/>
      <c r="DM15" s="643"/>
      <c r="DN15" s="643"/>
      <c r="DO15" s="643"/>
      <c r="DP15" s="644"/>
      <c r="DQ15" s="648">
        <v>3859331</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41666</v>
      </c>
      <c r="S16" s="643"/>
      <c r="T16" s="643"/>
      <c r="U16" s="643"/>
      <c r="V16" s="643"/>
      <c r="W16" s="643"/>
      <c r="X16" s="643"/>
      <c r="Y16" s="644"/>
      <c r="Z16" s="675">
        <v>0.1</v>
      </c>
      <c r="AA16" s="675"/>
      <c r="AB16" s="675"/>
      <c r="AC16" s="675"/>
      <c r="AD16" s="676">
        <v>41666</v>
      </c>
      <c r="AE16" s="676"/>
      <c r="AF16" s="676"/>
      <c r="AG16" s="676"/>
      <c r="AH16" s="676"/>
      <c r="AI16" s="676"/>
      <c r="AJ16" s="676"/>
      <c r="AK16" s="676"/>
      <c r="AL16" s="645">
        <v>0.2</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225</v>
      </c>
      <c r="BH16" s="643"/>
      <c r="BI16" s="643"/>
      <c r="BJ16" s="643"/>
      <c r="BK16" s="643"/>
      <c r="BL16" s="643"/>
      <c r="BM16" s="643"/>
      <c r="BN16" s="644"/>
      <c r="BO16" s="675" t="s">
        <v>127</v>
      </c>
      <c r="BP16" s="675"/>
      <c r="BQ16" s="675"/>
      <c r="BR16" s="675"/>
      <c r="BS16" s="648" t="s">
        <v>127</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v>1023321</v>
      </c>
      <c r="CS16" s="643"/>
      <c r="CT16" s="643"/>
      <c r="CU16" s="643"/>
      <c r="CV16" s="643"/>
      <c r="CW16" s="643"/>
      <c r="CX16" s="643"/>
      <c r="CY16" s="644"/>
      <c r="CZ16" s="675">
        <v>2</v>
      </c>
      <c r="DA16" s="675"/>
      <c r="DB16" s="675"/>
      <c r="DC16" s="675"/>
      <c r="DD16" s="648" t="s">
        <v>127</v>
      </c>
      <c r="DE16" s="643"/>
      <c r="DF16" s="643"/>
      <c r="DG16" s="643"/>
      <c r="DH16" s="643"/>
      <c r="DI16" s="643"/>
      <c r="DJ16" s="643"/>
      <c r="DK16" s="643"/>
      <c r="DL16" s="643"/>
      <c r="DM16" s="643"/>
      <c r="DN16" s="643"/>
      <c r="DO16" s="643"/>
      <c r="DP16" s="644"/>
      <c r="DQ16" s="648">
        <v>24028</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32928</v>
      </c>
      <c r="S17" s="643"/>
      <c r="T17" s="643"/>
      <c r="U17" s="643"/>
      <c r="V17" s="643"/>
      <c r="W17" s="643"/>
      <c r="X17" s="643"/>
      <c r="Y17" s="644"/>
      <c r="Z17" s="675">
        <v>0.1</v>
      </c>
      <c r="AA17" s="675"/>
      <c r="AB17" s="675"/>
      <c r="AC17" s="675"/>
      <c r="AD17" s="676">
        <v>32928</v>
      </c>
      <c r="AE17" s="676"/>
      <c r="AF17" s="676"/>
      <c r="AG17" s="676"/>
      <c r="AH17" s="676"/>
      <c r="AI17" s="676"/>
      <c r="AJ17" s="676"/>
      <c r="AK17" s="676"/>
      <c r="AL17" s="645">
        <v>0.1</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127</v>
      </c>
      <c r="BH17" s="643"/>
      <c r="BI17" s="643"/>
      <c r="BJ17" s="643"/>
      <c r="BK17" s="643"/>
      <c r="BL17" s="643"/>
      <c r="BM17" s="643"/>
      <c r="BN17" s="644"/>
      <c r="BO17" s="675" t="s">
        <v>225</v>
      </c>
      <c r="BP17" s="675"/>
      <c r="BQ17" s="675"/>
      <c r="BR17" s="675"/>
      <c r="BS17" s="648" t="s">
        <v>127</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5528091</v>
      </c>
      <c r="CS17" s="643"/>
      <c r="CT17" s="643"/>
      <c r="CU17" s="643"/>
      <c r="CV17" s="643"/>
      <c r="CW17" s="643"/>
      <c r="CX17" s="643"/>
      <c r="CY17" s="644"/>
      <c r="CZ17" s="675">
        <v>10.6</v>
      </c>
      <c r="DA17" s="675"/>
      <c r="DB17" s="675"/>
      <c r="DC17" s="675"/>
      <c r="DD17" s="648" t="s">
        <v>127</v>
      </c>
      <c r="DE17" s="643"/>
      <c r="DF17" s="643"/>
      <c r="DG17" s="643"/>
      <c r="DH17" s="643"/>
      <c r="DI17" s="643"/>
      <c r="DJ17" s="643"/>
      <c r="DK17" s="643"/>
      <c r="DL17" s="643"/>
      <c r="DM17" s="643"/>
      <c r="DN17" s="643"/>
      <c r="DO17" s="643"/>
      <c r="DP17" s="644"/>
      <c r="DQ17" s="648">
        <v>5460831</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56081</v>
      </c>
      <c r="S18" s="643"/>
      <c r="T18" s="643"/>
      <c r="U18" s="643"/>
      <c r="V18" s="643"/>
      <c r="W18" s="643"/>
      <c r="X18" s="643"/>
      <c r="Y18" s="644"/>
      <c r="Z18" s="675">
        <v>0.1</v>
      </c>
      <c r="AA18" s="675"/>
      <c r="AB18" s="675"/>
      <c r="AC18" s="675"/>
      <c r="AD18" s="676">
        <v>56081</v>
      </c>
      <c r="AE18" s="676"/>
      <c r="AF18" s="676"/>
      <c r="AG18" s="676"/>
      <c r="AH18" s="676"/>
      <c r="AI18" s="676"/>
      <c r="AJ18" s="676"/>
      <c r="AK18" s="676"/>
      <c r="AL18" s="645">
        <v>0.2</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127</v>
      </c>
      <c r="BH18" s="643"/>
      <c r="BI18" s="643"/>
      <c r="BJ18" s="643"/>
      <c r="BK18" s="643"/>
      <c r="BL18" s="643"/>
      <c r="BM18" s="643"/>
      <c r="BN18" s="644"/>
      <c r="BO18" s="675" t="s">
        <v>225</v>
      </c>
      <c r="BP18" s="675"/>
      <c r="BQ18" s="675"/>
      <c r="BR18" s="675"/>
      <c r="BS18" s="648" t="s">
        <v>127</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t="s">
        <v>127</v>
      </c>
      <c r="CS18" s="643"/>
      <c r="CT18" s="643"/>
      <c r="CU18" s="643"/>
      <c r="CV18" s="643"/>
      <c r="CW18" s="643"/>
      <c r="CX18" s="643"/>
      <c r="CY18" s="644"/>
      <c r="CZ18" s="675" t="s">
        <v>127</v>
      </c>
      <c r="DA18" s="675"/>
      <c r="DB18" s="675"/>
      <c r="DC18" s="675"/>
      <c r="DD18" s="648" t="s">
        <v>127</v>
      </c>
      <c r="DE18" s="643"/>
      <c r="DF18" s="643"/>
      <c r="DG18" s="643"/>
      <c r="DH18" s="643"/>
      <c r="DI18" s="643"/>
      <c r="DJ18" s="643"/>
      <c r="DK18" s="643"/>
      <c r="DL18" s="643"/>
      <c r="DM18" s="643"/>
      <c r="DN18" s="643"/>
      <c r="DO18" s="643"/>
      <c r="DP18" s="644"/>
      <c r="DQ18" s="648" t="s">
        <v>127</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31320</v>
      </c>
      <c r="S19" s="643"/>
      <c r="T19" s="643"/>
      <c r="U19" s="643"/>
      <c r="V19" s="643"/>
      <c r="W19" s="643"/>
      <c r="X19" s="643"/>
      <c r="Y19" s="644"/>
      <c r="Z19" s="675">
        <v>0.1</v>
      </c>
      <c r="AA19" s="675"/>
      <c r="AB19" s="675"/>
      <c r="AC19" s="675"/>
      <c r="AD19" s="676">
        <v>31320</v>
      </c>
      <c r="AE19" s="676"/>
      <c r="AF19" s="676"/>
      <c r="AG19" s="676"/>
      <c r="AH19" s="676"/>
      <c r="AI19" s="676"/>
      <c r="AJ19" s="676"/>
      <c r="AK19" s="676"/>
      <c r="AL19" s="645">
        <v>0.1</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11640</v>
      </c>
      <c r="BH19" s="643"/>
      <c r="BI19" s="643"/>
      <c r="BJ19" s="643"/>
      <c r="BK19" s="643"/>
      <c r="BL19" s="643"/>
      <c r="BM19" s="643"/>
      <c r="BN19" s="644"/>
      <c r="BO19" s="675">
        <v>0.2</v>
      </c>
      <c r="BP19" s="675"/>
      <c r="BQ19" s="675"/>
      <c r="BR19" s="675"/>
      <c r="BS19" s="648" t="s">
        <v>127</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127</v>
      </c>
      <c r="CS19" s="643"/>
      <c r="CT19" s="643"/>
      <c r="CU19" s="643"/>
      <c r="CV19" s="643"/>
      <c r="CW19" s="643"/>
      <c r="CX19" s="643"/>
      <c r="CY19" s="644"/>
      <c r="CZ19" s="675" t="s">
        <v>127</v>
      </c>
      <c r="DA19" s="675"/>
      <c r="DB19" s="675"/>
      <c r="DC19" s="675"/>
      <c r="DD19" s="648" t="s">
        <v>225</v>
      </c>
      <c r="DE19" s="643"/>
      <c r="DF19" s="643"/>
      <c r="DG19" s="643"/>
      <c r="DH19" s="643"/>
      <c r="DI19" s="643"/>
      <c r="DJ19" s="643"/>
      <c r="DK19" s="643"/>
      <c r="DL19" s="643"/>
      <c r="DM19" s="643"/>
      <c r="DN19" s="643"/>
      <c r="DO19" s="643"/>
      <c r="DP19" s="644"/>
      <c r="DQ19" s="648" t="s">
        <v>225</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19691</v>
      </c>
      <c r="S20" s="643"/>
      <c r="T20" s="643"/>
      <c r="U20" s="643"/>
      <c r="V20" s="643"/>
      <c r="W20" s="643"/>
      <c r="X20" s="643"/>
      <c r="Y20" s="644"/>
      <c r="Z20" s="675">
        <v>0</v>
      </c>
      <c r="AA20" s="675"/>
      <c r="AB20" s="675"/>
      <c r="AC20" s="675"/>
      <c r="AD20" s="676">
        <v>19691</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11640</v>
      </c>
      <c r="BH20" s="643"/>
      <c r="BI20" s="643"/>
      <c r="BJ20" s="643"/>
      <c r="BK20" s="643"/>
      <c r="BL20" s="643"/>
      <c r="BM20" s="643"/>
      <c r="BN20" s="644"/>
      <c r="BO20" s="675">
        <v>0.2</v>
      </c>
      <c r="BP20" s="675"/>
      <c r="BQ20" s="675"/>
      <c r="BR20" s="675"/>
      <c r="BS20" s="648" t="s">
        <v>127</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52233321</v>
      </c>
      <c r="CS20" s="643"/>
      <c r="CT20" s="643"/>
      <c r="CU20" s="643"/>
      <c r="CV20" s="643"/>
      <c r="CW20" s="643"/>
      <c r="CX20" s="643"/>
      <c r="CY20" s="644"/>
      <c r="CZ20" s="675">
        <v>100</v>
      </c>
      <c r="DA20" s="675"/>
      <c r="DB20" s="675"/>
      <c r="DC20" s="675"/>
      <c r="DD20" s="648">
        <v>5633927</v>
      </c>
      <c r="DE20" s="643"/>
      <c r="DF20" s="643"/>
      <c r="DG20" s="643"/>
      <c r="DH20" s="643"/>
      <c r="DI20" s="643"/>
      <c r="DJ20" s="643"/>
      <c r="DK20" s="643"/>
      <c r="DL20" s="643"/>
      <c r="DM20" s="643"/>
      <c r="DN20" s="643"/>
      <c r="DO20" s="643"/>
      <c r="DP20" s="644"/>
      <c r="DQ20" s="648">
        <v>32978867</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5070</v>
      </c>
      <c r="S21" s="643"/>
      <c r="T21" s="643"/>
      <c r="U21" s="643"/>
      <c r="V21" s="643"/>
      <c r="W21" s="643"/>
      <c r="X21" s="643"/>
      <c r="Y21" s="644"/>
      <c r="Z21" s="675">
        <v>0</v>
      </c>
      <c r="AA21" s="675"/>
      <c r="AB21" s="675"/>
      <c r="AC21" s="675"/>
      <c r="AD21" s="676">
        <v>5070</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v>11640</v>
      </c>
      <c r="BH21" s="643"/>
      <c r="BI21" s="643"/>
      <c r="BJ21" s="643"/>
      <c r="BK21" s="643"/>
      <c r="BL21" s="643"/>
      <c r="BM21" s="643"/>
      <c r="BN21" s="644"/>
      <c r="BO21" s="675">
        <v>0.2</v>
      </c>
      <c r="BP21" s="675"/>
      <c r="BQ21" s="675"/>
      <c r="BR21" s="675"/>
      <c r="BS21" s="648" t="s">
        <v>127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18335124</v>
      </c>
      <c r="S22" s="643"/>
      <c r="T22" s="643"/>
      <c r="U22" s="643"/>
      <c r="V22" s="643"/>
      <c r="W22" s="643"/>
      <c r="X22" s="643"/>
      <c r="Y22" s="644"/>
      <c r="Z22" s="675">
        <v>34.299999999999997</v>
      </c>
      <c r="AA22" s="675"/>
      <c r="AB22" s="675"/>
      <c r="AC22" s="675"/>
      <c r="AD22" s="676">
        <v>16809820</v>
      </c>
      <c r="AE22" s="676"/>
      <c r="AF22" s="676"/>
      <c r="AG22" s="676"/>
      <c r="AH22" s="676"/>
      <c r="AI22" s="676"/>
      <c r="AJ22" s="676"/>
      <c r="AK22" s="676"/>
      <c r="AL22" s="645">
        <v>63.4</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t="s">
        <v>225</v>
      </c>
      <c r="BH22" s="643"/>
      <c r="BI22" s="643"/>
      <c r="BJ22" s="643"/>
      <c r="BK22" s="643"/>
      <c r="BL22" s="643"/>
      <c r="BM22" s="643"/>
      <c r="BN22" s="644"/>
      <c r="BO22" s="675" t="s">
        <v>225</v>
      </c>
      <c r="BP22" s="675"/>
      <c r="BQ22" s="675"/>
      <c r="BR22" s="675"/>
      <c r="BS22" s="648" t="s">
        <v>225</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16809820</v>
      </c>
      <c r="S23" s="643"/>
      <c r="T23" s="643"/>
      <c r="U23" s="643"/>
      <c r="V23" s="643"/>
      <c r="W23" s="643"/>
      <c r="X23" s="643"/>
      <c r="Y23" s="644"/>
      <c r="Z23" s="675">
        <v>31.4</v>
      </c>
      <c r="AA23" s="675"/>
      <c r="AB23" s="675"/>
      <c r="AC23" s="675"/>
      <c r="AD23" s="676">
        <v>16809820</v>
      </c>
      <c r="AE23" s="676"/>
      <c r="AF23" s="676"/>
      <c r="AG23" s="676"/>
      <c r="AH23" s="676"/>
      <c r="AI23" s="676"/>
      <c r="AJ23" s="676"/>
      <c r="AK23" s="676"/>
      <c r="AL23" s="645">
        <v>63.4</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t="s">
        <v>127</v>
      </c>
      <c r="BH23" s="643"/>
      <c r="BI23" s="643"/>
      <c r="BJ23" s="643"/>
      <c r="BK23" s="643"/>
      <c r="BL23" s="643"/>
      <c r="BM23" s="643"/>
      <c r="BN23" s="644"/>
      <c r="BO23" s="675" t="s">
        <v>127</v>
      </c>
      <c r="BP23" s="675"/>
      <c r="BQ23" s="675"/>
      <c r="BR23" s="675"/>
      <c r="BS23" s="648" t="s">
        <v>127</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1456854</v>
      </c>
      <c r="S24" s="643"/>
      <c r="T24" s="643"/>
      <c r="U24" s="643"/>
      <c r="V24" s="643"/>
      <c r="W24" s="643"/>
      <c r="X24" s="643"/>
      <c r="Y24" s="644"/>
      <c r="Z24" s="675">
        <v>2.7</v>
      </c>
      <c r="AA24" s="675"/>
      <c r="AB24" s="675"/>
      <c r="AC24" s="675"/>
      <c r="AD24" s="676" t="s">
        <v>127</v>
      </c>
      <c r="AE24" s="676"/>
      <c r="AF24" s="676"/>
      <c r="AG24" s="676"/>
      <c r="AH24" s="676"/>
      <c r="AI24" s="676"/>
      <c r="AJ24" s="676"/>
      <c r="AK24" s="676"/>
      <c r="AL24" s="645" t="s">
        <v>127</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225</v>
      </c>
      <c r="BH24" s="643"/>
      <c r="BI24" s="643"/>
      <c r="BJ24" s="643"/>
      <c r="BK24" s="643"/>
      <c r="BL24" s="643"/>
      <c r="BM24" s="643"/>
      <c r="BN24" s="644"/>
      <c r="BO24" s="675" t="s">
        <v>225</v>
      </c>
      <c r="BP24" s="675"/>
      <c r="BQ24" s="675"/>
      <c r="BR24" s="675"/>
      <c r="BS24" s="648" t="s">
        <v>225</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18926669</v>
      </c>
      <c r="CS24" s="698"/>
      <c r="CT24" s="698"/>
      <c r="CU24" s="698"/>
      <c r="CV24" s="698"/>
      <c r="CW24" s="698"/>
      <c r="CX24" s="698"/>
      <c r="CY24" s="741"/>
      <c r="CZ24" s="742">
        <v>36.200000000000003</v>
      </c>
      <c r="DA24" s="713"/>
      <c r="DB24" s="713"/>
      <c r="DC24" s="745"/>
      <c r="DD24" s="740">
        <v>14706340</v>
      </c>
      <c r="DE24" s="698"/>
      <c r="DF24" s="698"/>
      <c r="DG24" s="698"/>
      <c r="DH24" s="698"/>
      <c r="DI24" s="698"/>
      <c r="DJ24" s="698"/>
      <c r="DK24" s="741"/>
      <c r="DL24" s="740">
        <v>14302090</v>
      </c>
      <c r="DM24" s="698"/>
      <c r="DN24" s="698"/>
      <c r="DO24" s="698"/>
      <c r="DP24" s="698"/>
      <c r="DQ24" s="698"/>
      <c r="DR24" s="698"/>
      <c r="DS24" s="698"/>
      <c r="DT24" s="698"/>
      <c r="DU24" s="698"/>
      <c r="DV24" s="741"/>
      <c r="DW24" s="742">
        <v>52.4</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v>68450</v>
      </c>
      <c r="S25" s="643"/>
      <c r="T25" s="643"/>
      <c r="U25" s="643"/>
      <c r="V25" s="643"/>
      <c r="W25" s="643"/>
      <c r="X25" s="643"/>
      <c r="Y25" s="644"/>
      <c r="Z25" s="675">
        <v>0.1</v>
      </c>
      <c r="AA25" s="675"/>
      <c r="AB25" s="675"/>
      <c r="AC25" s="675"/>
      <c r="AD25" s="676" t="s">
        <v>127</v>
      </c>
      <c r="AE25" s="676"/>
      <c r="AF25" s="676"/>
      <c r="AG25" s="676"/>
      <c r="AH25" s="676"/>
      <c r="AI25" s="676"/>
      <c r="AJ25" s="676"/>
      <c r="AK25" s="676"/>
      <c r="AL25" s="645" t="s">
        <v>225</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127</v>
      </c>
      <c r="BH25" s="643"/>
      <c r="BI25" s="643"/>
      <c r="BJ25" s="643"/>
      <c r="BK25" s="643"/>
      <c r="BL25" s="643"/>
      <c r="BM25" s="643"/>
      <c r="BN25" s="644"/>
      <c r="BO25" s="675" t="s">
        <v>127</v>
      </c>
      <c r="BP25" s="675"/>
      <c r="BQ25" s="675"/>
      <c r="BR25" s="675"/>
      <c r="BS25" s="648" t="s">
        <v>225</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8542955</v>
      </c>
      <c r="CS25" s="661"/>
      <c r="CT25" s="661"/>
      <c r="CU25" s="661"/>
      <c r="CV25" s="661"/>
      <c r="CW25" s="661"/>
      <c r="CX25" s="661"/>
      <c r="CY25" s="662"/>
      <c r="CZ25" s="645">
        <v>16.399999999999999</v>
      </c>
      <c r="DA25" s="663"/>
      <c r="DB25" s="663"/>
      <c r="DC25" s="664"/>
      <c r="DD25" s="648">
        <v>7886209</v>
      </c>
      <c r="DE25" s="661"/>
      <c r="DF25" s="661"/>
      <c r="DG25" s="661"/>
      <c r="DH25" s="661"/>
      <c r="DI25" s="661"/>
      <c r="DJ25" s="661"/>
      <c r="DK25" s="662"/>
      <c r="DL25" s="648">
        <v>7829275</v>
      </c>
      <c r="DM25" s="661"/>
      <c r="DN25" s="661"/>
      <c r="DO25" s="661"/>
      <c r="DP25" s="661"/>
      <c r="DQ25" s="661"/>
      <c r="DR25" s="661"/>
      <c r="DS25" s="661"/>
      <c r="DT25" s="661"/>
      <c r="DU25" s="661"/>
      <c r="DV25" s="662"/>
      <c r="DW25" s="645">
        <v>28.7</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27891665</v>
      </c>
      <c r="S26" s="643"/>
      <c r="T26" s="643"/>
      <c r="U26" s="643"/>
      <c r="V26" s="643"/>
      <c r="W26" s="643"/>
      <c r="X26" s="643"/>
      <c r="Y26" s="644"/>
      <c r="Z26" s="675">
        <v>52.1</v>
      </c>
      <c r="AA26" s="675"/>
      <c r="AB26" s="675"/>
      <c r="AC26" s="675"/>
      <c r="AD26" s="676">
        <v>26366361</v>
      </c>
      <c r="AE26" s="676"/>
      <c r="AF26" s="676"/>
      <c r="AG26" s="676"/>
      <c r="AH26" s="676"/>
      <c r="AI26" s="676"/>
      <c r="AJ26" s="676"/>
      <c r="AK26" s="676"/>
      <c r="AL26" s="645">
        <v>99.5</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127</v>
      </c>
      <c r="BH26" s="643"/>
      <c r="BI26" s="643"/>
      <c r="BJ26" s="643"/>
      <c r="BK26" s="643"/>
      <c r="BL26" s="643"/>
      <c r="BM26" s="643"/>
      <c r="BN26" s="644"/>
      <c r="BO26" s="675" t="s">
        <v>225</v>
      </c>
      <c r="BP26" s="675"/>
      <c r="BQ26" s="675"/>
      <c r="BR26" s="675"/>
      <c r="BS26" s="648" t="s">
        <v>127</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4908196</v>
      </c>
      <c r="CS26" s="643"/>
      <c r="CT26" s="643"/>
      <c r="CU26" s="643"/>
      <c r="CV26" s="643"/>
      <c r="CW26" s="643"/>
      <c r="CX26" s="643"/>
      <c r="CY26" s="644"/>
      <c r="CZ26" s="645">
        <v>9.4</v>
      </c>
      <c r="DA26" s="663"/>
      <c r="DB26" s="663"/>
      <c r="DC26" s="664"/>
      <c r="DD26" s="648">
        <v>4522244</v>
      </c>
      <c r="DE26" s="643"/>
      <c r="DF26" s="643"/>
      <c r="DG26" s="643"/>
      <c r="DH26" s="643"/>
      <c r="DI26" s="643"/>
      <c r="DJ26" s="643"/>
      <c r="DK26" s="644"/>
      <c r="DL26" s="648" t="s">
        <v>127</v>
      </c>
      <c r="DM26" s="643"/>
      <c r="DN26" s="643"/>
      <c r="DO26" s="643"/>
      <c r="DP26" s="643"/>
      <c r="DQ26" s="643"/>
      <c r="DR26" s="643"/>
      <c r="DS26" s="643"/>
      <c r="DT26" s="643"/>
      <c r="DU26" s="643"/>
      <c r="DV26" s="644"/>
      <c r="DW26" s="645" t="s">
        <v>127</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7816</v>
      </c>
      <c r="S27" s="643"/>
      <c r="T27" s="643"/>
      <c r="U27" s="643"/>
      <c r="V27" s="643"/>
      <c r="W27" s="643"/>
      <c r="X27" s="643"/>
      <c r="Y27" s="644"/>
      <c r="Z27" s="675">
        <v>0</v>
      </c>
      <c r="AA27" s="675"/>
      <c r="AB27" s="675"/>
      <c r="AC27" s="675"/>
      <c r="AD27" s="676">
        <v>7816</v>
      </c>
      <c r="AE27" s="676"/>
      <c r="AF27" s="676"/>
      <c r="AG27" s="676"/>
      <c r="AH27" s="676"/>
      <c r="AI27" s="676"/>
      <c r="AJ27" s="676"/>
      <c r="AK27" s="676"/>
      <c r="AL27" s="645">
        <v>0</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7378975</v>
      </c>
      <c r="BH27" s="643"/>
      <c r="BI27" s="643"/>
      <c r="BJ27" s="643"/>
      <c r="BK27" s="643"/>
      <c r="BL27" s="643"/>
      <c r="BM27" s="643"/>
      <c r="BN27" s="644"/>
      <c r="BO27" s="675">
        <v>100</v>
      </c>
      <c r="BP27" s="675"/>
      <c r="BQ27" s="675"/>
      <c r="BR27" s="675"/>
      <c r="BS27" s="648" t="s">
        <v>127</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4855623</v>
      </c>
      <c r="CS27" s="661"/>
      <c r="CT27" s="661"/>
      <c r="CU27" s="661"/>
      <c r="CV27" s="661"/>
      <c r="CW27" s="661"/>
      <c r="CX27" s="661"/>
      <c r="CY27" s="662"/>
      <c r="CZ27" s="645">
        <v>9.3000000000000007</v>
      </c>
      <c r="DA27" s="663"/>
      <c r="DB27" s="663"/>
      <c r="DC27" s="664"/>
      <c r="DD27" s="648">
        <v>1359300</v>
      </c>
      <c r="DE27" s="661"/>
      <c r="DF27" s="661"/>
      <c r="DG27" s="661"/>
      <c r="DH27" s="661"/>
      <c r="DI27" s="661"/>
      <c r="DJ27" s="661"/>
      <c r="DK27" s="662"/>
      <c r="DL27" s="648">
        <v>1338960</v>
      </c>
      <c r="DM27" s="661"/>
      <c r="DN27" s="661"/>
      <c r="DO27" s="661"/>
      <c r="DP27" s="661"/>
      <c r="DQ27" s="661"/>
      <c r="DR27" s="661"/>
      <c r="DS27" s="661"/>
      <c r="DT27" s="661"/>
      <c r="DU27" s="661"/>
      <c r="DV27" s="662"/>
      <c r="DW27" s="645">
        <v>4.9000000000000004</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137264</v>
      </c>
      <c r="S28" s="643"/>
      <c r="T28" s="643"/>
      <c r="U28" s="643"/>
      <c r="V28" s="643"/>
      <c r="W28" s="643"/>
      <c r="X28" s="643"/>
      <c r="Y28" s="644"/>
      <c r="Z28" s="675">
        <v>0.3</v>
      </c>
      <c r="AA28" s="675"/>
      <c r="AB28" s="675"/>
      <c r="AC28" s="675"/>
      <c r="AD28" s="676" t="s">
        <v>127</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5528091</v>
      </c>
      <c r="CS28" s="643"/>
      <c r="CT28" s="643"/>
      <c r="CU28" s="643"/>
      <c r="CV28" s="643"/>
      <c r="CW28" s="643"/>
      <c r="CX28" s="643"/>
      <c r="CY28" s="644"/>
      <c r="CZ28" s="645">
        <v>10.6</v>
      </c>
      <c r="DA28" s="663"/>
      <c r="DB28" s="663"/>
      <c r="DC28" s="664"/>
      <c r="DD28" s="648">
        <v>5460831</v>
      </c>
      <c r="DE28" s="643"/>
      <c r="DF28" s="643"/>
      <c r="DG28" s="643"/>
      <c r="DH28" s="643"/>
      <c r="DI28" s="643"/>
      <c r="DJ28" s="643"/>
      <c r="DK28" s="644"/>
      <c r="DL28" s="648">
        <v>5133855</v>
      </c>
      <c r="DM28" s="643"/>
      <c r="DN28" s="643"/>
      <c r="DO28" s="643"/>
      <c r="DP28" s="643"/>
      <c r="DQ28" s="643"/>
      <c r="DR28" s="643"/>
      <c r="DS28" s="643"/>
      <c r="DT28" s="643"/>
      <c r="DU28" s="643"/>
      <c r="DV28" s="644"/>
      <c r="DW28" s="645">
        <v>18.8</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409904</v>
      </c>
      <c r="S29" s="643"/>
      <c r="T29" s="643"/>
      <c r="U29" s="643"/>
      <c r="V29" s="643"/>
      <c r="W29" s="643"/>
      <c r="X29" s="643"/>
      <c r="Y29" s="644"/>
      <c r="Z29" s="675">
        <v>0.8</v>
      </c>
      <c r="AA29" s="675"/>
      <c r="AB29" s="675"/>
      <c r="AC29" s="675"/>
      <c r="AD29" s="676">
        <v>85034</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301</v>
      </c>
      <c r="CE29" s="728"/>
      <c r="CF29" s="681" t="s">
        <v>69</v>
      </c>
      <c r="CG29" s="682"/>
      <c r="CH29" s="682"/>
      <c r="CI29" s="682"/>
      <c r="CJ29" s="682"/>
      <c r="CK29" s="682"/>
      <c r="CL29" s="682"/>
      <c r="CM29" s="682"/>
      <c r="CN29" s="682"/>
      <c r="CO29" s="682"/>
      <c r="CP29" s="682"/>
      <c r="CQ29" s="683"/>
      <c r="CR29" s="642">
        <v>5528091</v>
      </c>
      <c r="CS29" s="661"/>
      <c r="CT29" s="661"/>
      <c r="CU29" s="661"/>
      <c r="CV29" s="661"/>
      <c r="CW29" s="661"/>
      <c r="CX29" s="661"/>
      <c r="CY29" s="662"/>
      <c r="CZ29" s="645">
        <v>10.6</v>
      </c>
      <c r="DA29" s="663"/>
      <c r="DB29" s="663"/>
      <c r="DC29" s="664"/>
      <c r="DD29" s="648">
        <v>5460831</v>
      </c>
      <c r="DE29" s="661"/>
      <c r="DF29" s="661"/>
      <c r="DG29" s="661"/>
      <c r="DH29" s="661"/>
      <c r="DI29" s="661"/>
      <c r="DJ29" s="661"/>
      <c r="DK29" s="662"/>
      <c r="DL29" s="648">
        <v>5133855</v>
      </c>
      <c r="DM29" s="661"/>
      <c r="DN29" s="661"/>
      <c r="DO29" s="661"/>
      <c r="DP29" s="661"/>
      <c r="DQ29" s="661"/>
      <c r="DR29" s="661"/>
      <c r="DS29" s="661"/>
      <c r="DT29" s="661"/>
      <c r="DU29" s="661"/>
      <c r="DV29" s="662"/>
      <c r="DW29" s="645">
        <v>18.8</v>
      </c>
      <c r="DX29" s="663"/>
      <c r="DY29" s="663"/>
      <c r="DZ29" s="663"/>
      <c r="EA29" s="663"/>
      <c r="EB29" s="663"/>
      <c r="EC29" s="684"/>
    </row>
    <row r="30" spans="2:133" ht="11.25" customHeight="1" x14ac:dyDescent="0.15">
      <c r="B30" s="639" t="s">
        <v>302</v>
      </c>
      <c r="C30" s="640"/>
      <c r="D30" s="640"/>
      <c r="E30" s="640"/>
      <c r="F30" s="640"/>
      <c r="G30" s="640"/>
      <c r="H30" s="640"/>
      <c r="I30" s="640"/>
      <c r="J30" s="640"/>
      <c r="K30" s="640"/>
      <c r="L30" s="640"/>
      <c r="M30" s="640"/>
      <c r="N30" s="640"/>
      <c r="O30" s="640"/>
      <c r="P30" s="640"/>
      <c r="Q30" s="641"/>
      <c r="R30" s="642">
        <v>247252</v>
      </c>
      <c r="S30" s="643"/>
      <c r="T30" s="643"/>
      <c r="U30" s="643"/>
      <c r="V30" s="643"/>
      <c r="W30" s="643"/>
      <c r="X30" s="643"/>
      <c r="Y30" s="644"/>
      <c r="Z30" s="675">
        <v>0.5</v>
      </c>
      <c r="AA30" s="675"/>
      <c r="AB30" s="675"/>
      <c r="AC30" s="675"/>
      <c r="AD30" s="676" t="s">
        <v>127</v>
      </c>
      <c r="AE30" s="676"/>
      <c r="AF30" s="676"/>
      <c r="AG30" s="676"/>
      <c r="AH30" s="676"/>
      <c r="AI30" s="676"/>
      <c r="AJ30" s="676"/>
      <c r="AK30" s="676"/>
      <c r="AL30" s="645" t="s">
        <v>127</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303</v>
      </c>
      <c r="BH30" s="716"/>
      <c r="BI30" s="716"/>
      <c r="BJ30" s="716"/>
      <c r="BK30" s="716"/>
      <c r="BL30" s="716"/>
      <c r="BM30" s="716"/>
      <c r="BN30" s="716"/>
      <c r="BO30" s="716"/>
      <c r="BP30" s="716"/>
      <c r="BQ30" s="717"/>
      <c r="BR30" s="703" t="s">
        <v>304</v>
      </c>
      <c r="BS30" s="716"/>
      <c r="BT30" s="716"/>
      <c r="BU30" s="716"/>
      <c r="BV30" s="716"/>
      <c r="BW30" s="716"/>
      <c r="BX30" s="716"/>
      <c r="BY30" s="716"/>
      <c r="BZ30" s="716"/>
      <c r="CA30" s="716"/>
      <c r="CB30" s="717"/>
      <c r="CD30" s="729"/>
      <c r="CE30" s="730"/>
      <c r="CF30" s="681" t="s">
        <v>305</v>
      </c>
      <c r="CG30" s="682"/>
      <c r="CH30" s="682"/>
      <c r="CI30" s="682"/>
      <c r="CJ30" s="682"/>
      <c r="CK30" s="682"/>
      <c r="CL30" s="682"/>
      <c r="CM30" s="682"/>
      <c r="CN30" s="682"/>
      <c r="CO30" s="682"/>
      <c r="CP30" s="682"/>
      <c r="CQ30" s="683"/>
      <c r="CR30" s="642">
        <v>5385121</v>
      </c>
      <c r="CS30" s="643"/>
      <c r="CT30" s="643"/>
      <c r="CU30" s="643"/>
      <c r="CV30" s="643"/>
      <c r="CW30" s="643"/>
      <c r="CX30" s="643"/>
      <c r="CY30" s="644"/>
      <c r="CZ30" s="645">
        <v>10.3</v>
      </c>
      <c r="DA30" s="663"/>
      <c r="DB30" s="663"/>
      <c r="DC30" s="664"/>
      <c r="DD30" s="648">
        <v>5321575</v>
      </c>
      <c r="DE30" s="643"/>
      <c r="DF30" s="643"/>
      <c r="DG30" s="643"/>
      <c r="DH30" s="643"/>
      <c r="DI30" s="643"/>
      <c r="DJ30" s="643"/>
      <c r="DK30" s="644"/>
      <c r="DL30" s="648">
        <v>4994599</v>
      </c>
      <c r="DM30" s="643"/>
      <c r="DN30" s="643"/>
      <c r="DO30" s="643"/>
      <c r="DP30" s="643"/>
      <c r="DQ30" s="643"/>
      <c r="DR30" s="643"/>
      <c r="DS30" s="643"/>
      <c r="DT30" s="643"/>
      <c r="DU30" s="643"/>
      <c r="DV30" s="644"/>
      <c r="DW30" s="645">
        <v>18.3</v>
      </c>
      <c r="DX30" s="663"/>
      <c r="DY30" s="663"/>
      <c r="DZ30" s="663"/>
      <c r="EA30" s="663"/>
      <c r="EB30" s="663"/>
      <c r="EC30" s="684"/>
    </row>
    <row r="31" spans="2:133" ht="11.25" customHeight="1" x14ac:dyDescent="0.15">
      <c r="B31" s="639" t="s">
        <v>306</v>
      </c>
      <c r="C31" s="640"/>
      <c r="D31" s="640"/>
      <c r="E31" s="640"/>
      <c r="F31" s="640"/>
      <c r="G31" s="640"/>
      <c r="H31" s="640"/>
      <c r="I31" s="640"/>
      <c r="J31" s="640"/>
      <c r="K31" s="640"/>
      <c r="L31" s="640"/>
      <c r="M31" s="640"/>
      <c r="N31" s="640"/>
      <c r="O31" s="640"/>
      <c r="P31" s="640"/>
      <c r="Q31" s="641"/>
      <c r="R31" s="642">
        <v>12140206</v>
      </c>
      <c r="S31" s="643"/>
      <c r="T31" s="643"/>
      <c r="U31" s="643"/>
      <c r="V31" s="643"/>
      <c r="W31" s="643"/>
      <c r="X31" s="643"/>
      <c r="Y31" s="644"/>
      <c r="Z31" s="675">
        <v>22.7</v>
      </c>
      <c r="AA31" s="675"/>
      <c r="AB31" s="675"/>
      <c r="AC31" s="675"/>
      <c r="AD31" s="676" t="s">
        <v>127</v>
      </c>
      <c r="AE31" s="676"/>
      <c r="AF31" s="676"/>
      <c r="AG31" s="676"/>
      <c r="AH31" s="676"/>
      <c r="AI31" s="676"/>
      <c r="AJ31" s="676"/>
      <c r="AK31" s="676"/>
      <c r="AL31" s="645" t="s">
        <v>127</v>
      </c>
      <c r="AM31" s="646"/>
      <c r="AN31" s="646"/>
      <c r="AO31" s="677"/>
      <c r="AP31" s="718" t="s">
        <v>307</v>
      </c>
      <c r="AQ31" s="719"/>
      <c r="AR31" s="719"/>
      <c r="AS31" s="719"/>
      <c r="AT31" s="724" t="s">
        <v>308</v>
      </c>
      <c r="AU31" s="231"/>
      <c r="AV31" s="231"/>
      <c r="AW31" s="231"/>
      <c r="AX31" s="708" t="s">
        <v>184</v>
      </c>
      <c r="AY31" s="709"/>
      <c r="AZ31" s="709"/>
      <c r="BA31" s="709"/>
      <c r="BB31" s="709"/>
      <c r="BC31" s="709"/>
      <c r="BD31" s="709"/>
      <c r="BE31" s="709"/>
      <c r="BF31" s="710"/>
      <c r="BG31" s="711">
        <v>98.6</v>
      </c>
      <c r="BH31" s="712"/>
      <c r="BI31" s="712"/>
      <c r="BJ31" s="712"/>
      <c r="BK31" s="712"/>
      <c r="BL31" s="712"/>
      <c r="BM31" s="713">
        <v>95</v>
      </c>
      <c r="BN31" s="712"/>
      <c r="BO31" s="712"/>
      <c r="BP31" s="712"/>
      <c r="BQ31" s="714"/>
      <c r="BR31" s="711">
        <v>98.7</v>
      </c>
      <c r="BS31" s="712"/>
      <c r="BT31" s="712"/>
      <c r="BU31" s="712"/>
      <c r="BV31" s="712"/>
      <c r="BW31" s="712"/>
      <c r="BX31" s="713">
        <v>95</v>
      </c>
      <c r="BY31" s="712"/>
      <c r="BZ31" s="712"/>
      <c r="CA31" s="712"/>
      <c r="CB31" s="714"/>
      <c r="CD31" s="729"/>
      <c r="CE31" s="730"/>
      <c r="CF31" s="681" t="s">
        <v>309</v>
      </c>
      <c r="CG31" s="682"/>
      <c r="CH31" s="682"/>
      <c r="CI31" s="682"/>
      <c r="CJ31" s="682"/>
      <c r="CK31" s="682"/>
      <c r="CL31" s="682"/>
      <c r="CM31" s="682"/>
      <c r="CN31" s="682"/>
      <c r="CO31" s="682"/>
      <c r="CP31" s="682"/>
      <c r="CQ31" s="683"/>
      <c r="CR31" s="642">
        <v>142970</v>
      </c>
      <c r="CS31" s="661"/>
      <c r="CT31" s="661"/>
      <c r="CU31" s="661"/>
      <c r="CV31" s="661"/>
      <c r="CW31" s="661"/>
      <c r="CX31" s="661"/>
      <c r="CY31" s="662"/>
      <c r="CZ31" s="645">
        <v>0.3</v>
      </c>
      <c r="DA31" s="663"/>
      <c r="DB31" s="663"/>
      <c r="DC31" s="664"/>
      <c r="DD31" s="648">
        <v>139256</v>
      </c>
      <c r="DE31" s="661"/>
      <c r="DF31" s="661"/>
      <c r="DG31" s="661"/>
      <c r="DH31" s="661"/>
      <c r="DI31" s="661"/>
      <c r="DJ31" s="661"/>
      <c r="DK31" s="662"/>
      <c r="DL31" s="648">
        <v>139256</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310</v>
      </c>
      <c r="C32" s="734"/>
      <c r="D32" s="734"/>
      <c r="E32" s="734"/>
      <c r="F32" s="734"/>
      <c r="G32" s="734"/>
      <c r="H32" s="734"/>
      <c r="I32" s="734"/>
      <c r="J32" s="734"/>
      <c r="K32" s="734"/>
      <c r="L32" s="734"/>
      <c r="M32" s="734"/>
      <c r="N32" s="734"/>
      <c r="O32" s="734"/>
      <c r="P32" s="734"/>
      <c r="Q32" s="735"/>
      <c r="R32" s="642" t="s">
        <v>127</v>
      </c>
      <c r="S32" s="643"/>
      <c r="T32" s="643"/>
      <c r="U32" s="643"/>
      <c r="V32" s="643"/>
      <c r="W32" s="643"/>
      <c r="X32" s="643"/>
      <c r="Y32" s="644"/>
      <c r="Z32" s="675" t="s">
        <v>127</v>
      </c>
      <c r="AA32" s="675"/>
      <c r="AB32" s="675"/>
      <c r="AC32" s="675"/>
      <c r="AD32" s="676" t="s">
        <v>127</v>
      </c>
      <c r="AE32" s="676"/>
      <c r="AF32" s="676"/>
      <c r="AG32" s="676"/>
      <c r="AH32" s="676"/>
      <c r="AI32" s="676"/>
      <c r="AJ32" s="676"/>
      <c r="AK32" s="676"/>
      <c r="AL32" s="645" t="s">
        <v>225</v>
      </c>
      <c r="AM32" s="646"/>
      <c r="AN32" s="646"/>
      <c r="AO32" s="677"/>
      <c r="AP32" s="720"/>
      <c r="AQ32" s="721"/>
      <c r="AR32" s="721"/>
      <c r="AS32" s="721"/>
      <c r="AT32" s="725"/>
      <c r="AU32" s="230" t="s">
        <v>311</v>
      </c>
      <c r="AV32" s="230"/>
      <c r="AW32" s="230"/>
      <c r="AX32" s="639" t="s">
        <v>312</v>
      </c>
      <c r="AY32" s="640"/>
      <c r="AZ32" s="640"/>
      <c r="BA32" s="640"/>
      <c r="BB32" s="640"/>
      <c r="BC32" s="640"/>
      <c r="BD32" s="640"/>
      <c r="BE32" s="640"/>
      <c r="BF32" s="641"/>
      <c r="BG32" s="715">
        <v>98.9</v>
      </c>
      <c r="BH32" s="661"/>
      <c r="BI32" s="661"/>
      <c r="BJ32" s="661"/>
      <c r="BK32" s="661"/>
      <c r="BL32" s="661"/>
      <c r="BM32" s="646">
        <v>96</v>
      </c>
      <c r="BN32" s="707"/>
      <c r="BO32" s="707"/>
      <c r="BP32" s="707"/>
      <c r="BQ32" s="688"/>
      <c r="BR32" s="715">
        <v>98.8</v>
      </c>
      <c r="BS32" s="661"/>
      <c r="BT32" s="661"/>
      <c r="BU32" s="661"/>
      <c r="BV32" s="661"/>
      <c r="BW32" s="661"/>
      <c r="BX32" s="646">
        <v>95.8</v>
      </c>
      <c r="BY32" s="707"/>
      <c r="BZ32" s="707"/>
      <c r="CA32" s="707"/>
      <c r="CB32" s="688"/>
      <c r="CD32" s="731"/>
      <c r="CE32" s="732"/>
      <c r="CF32" s="681" t="s">
        <v>313</v>
      </c>
      <c r="CG32" s="682"/>
      <c r="CH32" s="682"/>
      <c r="CI32" s="682"/>
      <c r="CJ32" s="682"/>
      <c r="CK32" s="682"/>
      <c r="CL32" s="682"/>
      <c r="CM32" s="682"/>
      <c r="CN32" s="682"/>
      <c r="CO32" s="682"/>
      <c r="CP32" s="682"/>
      <c r="CQ32" s="683"/>
      <c r="CR32" s="642" t="s">
        <v>225</v>
      </c>
      <c r="CS32" s="643"/>
      <c r="CT32" s="643"/>
      <c r="CU32" s="643"/>
      <c r="CV32" s="643"/>
      <c r="CW32" s="643"/>
      <c r="CX32" s="643"/>
      <c r="CY32" s="644"/>
      <c r="CZ32" s="645" t="s">
        <v>127</v>
      </c>
      <c r="DA32" s="663"/>
      <c r="DB32" s="663"/>
      <c r="DC32" s="664"/>
      <c r="DD32" s="648" t="s">
        <v>127</v>
      </c>
      <c r="DE32" s="643"/>
      <c r="DF32" s="643"/>
      <c r="DG32" s="643"/>
      <c r="DH32" s="643"/>
      <c r="DI32" s="643"/>
      <c r="DJ32" s="643"/>
      <c r="DK32" s="644"/>
      <c r="DL32" s="648" t="s">
        <v>127</v>
      </c>
      <c r="DM32" s="643"/>
      <c r="DN32" s="643"/>
      <c r="DO32" s="643"/>
      <c r="DP32" s="643"/>
      <c r="DQ32" s="643"/>
      <c r="DR32" s="643"/>
      <c r="DS32" s="643"/>
      <c r="DT32" s="643"/>
      <c r="DU32" s="643"/>
      <c r="DV32" s="644"/>
      <c r="DW32" s="645" t="s">
        <v>127</v>
      </c>
      <c r="DX32" s="663"/>
      <c r="DY32" s="663"/>
      <c r="DZ32" s="663"/>
      <c r="EA32" s="663"/>
      <c r="EB32" s="663"/>
      <c r="EC32" s="684"/>
    </row>
    <row r="33" spans="2:133" ht="11.25" customHeight="1" x14ac:dyDescent="0.15">
      <c r="B33" s="639" t="s">
        <v>314</v>
      </c>
      <c r="C33" s="640"/>
      <c r="D33" s="640"/>
      <c r="E33" s="640"/>
      <c r="F33" s="640"/>
      <c r="G33" s="640"/>
      <c r="H33" s="640"/>
      <c r="I33" s="640"/>
      <c r="J33" s="640"/>
      <c r="K33" s="640"/>
      <c r="L33" s="640"/>
      <c r="M33" s="640"/>
      <c r="N33" s="640"/>
      <c r="O33" s="640"/>
      <c r="P33" s="640"/>
      <c r="Q33" s="641"/>
      <c r="R33" s="642">
        <v>3018986</v>
      </c>
      <c r="S33" s="643"/>
      <c r="T33" s="643"/>
      <c r="U33" s="643"/>
      <c r="V33" s="643"/>
      <c r="W33" s="643"/>
      <c r="X33" s="643"/>
      <c r="Y33" s="644"/>
      <c r="Z33" s="675">
        <v>5.6</v>
      </c>
      <c r="AA33" s="675"/>
      <c r="AB33" s="675"/>
      <c r="AC33" s="675"/>
      <c r="AD33" s="676" t="s">
        <v>127</v>
      </c>
      <c r="AE33" s="676"/>
      <c r="AF33" s="676"/>
      <c r="AG33" s="676"/>
      <c r="AH33" s="676"/>
      <c r="AI33" s="676"/>
      <c r="AJ33" s="676"/>
      <c r="AK33" s="676"/>
      <c r="AL33" s="645" t="s">
        <v>127</v>
      </c>
      <c r="AM33" s="646"/>
      <c r="AN33" s="646"/>
      <c r="AO33" s="677"/>
      <c r="AP33" s="722"/>
      <c r="AQ33" s="723"/>
      <c r="AR33" s="723"/>
      <c r="AS33" s="723"/>
      <c r="AT33" s="726"/>
      <c r="AU33" s="232"/>
      <c r="AV33" s="232"/>
      <c r="AW33" s="232"/>
      <c r="AX33" s="623" t="s">
        <v>315</v>
      </c>
      <c r="AY33" s="624"/>
      <c r="AZ33" s="624"/>
      <c r="BA33" s="624"/>
      <c r="BB33" s="624"/>
      <c r="BC33" s="624"/>
      <c r="BD33" s="624"/>
      <c r="BE33" s="624"/>
      <c r="BF33" s="625"/>
      <c r="BG33" s="706">
        <v>98.2</v>
      </c>
      <c r="BH33" s="627"/>
      <c r="BI33" s="627"/>
      <c r="BJ33" s="627"/>
      <c r="BK33" s="627"/>
      <c r="BL33" s="627"/>
      <c r="BM33" s="669">
        <v>93.8</v>
      </c>
      <c r="BN33" s="627"/>
      <c r="BO33" s="627"/>
      <c r="BP33" s="627"/>
      <c r="BQ33" s="671"/>
      <c r="BR33" s="706">
        <v>98.6</v>
      </c>
      <c r="BS33" s="627"/>
      <c r="BT33" s="627"/>
      <c r="BU33" s="627"/>
      <c r="BV33" s="627"/>
      <c r="BW33" s="627"/>
      <c r="BX33" s="669">
        <v>94</v>
      </c>
      <c r="BY33" s="627"/>
      <c r="BZ33" s="627"/>
      <c r="CA33" s="627"/>
      <c r="CB33" s="671"/>
      <c r="CD33" s="681" t="s">
        <v>316</v>
      </c>
      <c r="CE33" s="682"/>
      <c r="CF33" s="682"/>
      <c r="CG33" s="682"/>
      <c r="CH33" s="682"/>
      <c r="CI33" s="682"/>
      <c r="CJ33" s="682"/>
      <c r="CK33" s="682"/>
      <c r="CL33" s="682"/>
      <c r="CM33" s="682"/>
      <c r="CN33" s="682"/>
      <c r="CO33" s="682"/>
      <c r="CP33" s="682"/>
      <c r="CQ33" s="683"/>
      <c r="CR33" s="642">
        <v>26649404</v>
      </c>
      <c r="CS33" s="661"/>
      <c r="CT33" s="661"/>
      <c r="CU33" s="661"/>
      <c r="CV33" s="661"/>
      <c r="CW33" s="661"/>
      <c r="CX33" s="661"/>
      <c r="CY33" s="662"/>
      <c r="CZ33" s="645">
        <v>51</v>
      </c>
      <c r="DA33" s="663"/>
      <c r="DB33" s="663"/>
      <c r="DC33" s="664"/>
      <c r="DD33" s="648">
        <v>16108119</v>
      </c>
      <c r="DE33" s="661"/>
      <c r="DF33" s="661"/>
      <c r="DG33" s="661"/>
      <c r="DH33" s="661"/>
      <c r="DI33" s="661"/>
      <c r="DJ33" s="661"/>
      <c r="DK33" s="662"/>
      <c r="DL33" s="648">
        <v>11443483</v>
      </c>
      <c r="DM33" s="661"/>
      <c r="DN33" s="661"/>
      <c r="DO33" s="661"/>
      <c r="DP33" s="661"/>
      <c r="DQ33" s="661"/>
      <c r="DR33" s="661"/>
      <c r="DS33" s="661"/>
      <c r="DT33" s="661"/>
      <c r="DU33" s="661"/>
      <c r="DV33" s="662"/>
      <c r="DW33" s="645">
        <v>41.9</v>
      </c>
      <c r="DX33" s="663"/>
      <c r="DY33" s="663"/>
      <c r="DZ33" s="663"/>
      <c r="EA33" s="663"/>
      <c r="EB33" s="663"/>
      <c r="EC33" s="684"/>
    </row>
    <row r="34" spans="2:133" ht="11.25" customHeight="1" x14ac:dyDescent="0.15">
      <c r="B34" s="639" t="s">
        <v>317</v>
      </c>
      <c r="C34" s="640"/>
      <c r="D34" s="640"/>
      <c r="E34" s="640"/>
      <c r="F34" s="640"/>
      <c r="G34" s="640"/>
      <c r="H34" s="640"/>
      <c r="I34" s="640"/>
      <c r="J34" s="640"/>
      <c r="K34" s="640"/>
      <c r="L34" s="640"/>
      <c r="M34" s="640"/>
      <c r="N34" s="640"/>
      <c r="O34" s="640"/>
      <c r="P34" s="640"/>
      <c r="Q34" s="641"/>
      <c r="R34" s="642">
        <v>217309</v>
      </c>
      <c r="S34" s="643"/>
      <c r="T34" s="643"/>
      <c r="U34" s="643"/>
      <c r="V34" s="643"/>
      <c r="W34" s="643"/>
      <c r="X34" s="643"/>
      <c r="Y34" s="644"/>
      <c r="Z34" s="675">
        <v>0.4</v>
      </c>
      <c r="AA34" s="675"/>
      <c r="AB34" s="675"/>
      <c r="AC34" s="675"/>
      <c r="AD34" s="676">
        <v>28995</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318</v>
      </c>
      <c r="CE34" s="682"/>
      <c r="CF34" s="682"/>
      <c r="CG34" s="682"/>
      <c r="CH34" s="682"/>
      <c r="CI34" s="682"/>
      <c r="CJ34" s="682"/>
      <c r="CK34" s="682"/>
      <c r="CL34" s="682"/>
      <c r="CM34" s="682"/>
      <c r="CN34" s="682"/>
      <c r="CO34" s="682"/>
      <c r="CP34" s="682"/>
      <c r="CQ34" s="683"/>
      <c r="CR34" s="642">
        <v>7191906</v>
      </c>
      <c r="CS34" s="643"/>
      <c r="CT34" s="643"/>
      <c r="CU34" s="643"/>
      <c r="CV34" s="643"/>
      <c r="CW34" s="643"/>
      <c r="CX34" s="643"/>
      <c r="CY34" s="644"/>
      <c r="CZ34" s="645">
        <v>13.8</v>
      </c>
      <c r="DA34" s="663"/>
      <c r="DB34" s="663"/>
      <c r="DC34" s="664"/>
      <c r="DD34" s="648">
        <v>5708803</v>
      </c>
      <c r="DE34" s="643"/>
      <c r="DF34" s="643"/>
      <c r="DG34" s="643"/>
      <c r="DH34" s="643"/>
      <c r="DI34" s="643"/>
      <c r="DJ34" s="643"/>
      <c r="DK34" s="644"/>
      <c r="DL34" s="648">
        <v>4764829</v>
      </c>
      <c r="DM34" s="643"/>
      <c r="DN34" s="643"/>
      <c r="DO34" s="643"/>
      <c r="DP34" s="643"/>
      <c r="DQ34" s="643"/>
      <c r="DR34" s="643"/>
      <c r="DS34" s="643"/>
      <c r="DT34" s="643"/>
      <c r="DU34" s="643"/>
      <c r="DV34" s="644"/>
      <c r="DW34" s="645">
        <v>17.399999999999999</v>
      </c>
      <c r="DX34" s="663"/>
      <c r="DY34" s="663"/>
      <c r="DZ34" s="663"/>
      <c r="EA34" s="663"/>
      <c r="EB34" s="663"/>
      <c r="EC34" s="684"/>
    </row>
    <row r="35" spans="2:133" ht="11.25" customHeight="1" x14ac:dyDescent="0.15">
      <c r="B35" s="639" t="s">
        <v>319</v>
      </c>
      <c r="C35" s="640"/>
      <c r="D35" s="640"/>
      <c r="E35" s="640"/>
      <c r="F35" s="640"/>
      <c r="G35" s="640"/>
      <c r="H35" s="640"/>
      <c r="I35" s="640"/>
      <c r="J35" s="640"/>
      <c r="K35" s="640"/>
      <c r="L35" s="640"/>
      <c r="M35" s="640"/>
      <c r="N35" s="640"/>
      <c r="O35" s="640"/>
      <c r="P35" s="640"/>
      <c r="Q35" s="641"/>
      <c r="R35" s="642">
        <v>126722</v>
      </c>
      <c r="S35" s="643"/>
      <c r="T35" s="643"/>
      <c r="U35" s="643"/>
      <c r="V35" s="643"/>
      <c r="W35" s="643"/>
      <c r="X35" s="643"/>
      <c r="Y35" s="644"/>
      <c r="Z35" s="675">
        <v>0.2</v>
      </c>
      <c r="AA35" s="675"/>
      <c r="AB35" s="675"/>
      <c r="AC35" s="675"/>
      <c r="AD35" s="676" t="s">
        <v>127</v>
      </c>
      <c r="AE35" s="676"/>
      <c r="AF35" s="676"/>
      <c r="AG35" s="676"/>
      <c r="AH35" s="676"/>
      <c r="AI35" s="676"/>
      <c r="AJ35" s="676"/>
      <c r="AK35" s="676"/>
      <c r="AL35" s="645" t="s">
        <v>225</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322</v>
      </c>
      <c r="CE35" s="682"/>
      <c r="CF35" s="682"/>
      <c r="CG35" s="682"/>
      <c r="CH35" s="682"/>
      <c r="CI35" s="682"/>
      <c r="CJ35" s="682"/>
      <c r="CK35" s="682"/>
      <c r="CL35" s="682"/>
      <c r="CM35" s="682"/>
      <c r="CN35" s="682"/>
      <c r="CO35" s="682"/>
      <c r="CP35" s="682"/>
      <c r="CQ35" s="683"/>
      <c r="CR35" s="642">
        <v>897373</v>
      </c>
      <c r="CS35" s="661"/>
      <c r="CT35" s="661"/>
      <c r="CU35" s="661"/>
      <c r="CV35" s="661"/>
      <c r="CW35" s="661"/>
      <c r="CX35" s="661"/>
      <c r="CY35" s="662"/>
      <c r="CZ35" s="645">
        <v>1.7</v>
      </c>
      <c r="DA35" s="663"/>
      <c r="DB35" s="663"/>
      <c r="DC35" s="664"/>
      <c r="DD35" s="648">
        <v>703709</v>
      </c>
      <c r="DE35" s="661"/>
      <c r="DF35" s="661"/>
      <c r="DG35" s="661"/>
      <c r="DH35" s="661"/>
      <c r="DI35" s="661"/>
      <c r="DJ35" s="661"/>
      <c r="DK35" s="662"/>
      <c r="DL35" s="648">
        <v>536944</v>
      </c>
      <c r="DM35" s="661"/>
      <c r="DN35" s="661"/>
      <c r="DO35" s="661"/>
      <c r="DP35" s="661"/>
      <c r="DQ35" s="661"/>
      <c r="DR35" s="661"/>
      <c r="DS35" s="661"/>
      <c r="DT35" s="661"/>
      <c r="DU35" s="661"/>
      <c r="DV35" s="662"/>
      <c r="DW35" s="645">
        <v>2</v>
      </c>
      <c r="DX35" s="663"/>
      <c r="DY35" s="663"/>
      <c r="DZ35" s="663"/>
      <c r="EA35" s="663"/>
      <c r="EB35" s="663"/>
      <c r="EC35" s="684"/>
    </row>
    <row r="36" spans="2:133" ht="11.25" customHeight="1" x14ac:dyDescent="0.15">
      <c r="B36" s="639" t="s">
        <v>323</v>
      </c>
      <c r="C36" s="640"/>
      <c r="D36" s="640"/>
      <c r="E36" s="640"/>
      <c r="F36" s="640"/>
      <c r="G36" s="640"/>
      <c r="H36" s="640"/>
      <c r="I36" s="640"/>
      <c r="J36" s="640"/>
      <c r="K36" s="640"/>
      <c r="L36" s="640"/>
      <c r="M36" s="640"/>
      <c r="N36" s="640"/>
      <c r="O36" s="640"/>
      <c r="P36" s="640"/>
      <c r="Q36" s="641"/>
      <c r="R36" s="642">
        <v>2185159</v>
      </c>
      <c r="S36" s="643"/>
      <c r="T36" s="643"/>
      <c r="U36" s="643"/>
      <c r="V36" s="643"/>
      <c r="W36" s="643"/>
      <c r="X36" s="643"/>
      <c r="Y36" s="644"/>
      <c r="Z36" s="675">
        <v>4.0999999999999996</v>
      </c>
      <c r="AA36" s="675"/>
      <c r="AB36" s="675"/>
      <c r="AC36" s="675"/>
      <c r="AD36" s="676" t="s">
        <v>225</v>
      </c>
      <c r="AE36" s="676"/>
      <c r="AF36" s="676"/>
      <c r="AG36" s="676"/>
      <c r="AH36" s="676"/>
      <c r="AI36" s="676"/>
      <c r="AJ36" s="676"/>
      <c r="AK36" s="676"/>
      <c r="AL36" s="645" t="s">
        <v>127</v>
      </c>
      <c r="AM36" s="646"/>
      <c r="AN36" s="646"/>
      <c r="AO36" s="677"/>
      <c r="AP36" s="235"/>
      <c r="AQ36" s="694" t="s">
        <v>324</v>
      </c>
      <c r="AR36" s="695"/>
      <c r="AS36" s="695"/>
      <c r="AT36" s="695"/>
      <c r="AU36" s="695"/>
      <c r="AV36" s="695"/>
      <c r="AW36" s="695"/>
      <c r="AX36" s="695"/>
      <c r="AY36" s="696"/>
      <c r="AZ36" s="697">
        <v>7844865</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134182</v>
      </c>
      <c r="BW36" s="698"/>
      <c r="BX36" s="698"/>
      <c r="BY36" s="698"/>
      <c r="BZ36" s="698"/>
      <c r="CA36" s="698"/>
      <c r="CB36" s="699"/>
      <c r="CD36" s="681" t="s">
        <v>326</v>
      </c>
      <c r="CE36" s="682"/>
      <c r="CF36" s="682"/>
      <c r="CG36" s="682"/>
      <c r="CH36" s="682"/>
      <c r="CI36" s="682"/>
      <c r="CJ36" s="682"/>
      <c r="CK36" s="682"/>
      <c r="CL36" s="682"/>
      <c r="CM36" s="682"/>
      <c r="CN36" s="682"/>
      <c r="CO36" s="682"/>
      <c r="CP36" s="682"/>
      <c r="CQ36" s="683"/>
      <c r="CR36" s="642">
        <v>12216111</v>
      </c>
      <c r="CS36" s="643"/>
      <c r="CT36" s="643"/>
      <c r="CU36" s="643"/>
      <c r="CV36" s="643"/>
      <c r="CW36" s="643"/>
      <c r="CX36" s="643"/>
      <c r="CY36" s="644"/>
      <c r="CZ36" s="645">
        <v>23.4</v>
      </c>
      <c r="DA36" s="663"/>
      <c r="DB36" s="663"/>
      <c r="DC36" s="664"/>
      <c r="DD36" s="648">
        <v>4524216</v>
      </c>
      <c r="DE36" s="643"/>
      <c r="DF36" s="643"/>
      <c r="DG36" s="643"/>
      <c r="DH36" s="643"/>
      <c r="DI36" s="643"/>
      <c r="DJ36" s="643"/>
      <c r="DK36" s="644"/>
      <c r="DL36" s="648">
        <v>2606850</v>
      </c>
      <c r="DM36" s="643"/>
      <c r="DN36" s="643"/>
      <c r="DO36" s="643"/>
      <c r="DP36" s="643"/>
      <c r="DQ36" s="643"/>
      <c r="DR36" s="643"/>
      <c r="DS36" s="643"/>
      <c r="DT36" s="643"/>
      <c r="DU36" s="643"/>
      <c r="DV36" s="644"/>
      <c r="DW36" s="645">
        <v>9.5</v>
      </c>
      <c r="DX36" s="663"/>
      <c r="DY36" s="663"/>
      <c r="DZ36" s="663"/>
      <c r="EA36" s="663"/>
      <c r="EB36" s="663"/>
      <c r="EC36" s="684"/>
    </row>
    <row r="37" spans="2:133" ht="11.25" customHeight="1" x14ac:dyDescent="0.15">
      <c r="B37" s="639" t="s">
        <v>327</v>
      </c>
      <c r="C37" s="640"/>
      <c r="D37" s="640"/>
      <c r="E37" s="640"/>
      <c r="F37" s="640"/>
      <c r="G37" s="640"/>
      <c r="H37" s="640"/>
      <c r="I37" s="640"/>
      <c r="J37" s="640"/>
      <c r="K37" s="640"/>
      <c r="L37" s="640"/>
      <c r="M37" s="640"/>
      <c r="N37" s="640"/>
      <c r="O37" s="640"/>
      <c r="P37" s="640"/>
      <c r="Q37" s="641"/>
      <c r="R37" s="642">
        <v>1932396</v>
      </c>
      <c r="S37" s="643"/>
      <c r="T37" s="643"/>
      <c r="U37" s="643"/>
      <c r="V37" s="643"/>
      <c r="W37" s="643"/>
      <c r="X37" s="643"/>
      <c r="Y37" s="644"/>
      <c r="Z37" s="675">
        <v>3.6</v>
      </c>
      <c r="AA37" s="675"/>
      <c r="AB37" s="675"/>
      <c r="AC37" s="675"/>
      <c r="AD37" s="676" t="s">
        <v>127</v>
      </c>
      <c r="AE37" s="676"/>
      <c r="AF37" s="676"/>
      <c r="AG37" s="676"/>
      <c r="AH37" s="676"/>
      <c r="AI37" s="676"/>
      <c r="AJ37" s="676"/>
      <c r="AK37" s="676"/>
      <c r="AL37" s="645" t="s">
        <v>127</v>
      </c>
      <c r="AM37" s="646"/>
      <c r="AN37" s="646"/>
      <c r="AO37" s="677"/>
      <c r="AQ37" s="685" t="s">
        <v>328</v>
      </c>
      <c r="AR37" s="686"/>
      <c r="AS37" s="686"/>
      <c r="AT37" s="686"/>
      <c r="AU37" s="686"/>
      <c r="AV37" s="686"/>
      <c r="AW37" s="686"/>
      <c r="AX37" s="686"/>
      <c r="AY37" s="687"/>
      <c r="AZ37" s="642">
        <v>2148630</v>
      </c>
      <c r="BA37" s="643"/>
      <c r="BB37" s="643"/>
      <c r="BC37" s="643"/>
      <c r="BD37" s="661"/>
      <c r="BE37" s="661"/>
      <c r="BF37" s="688"/>
      <c r="BG37" s="681" t="s">
        <v>329</v>
      </c>
      <c r="BH37" s="682"/>
      <c r="BI37" s="682"/>
      <c r="BJ37" s="682"/>
      <c r="BK37" s="682"/>
      <c r="BL37" s="682"/>
      <c r="BM37" s="682"/>
      <c r="BN37" s="682"/>
      <c r="BO37" s="682"/>
      <c r="BP37" s="682"/>
      <c r="BQ37" s="682"/>
      <c r="BR37" s="682"/>
      <c r="BS37" s="682"/>
      <c r="BT37" s="682"/>
      <c r="BU37" s="683"/>
      <c r="BV37" s="642">
        <v>35040</v>
      </c>
      <c r="BW37" s="643"/>
      <c r="BX37" s="643"/>
      <c r="BY37" s="643"/>
      <c r="BZ37" s="643"/>
      <c r="CA37" s="643"/>
      <c r="CB37" s="689"/>
      <c r="CD37" s="681" t="s">
        <v>330</v>
      </c>
      <c r="CE37" s="682"/>
      <c r="CF37" s="682"/>
      <c r="CG37" s="682"/>
      <c r="CH37" s="682"/>
      <c r="CI37" s="682"/>
      <c r="CJ37" s="682"/>
      <c r="CK37" s="682"/>
      <c r="CL37" s="682"/>
      <c r="CM37" s="682"/>
      <c r="CN37" s="682"/>
      <c r="CO37" s="682"/>
      <c r="CP37" s="682"/>
      <c r="CQ37" s="683"/>
      <c r="CR37" s="642">
        <v>47673</v>
      </c>
      <c r="CS37" s="661"/>
      <c r="CT37" s="661"/>
      <c r="CU37" s="661"/>
      <c r="CV37" s="661"/>
      <c r="CW37" s="661"/>
      <c r="CX37" s="661"/>
      <c r="CY37" s="662"/>
      <c r="CZ37" s="645">
        <v>0.1</v>
      </c>
      <c r="DA37" s="663"/>
      <c r="DB37" s="663"/>
      <c r="DC37" s="664"/>
      <c r="DD37" s="648">
        <v>47673</v>
      </c>
      <c r="DE37" s="661"/>
      <c r="DF37" s="661"/>
      <c r="DG37" s="661"/>
      <c r="DH37" s="661"/>
      <c r="DI37" s="661"/>
      <c r="DJ37" s="661"/>
      <c r="DK37" s="662"/>
      <c r="DL37" s="648">
        <v>47673</v>
      </c>
      <c r="DM37" s="661"/>
      <c r="DN37" s="661"/>
      <c r="DO37" s="661"/>
      <c r="DP37" s="661"/>
      <c r="DQ37" s="661"/>
      <c r="DR37" s="661"/>
      <c r="DS37" s="661"/>
      <c r="DT37" s="661"/>
      <c r="DU37" s="661"/>
      <c r="DV37" s="662"/>
      <c r="DW37" s="645">
        <v>0.2</v>
      </c>
      <c r="DX37" s="663"/>
      <c r="DY37" s="663"/>
      <c r="DZ37" s="663"/>
      <c r="EA37" s="663"/>
      <c r="EB37" s="663"/>
      <c r="EC37" s="684"/>
    </row>
    <row r="38" spans="2:133" ht="11.25" customHeight="1" x14ac:dyDescent="0.15">
      <c r="B38" s="639" t="s">
        <v>331</v>
      </c>
      <c r="C38" s="640"/>
      <c r="D38" s="640"/>
      <c r="E38" s="640"/>
      <c r="F38" s="640"/>
      <c r="G38" s="640"/>
      <c r="H38" s="640"/>
      <c r="I38" s="640"/>
      <c r="J38" s="640"/>
      <c r="K38" s="640"/>
      <c r="L38" s="640"/>
      <c r="M38" s="640"/>
      <c r="N38" s="640"/>
      <c r="O38" s="640"/>
      <c r="P38" s="640"/>
      <c r="Q38" s="641"/>
      <c r="R38" s="642">
        <v>1172110</v>
      </c>
      <c r="S38" s="643"/>
      <c r="T38" s="643"/>
      <c r="U38" s="643"/>
      <c r="V38" s="643"/>
      <c r="W38" s="643"/>
      <c r="X38" s="643"/>
      <c r="Y38" s="644"/>
      <c r="Z38" s="675">
        <v>2.2000000000000002</v>
      </c>
      <c r="AA38" s="675"/>
      <c r="AB38" s="675"/>
      <c r="AC38" s="675"/>
      <c r="AD38" s="676">
        <v>23164</v>
      </c>
      <c r="AE38" s="676"/>
      <c r="AF38" s="676"/>
      <c r="AG38" s="676"/>
      <c r="AH38" s="676"/>
      <c r="AI38" s="676"/>
      <c r="AJ38" s="676"/>
      <c r="AK38" s="676"/>
      <c r="AL38" s="645">
        <v>0.1</v>
      </c>
      <c r="AM38" s="646"/>
      <c r="AN38" s="646"/>
      <c r="AO38" s="677"/>
      <c r="AQ38" s="685" t="s">
        <v>332</v>
      </c>
      <c r="AR38" s="686"/>
      <c r="AS38" s="686"/>
      <c r="AT38" s="686"/>
      <c r="AU38" s="686"/>
      <c r="AV38" s="686"/>
      <c r="AW38" s="686"/>
      <c r="AX38" s="686"/>
      <c r="AY38" s="687"/>
      <c r="AZ38" s="642">
        <v>1729143</v>
      </c>
      <c r="BA38" s="643"/>
      <c r="BB38" s="643"/>
      <c r="BC38" s="643"/>
      <c r="BD38" s="661"/>
      <c r="BE38" s="661"/>
      <c r="BF38" s="688"/>
      <c r="BG38" s="681" t="s">
        <v>333</v>
      </c>
      <c r="BH38" s="682"/>
      <c r="BI38" s="682"/>
      <c r="BJ38" s="682"/>
      <c r="BK38" s="682"/>
      <c r="BL38" s="682"/>
      <c r="BM38" s="682"/>
      <c r="BN38" s="682"/>
      <c r="BO38" s="682"/>
      <c r="BP38" s="682"/>
      <c r="BQ38" s="682"/>
      <c r="BR38" s="682"/>
      <c r="BS38" s="682"/>
      <c r="BT38" s="682"/>
      <c r="BU38" s="683"/>
      <c r="BV38" s="642">
        <v>9760</v>
      </c>
      <c r="BW38" s="643"/>
      <c r="BX38" s="643"/>
      <c r="BY38" s="643"/>
      <c r="BZ38" s="643"/>
      <c r="CA38" s="643"/>
      <c r="CB38" s="689"/>
      <c r="CD38" s="681" t="s">
        <v>334</v>
      </c>
      <c r="CE38" s="682"/>
      <c r="CF38" s="682"/>
      <c r="CG38" s="682"/>
      <c r="CH38" s="682"/>
      <c r="CI38" s="682"/>
      <c r="CJ38" s="682"/>
      <c r="CK38" s="682"/>
      <c r="CL38" s="682"/>
      <c r="CM38" s="682"/>
      <c r="CN38" s="682"/>
      <c r="CO38" s="682"/>
      <c r="CP38" s="682"/>
      <c r="CQ38" s="683"/>
      <c r="CR38" s="642">
        <v>3303944</v>
      </c>
      <c r="CS38" s="643"/>
      <c r="CT38" s="643"/>
      <c r="CU38" s="643"/>
      <c r="CV38" s="643"/>
      <c r="CW38" s="643"/>
      <c r="CX38" s="643"/>
      <c r="CY38" s="644"/>
      <c r="CZ38" s="645">
        <v>6.3</v>
      </c>
      <c r="DA38" s="663"/>
      <c r="DB38" s="663"/>
      <c r="DC38" s="664"/>
      <c r="DD38" s="648">
        <v>2803222</v>
      </c>
      <c r="DE38" s="643"/>
      <c r="DF38" s="643"/>
      <c r="DG38" s="643"/>
      <c r="DH38" s="643"/>
      <c r="DI38" s="643"/>
      <c r="DJ38" s="643"/>
      <c r="DK38" s="644"/>
      <c r="DL38" s="648">
        <v>2696530</v>
      </c>
      <c r="DM38" s="643"/>
      <c r="DN38" s="643"/>
      <c r="DO38" s="643"/>
      <c r="DP38" s="643"/>
      <c r="DQ38" s="643"/>
      <c r="DR38" s="643"/>
      <c r="DS38" s="643"/>
      <c r="DT38" s="643"/>
      <c r="DU38" s="643"/>
      <c r="DV38" s="644"/>
      <c r="DW38" s="645">
        <v>9.9</v>
      </c>
      <c r="DX38" s="663"/>
      <c r="DY38" s="663"/>
      <c r="DZ38" s="663"/>
      <c r="EA38" s="663"/>
      <c r="EB38" s="663"/>
      <c r="EC38" s="684"/>
    </row>
    <row r="39" spans="2:133" ht="11.25" customHeight="1" x14ac:dyDescent="0.15">
      <c r="B39" s="639" t="s">
        <v>335</v>
      </c>
      <c r="C39" s="640"/>
      <c r="D39" s="640"/>
      <c r="E39" s="640"/>
      <c r="F39" s="640"/>
      <c r="G39" s="640"/>
      <c r="H39" s="640"/>
      <c r="I39" s="640"/>
      <c r="J39" s="640"/>
      <c r="K39" s="640"/>
      <c r="L39" s="640"/>
      <c r="M39" s="640"/>
      <c r="N39" s="640"/>
      <c r="O39" s="640"/>
      <c r="P39" s="640"/>
      <c r="Q39" s="641"/>
      <c r="R39" s="642">
        <v>4008000</v>
      </c>
      <c r="S39" s="643"/>
      <c r="T39" s="643"/>
      <c r="U39" s="643"/>
      <c r="V39" s="643"/>
      <c r="W39" s="643"/>
      <c r="X39" s="643"/>
      <c r="Y39" s="644"/>
      <c r="Z39" s="675">
        <v>7.5</v>
      </c>
      <c r="AA39" s="675"/>
      <c r="AB39" s="675"/>
      <c r="AC39" s="675"/>
      <c r="AD39" s="676" t="s">
        <v>127</v>
      </c>
      <c r="AE39" s="676"/>
      <c r="AF39" s="676"/>
      <c r="AG39" s="676"/>
      <c r="AH39" s="676"/>
      <c r="AI39" s="676"/>
      <c r="AJ39" s="676"/>
      <c r="AK39" s="676"/>
      <c r="AL39" s="645" t="s">
        <v>127</v>
      </c>
      <c r="AM39" s="646"/>
      <c r="AN39" s="646"/>
      <c r="AO39" s="677"/>
      <c r="AQ39" s="685" t="s">
        <v>336</v>
      </c>
      <c r="AR39" s="686"/>
      <c r="AS39" s="686"/>
      <c r="AT39" s="686"/>
      <c r="AU39" s="686"/>
      <c r="AV39" s="686"/>
      <c r="AW39" s="686"/>
      <c r="AX39" s="686"/>
      <c r="AY39" s="687"/>
      <c r="AZ39" s="642">
        <v>663148</v>
      </c>
      <c r="BA39" s="643"/>
      <c r="BB39" s="643"/>
      <c r="BC39" s="643"/>
      <c r="BD39" s="661"/>
      <c r="BE39" s="661"/>
      <c r="BF39" s="688"/>
      <c r="BG39" s="681" t="s">
        <v>337</v>
      </c>
      <c r="BH39" s="682"/>
      <c r="BI39" s="682"/>
      <c r="BJ39" s="682"/>
      <c r="BK39" s="682"/>
      <c r="BL39" s="682"/>
      <c r="BM39" s="682"/>
      <c r="BN39" s="682"/>
      <c r="BO39" s="682"/>
      <c r="BP39" s="682"/>
      <c r="BQ39" s="682"/>
      <c r="BR39" s="682"/>
      <c r="BS39" s="682"/>
      <c r="BT39" s="682"/>
      <c r="BU39" s="683"/>
      <c r="BV39" s="642">
        <v>15860</v>
      </c>
      <c r="BW39" s="643"/>
      <c r="BX39" s="643"/>
      <c r="BY39" s="643"/>
      <c r="BZ39" s="643"/>
      <c r="CA39" s="643"/>
      <c r="CB39" s="689"/>
      <c r="CD39" s="681" t="s">
        <v>338</v>
      </c>
      <c r="CE39" s="682"/>
      <c r="CF39" s="682"/>
      <c r="CG39" s="682"/>
      <c r="CH39" s="682"/>
      <c r="CI39" s="682"/>
      <c r="CJ39" s="682"/>
      <c r="CK39" s="682"/>
      <c r="CL39" s="682"/>
      <c r="CM39" s="682"/>
      <c r="CN39" s="682"/>
      <c r="CO39" s="682"/>
      <c r="CP39" s="682"/>
      <c r="CQ39" s="683"/>
      <c r="CR39" s="642">
        <v>990969</v>
      </c>
      <c r="CS39" s="661"/>
      <c r="CT39" s="661"/>
      <c r="CU39" s="661"/>
      <c r="CV39" s="661"/>
      <c r="CW39" s="661"/>
      <c r="CX39" s="661"/>
      <c r="CY39" s="662"/>
      <c r="CZ39" s="645">
        <v>1.9</v>
      </c>
      <c r="DA39" s="663"/>
      <c r="DB39" s="663"/>
      <c r="DC39" s="664"/>
      <c r="DD39" s="648">
        <v>875936</v>
      </c>
      <c r="DE39" s="661"/>
      <c r="DF39" s="661"/>
      <c r="DG39" s="661"/>
      <c r="DH39" s="661"/>
      <c r="DI39" s="661"/>
      <c r="DJ39" s="661"/>
      <c r="DK39" s="662"/>
      <c r="DL39" s="648" t="s">
        <v>225</v>
      </c>
      <c r="DM39" s="661"/>
      <c r="DN39" s="661"/>
      <c r="DO39" s="661"/>
      <c r="DP39" s="661"/>
      <c r="DQ39" s="661"/>
      <c r="DR39" s="661"/>
      <c r="DS39" s="661"/>
      <c r="DT39" s="661"/>
      <c r="DU39" s="661"/>
      <c r="DV39" s="662"/>
      <c r="DW39" s="645" t="s">
        <v>225</v>
      </c>
      <c r="DX39" s="663"/>
      <c r="DY39" s="663"/>
      <c r="DZ39" s="663"/>
      <c r="EA39" s="663"/>
      <c r="EB39" s="663"/>
      <c r="EC39" s="684"/>
    </row>
    <row r="40" spans="2:133" ht="11.25" customHeight="1" x14ac:dyDescent="0.15">
      <c r="B40" s="639" t="s">
        <v>339</v>
      </c>
      <c r="C40" s="640"/>
      <c r="D40" s="640"/>
      <c r="E40" s="640"/>
      <c r="F40" s="640"/>
      <c r="G40" s="640"/>
      <c r="H40" s="640"/>
      <c r="I40" s="640"/>
      <c r="J40" s="640"/>
      <c r="K40" s="640"/>
      <c r="L40" s="640"/>
      <c r="M40" s="640"/>
      <c r="N40" s="640"/>
      <c r="O40" s="640"/>
      <c r="P40" s="640"/>
      <c r="Q40" s="641"/>
      <c r="R40" s="642" t="s">
        <v>127</v>
      </c>
      <c r="S40" s="643"/>
      <c r="T40" s="643"/>
      <c r="U40" s="643"/>
      <c r="V40" s="643"/>
      <c r="W40" s="643"/>
      <c r="X40" s="643"/>
      <c r="Y40" s="644"/>
      <c r="Z40" s="675" t="s">
        <v>127</v>
      </c>
      <c r="AA40" s="675"/>
      <c r="AB40" s="675"/>
      <c r="AC40" s="675"/>
      <c r="AD40" s="676" t="s">
        <v>225</v>
      </c>
      <c r="AE40" s="676"/>
      <c r="AF40" s="676"/>
      <c r="AG40" s="676"/>
      <c r="AH40" s="676"/>
      <c r="AI40" s="676"/>
      <c r="AJ40" s="676"/>
      <c r="AK40" s="676"/>
      <c r="AL40" s="645" t="s">
        <v>127</v>
      </c>
      <c r="AM40" s="646"/>
      <c r="AN40" s="646"/>
      <c r="AO40" s="677"/>
      <c r="AQ40" s="685" t="s">
        <v>340</v>
      </c>
      <c r="AR40" s="686"/>
      <c r="AS40" s="686"/>
      <c r="AT40" s="686"/>
      <c r="AU40" s="686"/>
      <c r="AV40" s="686"/>
      <c r="AW40" s="686"/>
      <c r="AX40" s="686"/>
      <c r="AY40" s="687"/>
      <c r="AZ40" s="642" t="s">
        <v>225</v>
      </c>
      <c r="BA40" s="643"/>
      <c r="BB40" s="643"/>
      <c r="BC40" s="643"/>
      <c r="BD40" s="661"/>
      <c r="BE40" s="661"/>
      <c r="BF40" s="688"/>
      <c r="BG40" s="690" t="s">
        <v>341</v>
      </c>
      <c r="BH40" s="691"/>
      <c r="BI40" s="691"/>
      <c r="BJ40" s="691"/>
      <c r="BK40" s="691"/>
      <c r="BL40" s="236"/>
      <c r="BM40" s="682" t="s">
        <v>342</v>
      </c>
      <c r="BN40" s="682"/>
      <c r="BO40" s="682"/>
      <c r="BP40" s="682"/>
      <c r="BQ40" s="682"/>
      <c r="BR40" s="682"/>
      <c r="BS40" s="682"/>
      <c r="BT40" s="682"/>
      <c r="BU40" s="683"/>
      <c r="BV40" s="642">
        <v>79</v>
      </c>
      <c r="BW40" s="643"/>
      <c r="BX40" s="643"/>
      <c r="BY40" s="643"/>
      <c r="BZ40" s="643"/>
      <c r="CA40" s="643"/>
      <c r="CB40" s="689"/>
      <c r="CD40" s="681" t="s">
        <v>343</v>
      </c>
      <c r="CE40" s="682"/>
      <c r="CF40" s="682"/>
      <c r="CG40" s="682"/>
      <c r="CH40" s="682"/>
      <c r="CI40" s="682"/>
      <c r="CJ40" s="682"/>
      <c r="CK40" s="682"/>
      <c r="CL40" s="682"/>
      <c r="CM40" s="682"/>
      <c r="CN40" s="682"/>
      <c r="CO40" s="682"/>
      <c r="CP40" s="682"/>
      <c r="CQ40" s="683"/>
      <c r="CR40" s="642">
        <v>2049101</v>
      </c>
      <c r="CS40" s="643"/>
      <c r="CT40" s="643"/>
      <c r="CU40" s="643"/>
      <c r="CV40" s="643"/>
      <c r="CW40" s="643"/>
      <c r="CX40" s="643"/>
      <c r="CY40" s="644"/>
      <c r="CZ40" s="645">
        <v>3.9</v>
      </c>
      <c r="DA40" s="663"/>
      <c r="DB40" s="663"/>
      <c r="DC40" s="664"/>
      <c r="DD40" s="648">
        <v>1492233</v>
      </c>
      <c r="DE40" s="643"/>
      <c r="DF40" s="643"/>
      <c r="DG40" s="643"/>
      <c r="DH40" s="643"/>
      <c r="DI40" s="643"/>
      <c r="DJ40" s="643"/>
      <c r="DK40" s="644"/>
      <c r="DL40" s="648">
        <v>838330</v>
      </c>
      <c r="DM40" s="643"/>
      <c r="DN40" s="643"/>
      <c r="DO40" s="643"/>
      <c r="DP40" s="643"/>
      <c r="DQ40" s="643"/>
      <c r="DR40" s="643"/>
      <c r="DS40" s="643"/>
      <c r="DT40" s="643"/>
      <c r="DU40" s="643"/>
      <c r="DV40" s="644"/>
      <c r="DW40" s="645">
        <v>3.1</v>
      </c>
      <c r="DX40" s="663"/>
      <c r="DY40" s="663"/>
      <c r="DZ40" s="663"/>
      <c r="EA40" s="663"/>
      <c r="EB40" s="663"/>
      <c r="EC40" s="684"/>
    </row>
    <row r="41" spans="2:133" ht="11.25" customHeight="1" x14ac:dyDescent="0.15">
      <c r="B41" s="639" t="s">
        <v>344</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127</v>
      </c>
      <c r="AA41" s="675"/>
      <c r="AB41" s="675"/>
      <c r="AC41" s="675"/>
      <c r="AD41" s="676" t="s">
        <v>127</v>
      </c>
      <c r="AE41" s="676"/>
      <c r="AF41" s="676"/>
      <c r="AG41" s="676"/>
      <c r="AH41" s="676"/>
      <c r="AI41" s="676"/>
      <c r="AJ41" s="676"/>
      <c r="AK41" s="676"/>
      <c r="AL41" s="645" t="s">
        <v>225</v>
      </c>
      <c r="AM41" s="646"/>
      <c r="AN41" s="646"/>
      <c r="AO41" s="677"/>
      <c r="AQ41" s="685" t="s">
        <v>345</v>
      </c>
      <c r="AR41" s="686"/>
      <c r="AS41" s="686"/>
      <c r="AT41" s="686"/>
      <c r="AU41" s="686"/>
      <c r="AV41" s="686"/>
      <c r="AW41" s="686"/>
      <c r="AX41" s="686"/>
      <c r="AY41" s="687"/>
      <c r="AZ41" s="642">
        <v>625554</v>
      </c>
      <c r="BA41" s="643"/>
      <c r="BB41" s="643"/>
      <c r="BC41" s="643"/>
      <c r="BD41" s="661"/>
      <c r="BE41" s="661"/>
      <c r="BF41" s="688"/>
      <c r="BG41" s="690"/>
      <c r="BH41" s="691"/>
      <c r="BI41" s="691"/>
      <c r="BJ41" s="691"/>
      <c r="BK41" s="691"/>
      <c r="BL41" s="236"/>
      <c r="BM41" s="682" t="s">
        <v>346</v>
      </c>
      <c r="BN41" s="682"/>
      <c r="BO41" s="682"/>
      <c r="BP41" s="682"/>
      <c r="BQ41" s="682"/>
      <c r="BR41" s="682"/>
      <c r="BS41" s="682"/>
      <c r="BT41" s="682"/>
      <c r="BU41" s="683"/>
      <c r="BV41" s="642" t="s">
        <v>127</v>
      </c>
      <c r="BW41" s="643"/>
      <c r="BX41" s="643"/>
      <c r="BY41" s="643"/>
      <c r="BZ41" s="643"/>
      <c r="CA41" s="643"/>
      <c r="CB41" s="689"/>
      <c r="CD41" s="681" t="s">
        <v>347</v>
      </c>
      <c r="CE41" s="682"/>
      <c r="CF41" s="682"/>
      <c r="CG41" s="682"/>
      <c r="CH41" s="682"/>
      <c r="CI41" s="682"/>
      <c r="CJ41" s="682"/>
      <c r="CK41" s="682"/>
      <c r="CL41" s="682"/>
      <c r="CM41" s="682"/>
      <c r="CN41" s="682"/>
      <c r="CO41" s="682"/>
      <c r="CP41" s="682"/>
      <c r="CQ41" s="683"/>
      <c r="CR41" s="642" t="s">
        <v>225</v>
      </c>
      <c r="CS41" s="661"/>
      <c r="CT41" s="661"/>
      <c r="CU41" s="661"/>
      <c r="CV41" s="661"/>
      <c r="CW41" s="661"/>
      <c r="CX41" s="661"/>
      <c r="CY41" s="662"/>
      <c r="CZ41" s="645" t="s">
        <v>225</v>
      </c>
      <c r="DA41" s="663"/>
      <c r="DB41" s="663"/>
      <c r="DC41" s="664"/>
      <c r="DD41" s="648" t="s">
        <v>225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348</v>
      </c>
      <c r="C42" s="640"/>
      <c r="D42" s="640"/>
      <c r="E42" s="640"/>
      <c r="F42" s="640"/>
      <c r="G42" s="640"/>
      <c r="H42" s="640"/>
      <c r="I42" s="640"/>
      <c r="J42" s="640"/>
      <c r="K42" s="640"/>
      <c r="L42" s="640"/>
      <c r="M42" s="640"/>
      <c r="N42" s="640"/>
      <c r="O42" s="640"/>
      <c r="P42" s="640"/>
      <c r="Q42" s="641"/>
      <c r="R42" s="642">
        <v>807800</v>
      </c>
      <c r="S42" s="643"/>
      <c r="T42" s="643"/>
      <c r="U42" s="643"/>
      <c r="V42" s="643"/>
      <c r="W42" s="643"/>
      <c r="X42" s="643"/>
      <c r="Y42" s="644"/>
      <c r="Z42" s="675">
        <v>1.5</v>
      </c>
      <c r="AA42" s="675"/>
      <c r="AB42" s="675"/>
      <c r="AC42" s="675"/>
      <c r="AD42" s="676" t="s">
        <v>127</v>
      </c>
      <c r="AE42" s="676"/>
      <c r="AF42" s="676"/>
      <c r="AG42" s="676"/>
      <c r="AH42" s="676"/>
      <c r="AI42" s="676"/>
      <c r="AJ42" s="676"/>
      <c r="AK42" s="676"/>
      <c r="AL42" s="645" t="s">
        <v>127</v>
      </c>
      <c r="AM42" s="646"/>
      <c r="AN42" s="646"/>
      <c r="AO42" s="677"/>
      <c r="AQ42" s="678" t="s">
        <v>349</v>
      </c>
      <c r="AR42" s="679"/>
      <c r="AS42" s="679"/>
      <c r="AT42" s="679"/>
      <c r="AU42" s="679"/>
      <c r="AV42" s="679"/>
      <c r="AW42" s="679"/>
      <c r="AX42" s="679"/>
      <c r="AY42" s="680"/>
      <c r="AZ42" s="626">
        <v>2678390</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352</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6657248</v>
      </c>
      <c r="CS42" s="643"/>
      <c r="CT42" s="643"/>
      <c r="CU42" s="643"/>
      <c r="CV42" s="643"/>
      <c r="CW42" s="643"/>
      <c r="CX42" s="643"/>
      <c r="CY42" s="644"/>
      <c r="CZ42" s="645">
        <v>12.7</v>
      </c>
      <c r="DA42" s="646"/>
      <c r="DB42" s="646"/>
      <c r="DC42" s="647"/>
      <c r="DD42" s="648">
        <v>2164408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352</v>
      </c>
      <c r="C43" s="624"/>
      <c r="D43" s="624"/>
      <c r="E43" s="624"/>
      <c r="F43" s="624"/>
      <c r="G43" s="624"/>
      <c r="H43" s="624"/>
      <c r="I43" s="624"/>
      <c r="J43" s="624"/>
      <c r="K43" s="624"/>
      <c r="L43" s="624"/>
      <c r="M43" s="624"/>
      <c r="N43" s="624"/>
      <c r="O43" s="624"/>
      <c r="P43" s="624"/>
      <c r="Q43" s="625"/>
      <c r="R43" s="626">
        <v>53494789</v>
      </c>
      <c r="S43" s="665"/>
      <c r="T43" s="665"/>
      <c r="U43" s="665"/>
      <c r="V43" s="665"/>
      <c r="W43" s="665"/>
      <c r="X43" s="665"/>
      <c r="Y43" s="666"/>
      <c r="Z43" s="667">
        <v>100</v>
      </c>
      <c r="AA43" s="667"/>
      <c r="AB43" s="667"/>
      <c r="AC43" s="667"/>
      <c r="AD43" s="668">
        <v>26511370</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19775</v>
      </c>
      <c r="CS43" s="661"/>
      <c r="CT43" s="661"/>
      <c r="CU43" s="661"/>
      <c r="CV43" s="661"/>
      <c r="CW43" s="661"/>
      <c r="CX43" s="661"/>
      <c r="CY43" s="662"/>
      <c r="CZ43" s="645">
        <v>0</v>
      </c>
      <c r="DA43" s="663"/>
      <c r="DB43" s="663"/>
      <c r="DC43" s="664"/>
      <c r="DD43" s="648">
        <v>19775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354</v>
      </c>
      <c r="CG44" s="640"/>
      <c r="CH44" s="640"/>
      <c r="CI44" s="640"/>
      <c r="CJ44" s="640"/>
      <c r="CK44" s="640"/>
      <c r="CL44" s="640"/>
      <c r="CM44" s="640"/>
      <c r="CN44" s="640"/>
      <c r="CO44" s="640"/>
      <c r="CP44" s="640"/>
      <c r="CQ44" s="641"/>
      <c r="CR44" s="642">
        <v>5633927</v>
      </c>
      <c r="CS44" s="643"/>
      <c r="CT44" s="643"/>
      <c r="CU44" s="643"/>
      <c r="CV44" s="643"/>
      <c r="CW44" s="643"/>
      <c r="CX44" s="643"/>
      <c r="CY44" s="644"/>
      <c r="CZ44" s="645">
        <v>10.8</v>
      </c>
      <c r="DA44" s="646"/>
      <c r="DB44" s="646"/>
      <c r="DC44" s="647"/>
      <c r="DD44" s="648">
        <v>2140380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1248895</v>
      </c>
      <c r="CS45" s="661"/>
      <c r="CT45" s="661"/>
      <c r="CU45" s="661"/>
      <c r="CV45" s="661"/>
      <c r="CW45" s="661"/>
      <c r="CX45" s="661"/>
      <c r="CY45" s="662"/>
      <c r="CZ45" s="645">
        <v>2.4</v>
      </c>
      <c r="DA45" s="663"/>
      <c r="DB45" s="663"/>
      <c r="DC45" s="664"/>
      <c r="DD45" s="648">
        <v>74196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4001765</v>
      </c>
      <c r="CS46" s="643"/>
      <c r="CT46" s="643"/>
      <c r="CU46" s="643"/>
      <c r="CV46" s="643"/>
      <c r="CW46" s="643"/>
      <c r="CX46" s="643"/>
      <c r="CY46" s="644"/>
      <c r="CZ46" s="645">
        <v>7.7</v>
      </c>
      <c r="DA46" s="646"/>
      <c r="DB46" s="646"/>
      <c r="DC46" s="647"/>
      <c r="DD46" s="648">
        <v>1952623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v>1023321</v>
      </c>
      <c r="CS47" s="661"/>
      <c r="CT47" s="661"/>
      <c r="CU47" s="661"/>
      <c r="CV47" s="661"/>
      <c r="CW47" s="661"/>
      <c r="CX47" s="661"/>
      <c r="CY47" s="662"/>
      <c r="CZ47" s="645">
        <v>2</v>
      </c>
      <c r="DA47" s="663"/>
      <c r="DB47" s="663"/>
      <c r="DC47" s="664"/>
      <c r="DD47" s="648">
        <v>24028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225</v>
      </c>
      <c r="CS48" s="643"/>
      <c r="CT48" s="643"/>
      <c r="CU48" s="643"/>
      <c r="CV48" s="643"/>
      <c r="CW48" s="643"/>
      <c r="CX48" s="643"/>
      <c r="CY48" s="644"/>
      <c r="CZ48" s="645" t="s">
        <v>225</v>
      </c>
      <c r="DA48" s="646"/>
      <c r="DB48" s="646"/>
      <c r="DC48" s="647"/>
      <c r="DD48" s="648" t="s">
        <v>225</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52233321</v>
      </c>
      <c r="CS49" s="627"/>
      <c r="CT49" s="627"/>
      <c r="CU49" s="627"/>
      <c r="CV49" s="627"/>
      <c r="CW49" s="627"/>
      <c r="CX49" s="627"/>
      <c r="CY49" s="628"/>
      <c r="CZ49" s="629">
        <v>100</v>
      </c>
      <c r="DA49" s="630"/>
      <c r="DB49" s="630"/>
      <c r="DC49" s="631"/>
      <c r="DD49" s="632">
        <v>32978867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egFw2fO0x2GyVd3aNONSZdeNzyWYlHgXIgxlH4DLx54DniEMCdv3tyuH+jvVRLvti8x1uM5MoD/Vi5aTaLinRw==" saltValue="BywjSArg+caa9+HSIElQL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385</v>
      </c>
      <c r="C7" s="1108"/>
      <c r="D7" s="1108"/>
      <c r="E7" s="1108"/>
      <c r="F7" s="1108"/>
      <c r="G7" s="1108"/>
      <c r="H7" s="1108"/>
      <c r="I7" s="1108"/>
      <c r="J7" s="1108"/>
      <c r="K7" s="1108"/>
      <c r="L7" s="1108"/>
      <c r="M7" s="1108"/>
      <c r="N7" s="1108"/>
      <c r="O7" s="1108"/>
      <c r="P7" s="1109"/>
      <c r="Q7" s="1161">
        <v>53511</v>
      </c>
      <c r="R7" s="1162"/>
      <c r="S7" s="1162"/>
      <c r="T7" s="1162"/>
      <c r="U7" s="1162"/>
      <c r="V7" s="1162">
        <v>52250</v>
      </c>
      <c r="W7" s="1162"/>
      <c r="X7" s="1162"/>
      <c r="Y7" s="1162"/>
      <c r="Z7" s="1162"/>
      <c r="AA7" s="1162">
        <v>1261</v>
      </c>
      <c r="AB7" s="1162"/>
      <c r="AC7" s="1162"/>
      <c r="AD7" s="1162"/>
      <c r="AE7" s="1163"/>
      <c r="AF7" s="1164">
        <v>1033</v>
      </c>
      <c r="AG7" s="1165"/>
      <c r="AH7" s="1165"/>
      <c r="AI7" s="1165"/>
      <c r="AJ7" s="1166"/>
      <c r="AK7" s="1148">
        <v>2185</v>
      </c>
      <c r="AL7" s="1149"/>
      <c r="AM7" s="1149"/>
      <c r="AN7" s="1149"/>
      <c r="AO7" s="1149"/>
      <c r="AP7" s="1149">
        <v>45353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587</v>
      </c>
      <c r="BT7" s="1153"/>
      <c r="BU7" s="1153"/>
      <c r="BV7" s="1153"/>
      <c r="BW7" s="1153"/>
      <c r="BX7" s="1153"/>
      <c r="BY7" s="1153"/>
      <c r="BZ7" s="1153"/>
      <c r="CA7" s="1153"/>
      <c r="CB7" s="1153"/>
      <c r="CC7" s="1153"/>
      <c r="CD7" s="1153"/>
      <c r="CE7" s="1153"/>
      <c r="CF7" s="1153"/>
      <c r="CG7" s="1154"/>
      <c r="CH7" s="1145">
        <v>-29</v>
      </c>
      <c r="CI7" s="1146"/>
      <c r="CJ7" s="1146"/>
      <c r="CK7" s="1146"/>
      <c r="CL7" s="1147"/>
      <c r="CM7" s="1145">
        <v>-32</v>
      </c>
      <c r="CN7" s="1146"/>
      <c r="CO7" s="1146"/>
      <c r="CP7" s="1146"/>
      <c r="CQ7" s="1147"/>
      <c r="CR7" s="1145">
        <v>119</v>
      </c>
      <c r="CS7" s="1146"/>
      <c r="CT7" s="1146"/>
      <c r="CU7" s="1146"/>
      <c r="CV7" s="1147"/>
      <c r="CW7" s="1145" t="s">
        <v>601</v>
      </c>
      <c r="CX7" s="1146"/>
      <c r="CY7" s="1146"/>
      <c r="CZ7" s="1146"/>
      <c r="DA7" s="1147"/>
      <c r="DB7" s="1145" t="s">
        <v>601</v>
      </c>
      <c r="DC7" s="1146"/>
      <c r="DD7" s="1146"/>
      <c r="DE7" s="1146"/>
      <c r="DF7" s="1147"/>
      <c r="DG7" s="1145" t="s">
        <v>601</v>
      </c>
      <c r="DH7" s="1146"/>
      <c r="DI7" s="1146"/>
      <c r="DJ7" s="1146"/>
      <c r="DK7" s="1147"/>
      <c r="DL7" s="1145" t="s">
        <v>601</v>
      </c>
      <c r="DM7" s="1146"/>
      <c r="DN7" s="1146"/>
      <c r="DO7" s="1146"/>
      <c r="DP7" s="1147"/>
      <c r="DQ7" s="1145" t="s">
        <v>601</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588</v>
      </c>
      <c r="BT8" s="1072"/>
      <c r="BU8" s="1072"/>
      <c r="BV8" s="1072"/>
      <c r="BW8" s="1072"/>
      <c r="BX8" s="1072"/>
      <c r="BY8" s="1072"/>
      <c r="BZ8" s="1072"/>
      <c r="CA8" s="1072"/>
      <c r="CB8" s="1072"/>
      <c r="CC8" s="1072"/>
      <c r="CD8" s="1072"/>
      <c r="CE8" s="1072"/>
      <c r="CF8" s="1072"/>
      <c r="CG8" s="1073"/>
      <c r="CH8" s="1046">
        <v>2</v>
      </c>
      <c r="CI8" s="1047"/>
      <c r="CJ8" s="1047"/>
      <c r="CK8" s="1047"/>
      <c r="CL8" s="1048"/>
      <c r="CM8" s="1046">
        <v>104</v>
      </c>
      <c r="CN8" s="1047"/>
      <c r="CO8" s="1047"/>
      <c r="CP8" s="1047"/>
      <c r="CQ8" s="1048"/>
      <c r="CR8" s="1046">
        <v>40</v>
      </c>
      <c r="CS8" s="1047"/>
      <c r="CT8" s="1047"/>
      <c r="CU8" s="1047"/>
      <c r="CV8" s="1048"/>
      <c r="CW8" s="1046">
        <v>1</v>
      </c>
      <c r="CX8" s="1047"/>
      <c r="CY8" s="1047"/>
      <c r="CZ8" s="1047"/>
      <c r="DA8" s="1048"/>
      <c r="DB8" s="1046" t="s">
        <v>601</v>
      </c>
      <c r="DC8" s="1047"/>
      <c r="DD8" s="1047"/>
      <c r="DE8" s="1047"/>
      <c r="DF8" s="1048"/>
      <c r="DG8" s="1046" t="s">
        <v>601</v>
      </c>
      <c r="DH8" s="1047"/>
      <c r="DI8" s="1047"/>
      <c r="DJ8" s="1047"/>
      <c r="DK8" s="1048"/>
      <c r="DL8" s="1046" t="s">
        <v>601</v>
      </c>
      <c r="DM8" s="1047"/>
      <c r="DN8" s="1047"/>
      <c r="DO8" s="1047"/>
      <c r="DP8" s="1048"/>
      <c r="DQ8" s="1046" t="s">
        <v>601</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589</v>
      </c>
      <c r="BT9" s="1072"/>
      <c r="BU9" s="1072"/>
      <c r="BV9" s="1072"/>
      <c r="BW9" s="1072"/>
      <c r="BX9" s="1072"/>
      <c r="BY9" s="1072"/>
      <c r="BZ9" s="1072"/>
      <c r="CA9" s="1072"/>
      <c r="CB9" s="1072"/>
      <c r="CC9" s="1072"/>
      <c r="CD9" s="1072"/>
      <c r="CE9" s="1072"/>
      <c r="CF9" s="1072"/>
      <c r="CG9" s="1073"/>
      <c r="CH9" s="1046">
        <v>10</v>
      </c>
      <c r="CI9" s="1047"/>
      <c r="CJ9" s="1047"/>
      <c r="CK9" s="1047"/>
      <c r="CL9" s="1048"/>
      <c r="CM9" s="1046">
        <v>12</v>
      </c>
      <c r="CN9" s="1047"/>
      <c r="CO9" s="1047"/>
      <c r="CP9" s="1047"/>
      <c r="CQ9" s="1048"/>
      <c r="CR9" s="1046">
        <v>226</v>
      </c>
      <c r="CS9" s="1047"/>
      <c r="CT9" s="1047"/>
      <c r="CU9" s="1047"/>
      <c r="CV9" s="1048"/>
      <c r="CW9" s="1046">
        <v>1</v>
      </c>
      <c r="CX9" s="1047"/>
      <c r="CY9" s="1047"/>
      <c r="CZ9" s="1047"/>
      <c r="DA9" s="1048"/>
      <c r="DB9" s="1046" t="s">
        <v>601</v>
      </c>
      <c r="DC9" s="1047"/>
      <c r="DD9" s="1047"/>
      <c r="DE9" s="1047"/>
      <c r="DF9" s="1048"/>
      <c r="DG9" s="1046" t="s">
        <v>601</v>
      </c>
      <c r="DH9" s="1047"/>
      <c r="DI9" s="1047"/>
      <c r="DJ9" s="1047"/>
      <c r="DK9" s="1048"/>
      <c r="DL9" s="1046" t="s">
        <v>601</v>
      </c>
      <c r="DM9" s="1047"/>
      <c r="DN9" s="1047"/>
      <c r="DO9" s="1047"/>
      <c r="DP9" s="1048"/>
      <c r="DQ9" s="1046" t="s">
        <v>601</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386</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387</v>
      </c>
      <c r="B23" s="1001" t="s">
        <v>388</v>
      </c>
      <c r="C23" s="1002"/>
      <c r="D23" s="1002"/>
      <c r="E23" s="1002"/>
      <c r="F23" s="1002"/>
      <c r="G23" s="1002"/>
      <c r="H23" s="1002"/>
      <c r="I23" s="1002"/>
      <c r="J23" s="1002"/>
      <c r="K23" s="1002"/>
      <c r="L23" s="1002"/>
      <c r="M23" s="1002"/>
      <c r="N23" s="1002"/>
      <c r="O23" s="1002"/>
      <c r="P23" s="1003"/>
      <c r="Q23" s="1125">
        <v>53495</v>
      </c>
      <c r="R23" s="1126"/>
      <c r="S23" s="1126"/>
      <c r="T23" s="1126"/>
      <c r="U23" s="1126"/>
      <c r="V23" s="1126">
        <v>52233</v>
      </c>
      <c r="W23" s="1126"/>
      <c r="X23" s="1126"/>
      <c r="Y23" s="1126"/>
      <c r="Z23" s="1126"/>
      <c r="AA23" s="1126">
        <v>1261</v>
      </c>
      <c r="AB23" s="1126"/>
      <c r="AC23" s="1126"/>
      <c r="AD23" s="1126"/>
      <c r="AE23" s="1127"/>
      <c r="AF23" s="1128">
        <v>1033</v>
      </c>
      <c r="AG23" s="1126"/>
      <c r="AH23" s="1126"/>
      <c r="AI23" s="1126"/>
      <c r="AJ23" s="1129"/>
      <c r="AK23" s="1130"/>
      <c r="AL23" s="1131"/>
      <c r="AM23" s="1131"/>
      <c r="AN23" s="1131"/>
      <c r="AO23" s="1131"/>
      <c r="AP23" s="1126">
        <v>45353</v>
      </c>
      <c r="AQ23" s="1126"/>
      <c r="AR23" s="1126"/>
      <c r="AS23" s="1126"/>
      <c r="AT23" s="1126"/>
      <c r="AU23" s="1132"/>
      <c r="AV23" s="1132"/>
      <c r="AW23" s="1132"/>
      <c r="AX23" s="1132"/>
      <c r="AY23" s="1133"/>
      <c r="AZ23" s="1122" t="s">
        <v>389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368</v>
      </c>
      <c r="B26" s="1053"/>
      <c r="C26" s="1053"/>
      <c r="D26" s="1053"/>
      <c r="E26" s="1053"/>
      <c r="F26" s="1053"/>
      <c r="G26" s="1053"/>
      <c r="H26" s="1053"/>
      <c r="I26" s="1053"/>
      <c r="J26" s="1053"/>
      <c r="K26" s="1053"/>
      <c r="L26" s="1053"/>
      <c r="M26" s="1053"/>
      <c r="N26" s="1053"/>
      <c r="O26" s="1053"/>
      <c r="P26" s="1054"/>
      <c r="Q26" s="1058" t="s">
        <v>392</v>
      </c>
      <c r="R26" s="1059"/>
      <c r="S26" s="1059"/>
      <c r="T26" s="1059"/>
      <c r="U26" s="1060"/>
      <c r="V26" s="1058" t="s">
        <v>393</v>
      </c>
      <c r="W26" s="1059"/>
      <c r="X26" s="1059"/>
      <c r="Y26" s="1059"/>
      <c r="Z26" s="1060"/>
      <c r="AA26" s="1058" t="s">
        <v>394</v>
      </c>
      <c r="AB26" s="1059"/>
      <c r="AC26" s="1059"/>
      <c r="AD26" s="1059"/>
      <c r="AE26" s="1059"/>
      <c r="AF26" s="1116" t="s">
        <v>395</v>
      </c>
      <c r="AG26" s="1065"/>
      <c r="AH26" s="1065"/>
      <c r="AI26" s="1065"/>
      <c r="AJ26" s="1117"/>
      <c r="AK26" s="1059" t="s">
        <v>396</v>
      </c>
      <c r="AL26" s="1059"/>
      <c r="AM26" s="1059"/>
      <c r="AN26" s="1059"/>
      <c r="AO26" s="1060"/>
      <c r="AP26" s="1058" t="s">
        <v>397</v>
      </c>
      <c r="AQ26" s="1059"/>
      <c r="AR26" s="1059"/>
      <c r="AS26" s="1059"/>
      <c r="AT26" s="1060"/>
      <c r="AU26" s="1058" t="s">
        <v>398</v>
      </c>
      <c r="AV26" s="1059"/>
      <c r="AW26" s="1059"/>
      <c r="AX26" s="1059"/>
      <c r="AY26" s="1060"/>
      <c r="AZ26" s="1058" t="s">
        <v>399</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400</v>
      </c>
      <c r="C28" s="1108"/>
      <c r="D28" s="1108"/>
      <c r="E28" s="1108"/>
      <c r="F28" s="1108"/>
      <c r="G28" s="1108"/>
      <c r="H28" s="1108"/>
      <c r="I28" s="1108"/>
      <c r="J28" s="1108"/>
      <c r="K28" s="1108"/>
      <c r="L28" s="1108"/>
      <c r="M28" s="1108"/>
      <c r="N28" s="1108"/>
      <c r="O28" s="1108"/>
      <c r="P28" s="1109"/>
      <c r="Q28" s="1110">
        <v>7854</v>
      </c>
      <c r="R28" s="1111"/>
      <c r="S28" s="1111"/>
      <c r="T28" s="1111"/>
      <c r="U28" s="1111"/>
      <c r="V28" s="1111">
        <v>7719</v>
      </c>
      <c r="W28" s="1111"/>
      <c r="X28" s="1111"/>
      <c r="Y28" s="1111"/>
      <c r="Z28" s="1111"/>
      <c r="AA28" s="1111">
        <v>134</v>
      </c>
      <c r="AB28" s="1111"/>
      <c r="AC28" s="1111"/>
      <c r="AD28" s="1111"/>
      <c r="AE28" s="1112"/>
      <c r="AF28" s="1113">
        <v>134</v>
      </c>
      <c r="AG28" s="1111"/>
      <c r="AH28" s="1111"/>
      <c r="AI28" s="1111"/>
      <c r="AJ28" s="1114"/>
      <c r="AK28" s="1115">
        <v>518</v>
      </c>
      <c r="AL28" s="1103"/>
      <c r="AM28" s="1103"/>
      <c r="AN28" s="1103"/>
      <c r="AO28" s="1103"/>
      <c r="AP28" s="1103" t="s">
        <v>590</v>
      </c>
      <c r="AQ28" s="1103"/>
      <c r="AR28" s="1103"/>
      <c r="AS28" s="1103"/>
      <c r="AT28" s="1103"/>
      <c r="AU28" s="1103" t="s">
        <v>590</v>
      </c>
      <c r="AV28" s="1103"/>
      <c r="AW28" s="1103"/>
      <c r="AX28" s="1103"/>
      <c r="AY28" s="1103"/>
      <c r="AZ28" s="1104" t="s">
        <v>590</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401</v>
      </c>
      <c r="C29" s="1095"/>
      <c r="D29" s="1095"/>
      <c r="E29" s="1095"/>
      <c r="F29" s="1095"/>
      <c r="G29" s="1095"/>
      <c r="H29" s="1095"/>
      <c r="I29" s="1095"/>
      <c r="J29" s="1095"/>
      <c r="K29" s="1095"/>
      <c r="L29" s="1095"/>
      <c r="M29" s="1095"/>
      <c r="N29" s="1095"/>
      <c r="O29" s="1095"/>
      <c r="P29" s="1096"/>
      <c r="Q29" s="1100">
        <v>10512</v>
      </c>
      <c r="R29" s="1101"/>
      <c r="S29" s="1101"/>
      <c r="T29" s="1101"/>
      <c r="U29" s="1101"/>
      <c r="V29" s="1101">
        <v>10392</v>
      </c>
      <c r="W29" s="1101"/>
      <c r="X29" s="1101"/>
      <c r="Y29" s="1101"/>
      <c r="Z29" s="1101"/>
      <c r="AA29" s="1101">
        <v>121</v>
      </c>
      <c r="AB29" s="1101"/>
      <c r="AC29" s="1101"/>
      <c r="AD29" s="1101"/>
      <c r="AE29" s="1102"/>
      <c r="AF29" s="1076">
        <v>121</v>
      </c>
      <c r="AG29" s="1077"/>
      <c r="AH29" s="1077"/>
      <c r="AI29" s="1077"/>
      <c r="AJ29" s="1078"/>
      <c r="AK29" s="1037">
        <v>1578</v>
      </c>
      <c r="AL29" s="1028"/>
      <c r="AM29" s="1028"/>
      <c r="AN29" s="1028"/>
      <c r="AO29" s="1028"/>
      <c r="AP29" s="1028" t="s">
        <v>590</v>
      </c>
      <c r="AQ29" s="1028"/>
      <c r="AR29" s="1028"/>
      <c r="AS29" s="1028"/>
      <c r="AT29" s="1028"/>
      <c r="AU29" s="1028" t="s">
        <v>590</v>
      </c>
      <c r="AV29" s="1028"/>
      <c r="AW29" s="1028"/>
      <c r="AX29" s="1028"/>
      <c r="AY29" s="1028"/>
      <c r="AZ29" s="1099" t="s">
        <v>590</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402</v>
      </c>
      <c r="C30" s="1095"/>
      <c r="D30" s="1095"/>
      <c r="E30" s="1095"/>
      <c r="F30" s="1095"/>
      <c r="G30" s="1095"/>
      <c r="H30" s="1095"/>
      <c r="I30" s="1095"/>
      <c r="J30" s="1095"/>
      <c r="K30" s="1095"/>
      <c r="L30" s="1095"/>
      <c r="M30" s="1095"/>
      <c r="N30" s="1095"/>
      <c r="O30" s="1095"/>
      <c r="P30" s="1096"/>
      <c r="Q30" s="1100">
        <v>884</v>
      </c>
      <c r="R30" s="1101"/>
      <c r="S30" s="1101"/>
      <c r="T30" s="1101"/>
      <c r="U30" s="1101"/>
      <c r="V30" s="1101">
        <v>873</v>
      </c>
      <c r="W30" s="1101"/>
      <c r="X30" s="1101"/>
      <c r="Y30" s="1101"/>
      <c r="Z30" s="1101"/>
      <c r="AA30" s="1101">
        <v>11</v>
      </c>
      <c r="AB30" s="1101"/>
      <c r="AC30" s="1101"/>
      <c r="AD30" s="1101"/>
      <c r="AE30" s="1102"/>
      <c r="AF30" s="1076">
        <v>11</v>
      </c>
      <c r="AG30" s="1077"/>
      <c r="AH30" s="1077"/>
      <c r="AI30" s="1077"/>
      <c r="AJ30" s="1078"/>
      <c r="AK30" s="1037">
        <v>246</v>
      </c>
      <c r="AL30" s="1028"/>
      <c r="AM30" s="1028"/>
      <c r="AN30" s="1028"/>
      <c r="AO30" s="1028"/>
      <c r="AP30" s="1028" t="s">
        <v>590</v>
      </c>
      <c r="AQ30" s="1028"/>
      <c r="AR30" s="1028"/>
      <c r="AS30" s="1028"/>
      <c r="AT30" s="1028"/>
      <c r="AU30" s="1028" t="s">
        <v>590</v>
      </c>
      <c r="AV30" s="1028"/>
      <c r="AW30" s="1028"/>
      <c r="AX30" s="1028"/>
      <c r="AY30" s="1028"/>
      <c r="AZ30" s="1099" t="s">
        <v>590</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403</v>
      </c>
      <c r="C31" s="1095"/>
      <c r="D31" s="1095"/>
      <c r="E31" s="1095"/>
      <c r="F31" s="1095"/>
      <c r="G31" s="1095"/>
      <c r="H31" s="1095"/>
      <c r="I31" s="1095"/>
      <c r="J31" s="1095"/>
      <c r="K31" s="1095"/>
      <c r="L31" s="1095"/>
      <c r="M31" s="1095"/>
      <c r="N31" s="1095"/>
      <c r="O31" s="1095"/>
      <c r="P31" s="1096"/>
      <c r="Q31" s="1100">
        <v>310</v>
      </c>
      <c r="R31" s="1101"/>
      <c r="S31" s="1101"/>
      <c r="T31" s="1101"/>
      <c r="U31" s="1101"/>
      <c r="V31" s="1101">
        <v>282</v>
      </c>
      <c r="W31" s="1101"/>
      <c r="X31" s="1101"/>
      <c r="Y31" s="1101"/>
      <c r="Z31" s="1101"/>
      <c r="AA31" s="1101">
        <v>28</v>
      </c>
      <c r="AB31" s="1101"/>
      <c r="AC31" s="1101"/>
      <c r="AD31" s="1101"/>
      <c r="AE31" s="1102"/>
      <c r="AF31" s="1076">
        <v>28</v>
      </c>
      <c r="AG31" s="1077"/>
      <c r="AH31" s="1077"/>
      <c r="AI31" s="1077"/>
      <c r="AJ31" s="1078"/>
      <c r="AK31" s="1037">
        <v>119</v>
      </c>
      <c r="AL31" s="1028"/>
      <c r="AM31" s="1028"/>
      <c r="AN31" s="1028"/>
      <c r="AO31" s="1028"/>
      <c r="AP31" s="1028" t="s">
        <v>590</v>
      </c>
      <c r="AQ31" s="1028"/>
      <c r="AR31" s="1028"/>
      <c r="AS31" s="1028"/>
      <c r="AT31" s="1028"/>
      <c r="AU31" s="1028" t="s">
        <v>590</v>
      </c>
      <c r="AV31" s="1028"/>
      <c r="AW31" s="1028"/>
      <c r="AX31" s="1028"/>
      <c r="AY31" s="1028"/>
      <c r="AZ31" s="1099" t="s">
        <v>590</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404</v>
      </c>
      <c r="C32" s="1095"/>
      <c r="D32" s="1095"/>
      <c r="E32" s="1095"/>
      <c r="F32" s="1095"/>
      <c r="G32" s="1095"/>
      <c r="H32" s="1095"/>
      <c r="I32" s="1095"/>
      <c r="J32" s="1095"/>
      <c r="K32" s="1095"/>
      <c r="L32" s="1095"/>
      <c r="M32" s="1095"/>
      <c r="N32" s="1095"/>
      <c r="O32" s="1095"/>
      <c r="P32" s="1096"/>
      <c r="Q32" s="1100">
        <v>2316</v>
      </c>
      <c r="R32" s="1101"/>
      <c r="S32" s="1101"/>
      <c r="T32" s="1101"/>
      <c r="U32" s="1101"/>
      <c r="V32" s="1101">
        <v>2226</v>
      </c>
      <c r="W32" s="1101"/>
      <c r="X32" s="1101"/>
      <c r="Y32" s="1101"/>
      <c r="Z32" s="1101"/>
      <c r="AA32" s="1101">
        <v>91</v>
      </c>
      <c r="AB32" s="1101"/>
      <c r="AC32" s="1101"/>
      <c r="AD32" s="1101"/>
      <c r="AE32" s="1102"/>
      <c r="AF32" s="1076">
        <v>2561</v>
      </c>
      <c r="AG32" s="1077"/>
      <c r="AH32" s="1077"/>
      <c r="AI32" s="1077"/>
      <c r="AJ32" s="1078"/>
      <c r="AK32" s="1037">
        <v>305</v>
      </c>
      <c r="AL32" s="1028"/>
      <c r="AM32" s="1028"/>
      <c r="AN32" s="1028"/>
      <c r="AO32" s="1028"/>
      <c r="AP32" s="1028">
        <v>9062</v>
      </c>
      <c r="AQ32" s="1028"/>
      <c r="AR32" s="1028"/>
      <c r="AS32" s="1028"/>
      <c r="AT32" s="1028"/>
      <c r="AU32" s="1028">
        <v>2818</v>
      </c>
      <c r="AV32" s="1028"/>
      <c r="AW32" s="1028"/>
      <c r="AX32" s="1028"/>
      <c r="AY32" s="1028"/>
      <c r="AZ32" s="1099" t="s">
        <v>590</v>
      </c>
      <c r="BA32" s="1099"/>
      <c r="BB32" s="1099"/>
      <c r="BC32" s="1099"/>
      <c r="BD32" s="1099"/>
      <c r="BE32" s="1089" t="s">
        <v>405</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406</v>
      </c>
      <c r="C33" s="1095"/>
      <c r="D33" s="1095"/>
      <c r="E33" s="1095"/>
      <c r="F33" s="1095"/>
      <c r="G33" s="1095"/>
      <c r="H33" s="1095"/>
      <c r="I33" s="1095"/>
      <c r="J33" s="1095"/>
      <c r="K33" s="1095"/>
      <c r="L33" s="1095"/>
      <c r="M33" s="1095"/>
      <c r="N33" s="1095"/>
      <c r="O33" s="1095"/>
      <c r="P33" s="1096"/>
      <c r="Q33" s="1100">
        <v>8891</v>
      </c>
      <c r="R33" s="1101"/>
      <c r="S33" s="1101"/>
      <c r="T33" s="1101"/>
      <c r="U33" s="1101"/>
      <c r="V33" s="1101">
        <v>8981</v>
      </c>
      <c r="W33" s="1101"/>
      <c r="X33" s="1101"/>
      <c r="Y33" s="1101"/>
      <c r="Z33" s="1101"/>
      <c r="AA33" s="1101">
        <v>-90</v>
      </c>
      <c r="AB33" s="1101"/>
      <c r="AC33" s="1101"/>
      <c r="AD33" s="1101"/>
      <c r="AE33" s="1102"/>
      <c r="AF33" s="1076">
        <v>1399</v>
      </c>
      <c r="AG33" s="1077"/>
      <c r="AH33" s="1077"/>
      <c r="AI33" s="1077"/>
      <c r="AJ33" s="1078"/>
      <c r="AK33" s="1037">
        <v>2149</v>
      </c>
      <c r="AL33" s="1028"/>
      <c r="AM33" s="1028"/>
      <c r="AN33" s="1028"/>
      <c r="AO33" s="1028"/>
      <c r="AP33" s="1028">
        <v>8873</v>
      </c>
      <c r="AQ33" s="1028"/>
      <c r="AR33" s="1028"/>
      <c r="AS33" s="1028"/>
      <c r="AT33" s="1028"/>
      <c r="AU33" s="1028">
        <v>5759</v>
      </c>
      <c r="AV33" s="1028"/>
      <c r="AW33" s="1028"/>
      <c r="AX33" s="1028"/>
      <c r="AY33" s="1028"/>
      <c r="AZ33" s="1099" t="s">
        <v>590</v>
      </c>
      <c r="BA33" s="1099"/>
      <c r="BB33" s="1099"/>
      <c r="BC33" s="1099"/>
      <c r="BD33" s="1099"/>
      <c r="BE33" s="1089" t="s">
        <v>407</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408</v>
      </c>
      <c r="C34" s="1095"/>
      <c r="D34" s="1095"/>
      <c r="E34" s="1095"/>
      <c r="F34" s="1095"/>
      <c r="G34" s="1095"/>
      <c r="H34" s="1095"/>
      <c r="I34" s="1095"/>
      <c r="J34" s="1095"/>
      <c r="K34" s="1095"/>
      <c r="L34" s="1095"/>
      <c r="M34" s="1095"/>
      <c r="N34" s="1095"/>
      <c r="O34" s="1095"/>
      <c r="P34" s="1096"/>
      <c r="Q34" s="1100">
        <v>2568</v>
      </c>
      <c r="R34" s="1101"/>
      <c r="S34" s="1101"/>
      <c r="T34" s="1101"/>
      <c r="U34" s="1101"/>
      <c r="V34" s="1101">
        <v>2507</v>
      </c>
      <c r="W34" s="1101"/>
      <c r="X34" s="1101"/>
      <c r="Y34" s="1101"/>
      <c r="Z34" s="1101"/>
      <c r="AA34" s="1101">
        <v>61</v>
      </c>
      <c r="AB34" s="1101"/>
      <c r="AC34" s="1101"/>
      <c r="AD34" s="1101"/>
      <c r="AE34" s="1102"/>
      <c r="AF34" s="1076">
        <v>280</v>
      </c>
      <c r="AG34" s="1077"/>
      <c r="AH34" s="1077"/>
      <c r="AI34" s="1077"/>
      <c r="AJ34" s="1078"/>
      <c r="AK34" s="1037">
        <v>1058</v>
      </c>
      <c r="AL34" s="1028"/>
      <c r="AM34" s="1028"/>
      <c r="AN34" s="1028"/>
      <c r="AO34" s="1028"/>
      <c r="AP34" s="1028">
        <v>20613</v>
      </c>
      <c r="AQ34" s="1028"/>
      <c r="AR34" s="1028"/>
      <c r="AS34" s="1028"/>
      <c r="AT34" s="1028"/>
      <c r="AU34" s="1028">
        <v>17332</v>
      </c>
      <c r="AV34" s="1028"/>
      <c r="AW34" s="1028"/>
      <c r="AX34" s="1028"/>
      <c r="AY34" s="1028"/>
      <c r="AZ34" s="1099" t="s">
        <v>590</v>
      </c>
      <c r="BA34" s="1099"/>
      <c r="BB34" s="1099"/>
      <c r="BC34" s="1099"/>
      <c r="BD34" s="1099"/>
      <c r="BE34" s="1089" t="s">
        <v>407</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387</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4534</v>
      </c>
      <c r="AG63" s="1016"/>
      <c r="AH63" s="1016"/>
      <c r="AI63" s="1016"/>
      <c r="AJ63" s="1087"/>
      <c r="AK63" s="1088"/>
      <c r="AL63" s="1020"/>
      <c r="AM63" s="1020"/>
      <c r="AN63" s="1020"/>
      <c r="AO63" s="1020"/>
      <c r="AP63" s="1016">
        <v>38548</v>
      </c>
      <c r="AQ63" s="1016"/>
      <c r="AR63" s="1016"/>
      <c r="AS63" s="1016"/>
      <c r="AT63" s="1016"/>
      <c r="AU63" s="1016">
        <v>25909</v>
      </c>
      <c r="AV63" s="1016"/>
      <c r="AW63" s="1016"/>
      <c r="AX63" s="1016"/>
      <c r="AY63" s="1016"/>
      <c r="AZ63" s="1082"/>
      <c r="BA63" s="1082"/>
      <c r="BB63" s="1082"/>
      <c r="BC63" s="1082"/>
      <c r="BD63" s="1082"/>
      <c r="BE63" s="1017" t="s">
        <v>601</v>
      </c>
      <c r="BF63" s="1017"/>
      <c r="BG63" s="1017"/>
      <c r="BH63" s="1017"/>
      <c r="BI63" s="1018"/>
      <c r="BJ63" s="1083" t="s">
        <v>411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415</v>
      </c>
      <c r="W66" s="1059"/>
      <c r="X66" s="1059"/>
      <c r="Y66" s="1059"/>
      <c r="Z66" s="1060"/>
      <c r="AA66" s="1058" t="s">
        <v>416</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596</v>
      </c>
      <c r="C68" s="1043"/>
      <c r="D68" s="1043"/>
      <c r="E68" s="1043"/>
      <c r="F68" s="1043"/>
      <c r="G68" s="1043"/>
      <c r="H68" s="1043"/>
      <c r="I68" s="1043"/>
      <c r="J68" s="1043"/>
      <c r="K68" s="1043"/>
      <c r="L68" s="1043"/>
      <c r="M68" s="1043"/>
      <c r="N68" s="1043"/>
      <c r="O68" s="1043"/>
      <c r="P68" s="1044"/>
      <c r="Q68" s="1045">
        <v>12230</v>
      </c>
      <c r="R68" s="1039"/>
      <c r="S68" s="1039"/>
      <c r="T68" s="1039"/>
      <c r="U68" s="1039"/>
      <c r="V68" s="1039">
        <v>11541</v>
      </c>
      <c r="W68" s="1039"/>
      <c r="X68" s="1039"/>
      <c r="Y68" s="1039"/>
      <c r="Z68" s="1039"/>
      <c r="AA68" s="1039">
        <v>689</v>
      </c>
      <c r="AB68" s="1039"/>
      <c r="AC68" s="1039"/>
      <c r="AD68" s="1039"/>
      <c r="AE68" s="1039"/>
      <c r="AF68" s="1039">
        <v>689</v>
      </c>
      <c r="AG68" s="1039"/>
      <c r="AH68" s="1039"/>
      <c r="AI68" s="1039"/>
      <c r="AJ68" s="1039"/>
      <c r="AK68" s="1039">
        <v>318</v>
      </c>
      <c r="AL68" s="1039"/>
      <c r="AM68" s="1039"/>
      <c r="AN68" s="1039"/>
      <c r="AO68" s="1039"/>
      <c r="AP68" s="1039" t="s">
        <v>601</v>
      </c>
      <c r="AQ68" s="1039"/>
      <c r="AR68" s="1039"/>
      <c r="AS68" s="1039"/>
      <c r="AT68" s="1039"/>
      <c r="AU68" s="1039" t="s">
        <v>601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597</v>
      </c>
      <c r="C69" s="1032"/>
      <c r="D69" s="1032"/>
      <c r="E69" s="1032"/>
      <c r="F69" s="1032"/>
      <c r="G69" s="1032"/>
      <c r="H69" s="1032"/>
      <c r="I69" s="1032"/>
      <c r="J69" s="1032"/>
      <c r="K69" s="1032"/>
      <c r="L69" s="1032"/>
      <c r="M69" s="1032"/>
      <c r="N69" s="1032"/>
      <c r="O69" s="1032"/>
      <c r="P69" s="1033"/>
      <c r="Q69" s="1034">
        <v>858</v>
      </c>
      <c r="R69" s="1028"/>
      <c r="S69" s="1028"/>
      <c r="T69" s="1028"/>
      <c r="U69" s="1028"/>
      <c r="V69" s="1028">
        <v>856</v>
      </c>
      <c r="W69" s="1028"/>
      <c r="X69" s="1028"/>
      <c r="Y69" s="1028"/>
      <c r="Z69" s="1028"/>
      <c r="AA69" s="1028">
        <v>2</v>
      </c>
      <c r="AB69" s="1028"/>
      <c r="AC69" s="1028"/>
      <c r="AD69" s="1028"/>
      <c r="AE69" s="1028"/>
      <c r="AF69" s="1028">
        <v>2</v>
      </c>
      <c r="AG69" s="1028"/>
      <c r="AH69" s="1028"/>
      <c r="AI69" s="1028"/>
      <c r="AJ69" s="1028"/>
      <c r="AK69" s="1028">
        <v>4</v>
      </c>
      <c r="AL69" s="1028"/>
      <c r="AM69" s="1028"/>
      <c r="AN69" s="1028"/>
      <c r="AO69" s="1028"/>
      <c r="AP69" s="1028" t="s">
        <v>601</v>
      </c>
      <c r="AQ69" s="1028"/>
      <c r="AR69" s="1028"/>
      <c r="AS69" s="1028"/>
      <c r="AT69" s="1028"/>
      <c r="AU69" s="1028" t="s">
        <v>601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598</v>
      </c>
      <c r="C70" s="1032"/>
      <c r="D70" s="1032"/>
      <c r="E70" s="1032"/>
      <c r="F70" s="1032"/>
      <c r="G70" s="1032"/>
      <c r="H70" s="1032"/>
      <c r="I70" s="1032"/>
      <c r="J70" s="1032"/>
      <c r="K70" s="1032"/>
      <c r="L70" s="1032"/>
      <c r="M70" s="1032"/>
      <c r="N70" s="1032"/>
      <c r="O70" s="1032"/>
      <c r="P70" s="1033"/>
      <c r="Q70" s="1034">
        <v>141</v>
      </c>
      <c r="R70" s="1028"/>
      <c r="S70" s="1028"/>
      <c r="T70" s="1028"/>
      <c r="U70" s="1028"/>
      <c r="V70" s="1028">
        <v>137</v>
      </c>
      <c r="W70" s="1028"/>
      <c r="X70" s="1028"/>
      <c r="Y70" s="1028"/>
      <c r="Z70" s="1028"/>
      <c r="AA70" s="1028">
        <v>4</v>
      </c>
      <c r="AB70" s="1028"/>
      <c r="AC70" s="1028"/>
      <c r="AD70" s="1028"/>
      <c r="AE70" s="1028"/>
      <c r="AF70" s="1028">
        <v>4</v>
      </c>
      <c r="AG70" s="1028"/>
      <c r="AH70" s="1028"/>
      <c r="AI70" s="1028"/>
      <c r="AJ70" s="1028"/>
      <c r="AK70" s="1028" t="s">
        <v>601</v>
      </c>
      <c r="AL70" s="1028"/>
      <c r="AM70" s="1028"/>
      <c r="AN70" s="1028"/>
      <c r="AO70" s="1028"/>
      <c r="AP70" s="1028" t="s">
        <v>601</v>
      </c>
      <c r="AQ70" s="1028"/>
      <c r="AR70" s="1028"/>
      <c r="AS70" s="1028"/>
      <c r="AT70" s="1028"/>
      <c r="AU70" s="1028" t="s">
        <v>601</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599</v>
      </c>
      <c r="C71" s="1032"/>
      <c r="D71" s="1032"/>
      <c r="E71" s="1032"/>
      <c r="F71" s="1032"/>
      <c r="G71" s="1032"/>
      <c r="H71" s="1032"/>
      <c r="I71" s="1032"/>
      <c r="J71" s="1032"/>
      <c r="K71" s="1032"/>
      <c r="L71" s="1032"/>
      <c r="M71" s="1032"/>
      <c r="N71" s="1032"/>
      <c r="O71" s="1032"/>
      <c r="P71" s="1033"/>
      <c r="Q71" s="1034">
        <v>237</v>
      </c>
      <c r="R71" s="1028"/>
      <c r="S71" s="1028"/>
      <c r="T71" s="1028"/>
      <c r="U71" s="1028"/>
      <c r="V71" s="1028">
        <v>168</v>
      </c>
      <c r="W71" s="1028"/>
      <c r="X71" s="1028"/>
      <c r="Y71" s="1028"/>
      <c r="Z71" s="1028"/>
      <c r="AA71" s="1028">
        <v>69</v>
      </c>
      <c r="AB71" s="1028"/>
      <c r="AC71" s="1028"/>
      <c r="AD71" s="1028"/>
      <c r="AE71" s="1028"/>
      <c r="AF71" s="1028">
        <v>69</v>
      </c>
      <c r="AG71" s="1028"/>
      <c r="AH71" s="1028"/>
      <c r="AI71" s="1028"/>
      <c r="AJ71" s="1028"/>
      <c r="AK71" s="1028">
        <v>36</v>
      </c>
      <c r="AL71" s="1028"/>
      <c r="AM71" s="1028"/>
      <c r="AN71" s="1028"/>
      <c r="AO71" s="1028"/>
      <c r="AP71" s="1028" t="s">
        <v>601</v>
      </c>
      <c r="AQ71" s="1028"/>
      <c r="AR71" s="1028"/>
      <c r="AS71" s="1028"/>
      <c r="AT71" s="1028"/>
      <c r="AU71" s="1028" t="s">
        <v>601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600</v>
      </c>
      <c r="C72" s="1032"/>
      <c r="D72" s="1032"/>
      <c r="E72" s="1032"/>
      <c r="F72" s="1032"/>
      <c r="G72" s="1032"/>
      <c r="H72" s="1032"/>
      <c r="I72" s="1032"/>
      <c r="J72" s="1032"/>
      <c r="K72" s="1032"/>
      <c r="L72" s="1032"/>
      <c r="M72" s="1032"/>
      <c r="N72" s="1032"/>
      <c r="O72" s="1032"/>
      <c r="P72" s="1033"/>
      <c r="Q72" s="1034">
        <v>264624</v>
      </c>
      <c r="R72" s="1028"/>
      <c r="S72" s="1028"/>
      <c r="T72" s="1028"/>
      <c r="U72" s="1028"/>
      <c r="V72" s="1028">
        <v>252775</v>
      </c>
      <c r="W72" s="1028"/>
      <c r="X72" s="1028"/>
      <c r="Y72" s="1028"/>
      <c r="Z72" s="1028"/>
      <c r="AA72" s="1028">
        <v>11848</v>
      </c>
      <c r="AB72" s="1028"/>
      <c r="AC72" s="1028"/>
      <c r="AD72" s="1028"/>
      <c r="AE72" s="1028"/>
      <c r="AF72" s="1028">
        <v>11848</v>
      </c>
      <c r="AG72" s="1028"/>
      <c r="AH72" s="1028"/>
      <c r="AI72" s="1028"/>
      <c r="AJ72" s="1028"/>
      <c r="AK72" s="1028">
        <v>7347</v>
      </c>
      <c r="AL72" s="1028"/>
      <c r="AM72" s="1028"/>
      <c r="AN72" s="1028"/>
      <c r="AO72" s="1028"/>
      <c r="AP72" s="1028" t="s">
        <v>601</v>
      </c>
      <c r="AQ72" s="1028"/>
      <c r="AR72" s="1028"/>
      <c r="AS72" s="1028"/>
      <c r="AT72" s="1028"/>
      <c r="AU72" s="1028" t="s">
        <v>601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387</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12612</v>
      </c>
      <c r="AG88" s="1016"/>
      <c r="AH88" s="1016"/>
      <c r="AI88" s="1016"/>
      <c r="AJ88" s="1016"/>
      <c r="AK88" s="1020"/>
      <c r="AL88" s="1020"/>
      <c r="AM88" s="1020"/>
      <c r="AN88" s="1020"/>
      <c r="AO88" s="1020"/>
      <c r="AP88" s="1016" t="s">
        <v>601</v>
      </c>
      <c r="AQ88" s="1016"/>
      <c r="AR88" s="1016"/>
      <c r="AS88" s="1016"/>
      <c r="AT88" s="1016"/>
      <c r="AU88" s="1016" t="s">
        <v>601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385</v>
      </c>
      <c r="CS102" s="1008"/>
      <c r="CT102" s="1008"/>
      <c r="CU102" s="1008"/>
      <c r="CV102" s="1009"/>
      <c r="CW102" s="1007">
        <v>2</v>
      </c>
      <c r="CX102" s="1008"/>
      <c r="CY102" s="1008"/>
      <c r="CZ102" s="1008"/>
      <c r="DA102" s="1009"/>
      <c r="DB102" s="1007" t="s">
        <v>601</v>
      </c>
      <c r="DC102" s="1008"/>
      <c r="DD102" s="1008"/>
      <c r="DE102" s="1008"/>
      <c r="DF102" s="1009"/>
      <c r="DG102" s="1007" t="s">
        <v>601</v>
      </c>
      <c r="DH102" s="1008"/>
      <c r="DI102" s="1008"/>
      <c r="DJ102" s="1008"/>
      <c r="DK102" s="1009"/>
      <c r="DL102" s="1007" t="s">
        <v>601</v>
      </c>
      <c r="DM102" s="1008"/>
      <c r="DN102" s="1008"/>
      <c r="DO102" s="1008"/>
      <c r="DP102" s="1009"/>
      <c r="DQ102" s="1007" t="s">
        <v>601</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303</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303</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303</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5034076</v>
      </c>
      <c r="AB110" s="944"/>
      <c r="AC110" s="944"/>
      <c r="AD110" s="944"/>
      <c r="AE110" s="945"/>
      <c r="AF110" s="946">
        <v>5160093</v>
      </c>
      <c r="AG110" s="944"/>
      <c r="AH110" s="944"/>
      <c r="AI110" s="944"/>
      <c r="AJ110" s="945"/>
      <c r="AK110" s="946">
        <v>5187248</v>
      </c>
      <c r="AL110" s="944"/>
      <c r="AM110" s="944"/>
      <c r="AN110" s="944"/>
      <c r="AO110" s="945"/>
      <c r="AP110" s="947">
        <v>23.7</v>
      </c>
      <c r="AQ110" s="948"/>
      <c r="AR110" s="948"/>
      <c r="AS110" s="948"/>
      <c r="AT110" s="949"/>
      <c r="AU110" s="983" t="s">
        <v>72</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47796553</v>
      </c>
      <c r="BR110" s="891"/>
      <c r="BS110" s="891"/>
      <c r="BT110" s="891"/>
      <c r="BU110" s="891"/>
      <c r="BV110" s="891">
        <v>47131316</v>
      </c>
      <c r="BW110" s="891"/>
      <c r="BX110" s="891"/>
      <c r="BY110" s="891"/>
      <c r="BZ110" s="891"/>
      <c r="CA110" s="891">
        <v>45352995</v>
      </c>
      <c r="CB110" s="891"/>
      <c r="CC110" s="891"/>
      <c r="CD110" s="891"/>
      <c r="CE110" s="891"/>
      <c r="CF110" s="915">
        <v>207.1</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438</v>
      </c>
      <c r="DH110" s="891"/>
      <c r="DI110" s="891"/>
      <c r="DJ110" s="891"/>
      <c r="DK110" s="891"/>
      <c r="DL110" s="891" t="s">
        <v>439</v>
      </c>
      <c r="DM110" s="891"/>
      <c r="DN110" s="891"/>
      <c r="DO110" s="891"/>
      <c r="DP110" s="891"/>
      <c r="DQ110" s="891" t="s">
        <v>440</v>
      </c>
      <c r="DR110" s="891"/>
      <c r="DS110" s="891"/>
      <c r="DT110" s="891"/>
      <c r="DU110" s="891"/>
      <c r="DV110" s="892" t="s">
        <v>441</v>
      </c>
      <c r="DW110" s="892"/>
      <c r="DX110" s="892"/>
      <c r="DY110" s="892"/>
      <c r="DZ110" s="893"/>
    </row>
    <row r="111" spans="1:131" s="248" customFormat="1" ht="26.25" customHeight="1" x14ac:dyDescent="0.15">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441</v>
      </c>
      <c r="AG111" s="972"/>
      <c r="AH111" s="972"/>
      <c r="AI111" s="972"/>
      <c r="AJ111" s="973"/>
      <c r="AK111" s="974" t="s">
        <v>441</v>
      </c>
      <c r="AL111" s="972"/>
      <c r="AM111" s="972"/>
      <c r="AN111" s="972"/>
      <c r="AO111" s="973"/>
      <c r="AP111" s="975" t="s">
        <v>441</v>
      </c>
      <c r="AQ111" s="976"/>
      <c r="AR111" s="976"/>
      <c r="AS111" s="976"/>
      <c r="AT111" s="977"/>
      <c r="AU111" s="985"/>
      <c r="AV111" s="986"/>
      <c r="AW111" s="986"/>
      <c r="AX111" s="986"/>
      <c r="AY111" s="986"/>
      <c r="AZ111" s="861" t="s">
        <v>443</v>
      </c>
      <c r="BA111" s="796"/>
      <c r="BB111" s="796"/>
      <c r="BC111" s="796"/>
      <c r="BD111" s="796"/>
      <c r="BE111" s="796"/>
      <c r="BF111" s="796"/>
      <c r="BG111" s="796"/>
      <c r="BH111" s="796"/>
      <c r="BI111" s="796"/>
      <c r="BJ111" s="796"/>
      <c r="BK111" s="796"/>
      <c r="BL111" s="796"/>
      <c r="BM111" s="796"/>
      <c r="BN111" s="796"/>
      <c r="BO111" s="796"/>
      <c r="BP111" s="797"/>
      <c r="BQ111" s="862">
        <v>241393</v>
      </c>
      <c r="BR111" s="863"/>
      <c r="BS111" s="863"/>
      <c r="BT111" s="863"/>
      <c r="BU111" s="863"/>
      <c r="BV111" s="863">
        <v>141057</v>
      </c>
      <c r="BW111" s="863"/>
      <c r="BX111" s="863"/>
      <c r="BY111" s="863"/>
      <c r="BZ111" s="863"/>
      <c r="CA111" s="863">
        <v>38909</v>
      </c>
      <c r="CB111" s="863"/>
      <c r="CC111" s="863"/>
      <c r="CD111" s="863"/>
      <c r="CE111" s="863"/>
      <c r="CF111" s="924">
        <v>0.2</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441</v>
      </c>
      <c r="DH111" s="863"/>
      <c r="DI111" s="863"/>
      <c r="DJ111" s="863"/>
      <c r="DK111" s="863"/>
      <c r="DL111" s="863" t="s">
        <v>441</v>
      </c>
      <c r="DM111" s="863"/>
      <c r="DN111" s="863"/>
      <c r="DO111" s="863"/>
      <c r="DP111" s="863"/>
      <c r="DQ111" s="863" t="s">
        <v>439</v>
      </c>
      <c r="DR111" s="863"/>
      <c r="DS111" s="863"/>
      <c r="DT111" s="863"/>
      <c r="DU111" s="863"/>
      <c r="DV111" s="840" t="s">
        <v>441</v>
      </c>
      <c r="DW111" s="840"/>
      <c r="DX111" s="840"/>
      <c r="DY111" s="840"/>
      <c r="DZ111" s="841"/>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86667</v>
      </c>
      <c r="AB112" s="826"/>
      <c r="AC112" s="826"/>
      <c r="AD112" s="826"/>
      <c r="AE112" s="827"/>
      <c r="AF112" s="828" t="s">
        <v>441</v>
      </c>
      <c r="AG112" s="826"/>
      <c r="AH112" s="826"/>
      <c r="AI112" s="826"/>
      <c r="AJ112" s="827"/>
      <c r="AK112" s="828" t="s">
        <v>441</v>
      </c>
      <c r="AL112" s="826"/>
      <c r="AM112" s="826"/>
      <c r="AN112" s="826"/>
      <c r="AO112" s="827"/>
      <c r="AP112" s="873" t="s">
        <v>440</v>
      </c>
      <c r="AQ112" s="874"/>
      <c r="AR112" s="874"/>
      <c r="AS112" s="874"/>
      <c r="AT112" s="875"/>
      <c r="AU112" s="985"/>
      <c r="AV112" s="986"/>
      <c r="AW112" s="986"/>
      <c r="AX112" s="986"/>
      <c r="AY112" s="986"/>
      <c r="AZ112" s="861" t="s">
        <v>447</v>
      </c>
      <c r="BA112" s="796"/>
      <c r="BB112" s="796"/>
      <c r="BC112" s="796"/>
      <c r="BD112" s="796"/>
      <c r="BE112" s="796"/>
      <c r="BF112" s="796"/>
      <c r="BG112" s="796"/>
      <c r="BH112" s="796"/>
      <c r="BI112" s="796"/>
      <c r="BJ112" s="796"/>
      <c r="BK112" s="796"/>
      <c r="BL112" s="796"/>
      <c r="BM112" s="796"/>
      <c r="BN112" s="796"/>
      <c r="BO112" s="796"/>
      <c r="BP112" s="797"/>
      <c r="BQ112" s="862">
        <v>30379808</v>
      </c>
      <c r="BR112" s="863"/>
      <c r="BS112" s="863"/>
      <c r="BT112" s="863"/>
      <c r="BU112" s="863"/>
      <c r="BV112" s="863">
        <v>30188294</v>
      </c>
      <c r="BW112" s="863"/>
      <c r="BX112" s="863"/>
      <c r="BY112" s="863"/>
      <c r="BZ112" s="863"/>
      <c r="CA112" s="863">
        <v>25994291</v>
      </c>
      <c r="CB112" s="863"/>
      <c r="CC112" s="863"/>
      <c r="CD112" s="863"/>
      <c r="CE112" s="863"/>
      <c r="CF112" s="924">
        <v>118.7</v>
      </c>
      <c r="CG112" s="925"/>
      <c r="CH112" s="925"/>
      <c r="CI112" s="925"/>
      <c r="CJ112" s="925"/>
      <c r="CK112" s="980"/>
      <c r="CL112" s="867"/>
      <c r="CM112" s="870" t="s">
        <v>448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241393</v>
      </c>
      <c r="DH112" s="863"/>
      <c r="DI112" s="863"/>
      <c r="DJ112" s="863"/>
      <c r="DK112" s="863"/>
      <c r="DL112" s="863">
        <v>141057</v>
      </c>
      <c r="DM112" s="863"/>
      <c r="DN112" s="863"/>
      <c r="DO112" s="863"/>
      <c r="DP112" s="863"/>
      <c r="DQ112" s="863">
        <v>38909</v>
      </c>
      <c r="DR112" s="863"/>
      <c r="DS112" s="863"/>
      <c r="DT112" s="863"/>
      <c r="DU112" s="863"/>
      <c r="DV112" s="840">
        <v>0.2</v>
      </c>
      <c r="DW112" s="840"/>
      <c r="DX112" s="840"/>
      <c r="DY112" s="840"/>
      <c r="DZ112" s="841"/>
    </row>
    <row r="113" spans="1:130" s="248" customFormat="1" ht="26.25" customHeight="1" x14ac:dyDescent="0.15">
      <c r="A113" s="967"/>
      <c r="B113" s="968"/>
      <c r="C113" s="796" t="s">
        <v>449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2314961</v>
      </c>
      <c r="AB113" s="972"/>
      <c r="AC113" s="972"/>
      <c r="AD113" s="972"/>
      <c r="AE113" s="973"/>
      <c r="AF113" s="974">
        <v>2426867</v>
      </c>
      <c r="AG113" s="972"/>
      <c r="AH113" s="972"/>
      <c r="AI113" s="972"/>
      <c r="AJ113" s="973"/>
      <c r="AK113" s="974">
        <v>1889787</v>
      </c>
      <c r="AL113" s="972"/>
      <c r="AM113" s="972"/>
      <c r="AN113" s="972"/>
      <c r="AO113" s="973"/>
      <c r="AP113" s="975">
        <v>8.6</v>
      </c>
      <c r="AQ113" s="976"/>
      <c r="AR113" s="976"/>
      <c r="AS113" s="976"/>
      <c r="AT113" s="977"/>
      <c r="AU113" s="985"/>
      <c r="AV113" s="986"/>
      <c r="AW113" s="986"/>
      <c r="AX113" s="986"/>
      <c r="AY113" s="986"/>
      <c r="AZ113" s="861" t="s">
        <v>450</v>
      </c>
      <c r="BA113" s="796"/>
      <c r="BB113" s="796"/>
      <c r="BC113" s="796"/>
      <c r="BD113" s="796"/>
      <c r="BE113" s="796"/>
      <c r="BF113" s="796"/>
      <c r="BG113" s="796"/>
      <c r="BH113" s="796"/>
      <c r="BI113" s="796"/>
      <c r="BJ113" s="796"/>
      <c r="BK113" s="796"/>
      <c r="BL113" s="796"/>
      <c r="BM113" s="796"/>
      <c r="BN113" s="796"/>
      <c r="BO113" s="796"/>
      <c r="BP113" s="797"/>
      <c r="BQ113" s="862" t="s">
        <v>441</v>
      </c>
      <c r="BR113" s="863"/>
      <c r="BS113" s="863"/>
      <c r="BT113" s="863"/>
      <c r="BU113" s="863"/>
      <c r="BV113" s="863" t="s">
        <v>440</v>
      </c>
      <c r="BW113" s="863"/>
      <c r="BX113" s="863"/>
      <c r="BY113" s="863"/>
      <c r="BZ113" s="863"/>
      <c r="CA113" s="863" t="s">
        <v>451</v>
      </c>
      <c r="CB113" s="863"/>
      <c r="CC113" s="863"/>
      <c r="CD113" s="863"/>
      <c r="CE113" s="863"/>
      <c r="CF113" s="924" t="s">
        <v>451</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438</v>
      </c>
      <c r="DH113" s="826"/>
      <c r="DI113" s="826"/>
      <c r="DJ113" s="826"/>
      <c r="DK113" s="827"/>
      <c r="DL113" s="828" t="s">
        <v>441</v>
      </c>
      <c r="DM113" s="826"/>
      <c r="DN113" s="826"/>
      <c r="DO113" s="826"/>
      <c r="DP113" s="827"/>
      <c r="DQ113" s="828" t="s">
        <v>441</v>
      </c>
      <c r="DR113" s="826"/>
      <c r="DS113" s="826"/>
      <c r="DT113" s="826"/>
      <c r="DU113" s="827"/>
      <c r="DV113" s="873" t="s">
        <v>441</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411</v>
      </c>
      <c r="AB114" s="826"/>
      <c r="AC114" s="826"/>
      <c r="AD114" s="826"/>
      <c r="AE114" s="827"/>
      <c r="AF114" s="828" t="s">
        <v>451</v>
      </c>
      <c r="AG114" s="826"/>
      <c r="AH114" s="826"/>
      <c r="AI114" s="826"/>
      <c r="AJ114" s="827"/>
      <c r="AK114" s="828" t="s">
        <v>441</v>
      </c>
      <c r="AL114" s="826"/>
      <c r="AM114" s="826"/>
      <c r="AN114" s="826"/>
      <c r="AO114" s="827"/>
      <c r="AP114" s="873" t="s">
        <v>441</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9400750</v>
      </c>
      <c r="BR114" s="863"/>
      <c r="BS114" s="863"/>
      <c r="BT114" s="863"/>
      <c r="BU114" s="863"/>
      <c r="BV114" s="863">
        <v>8979623</v>
      </c>
      <c r="BW114" s="863"/>
      <c r="BX114" s="863"/>
      <c r="BY114" s="863"/>
      <c r="BZ114" s="863"/>
      <c r="CA114" s="863">
        <v>8424185</v>
      </c>
      <c r="CB114" s="863"/>
      <c r="CC114" s="863"/>
      <c r="CD114" s="863"/>
      <c r="CE114" s="863"/>
      <c r="CF114" s="924">
        <v>38.5</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451</v>
      </c>
      <c r="DH114" s="826"/>
      <c r="DI114" s="826"/>
      <c r="DJ114" s="826"/>
      <c r="DK114" s="827"/>
      <c r="DL114" s="828" t="s">
        <v>451</v>
      </c>
      <c r="DM114" s="826"/>
      <c r="DN114" s="826"/>
      <c r="DO114" s="826"/>
      <c r="DP114" s="827"/>
      <c r="DQ114" s="828" t="s">
        <v>441</v>
      </c>
      <c r="DR114" s="826"/>
      <c r="DS114" s="826"/>
      <c r="DT114" s="826"/>
      <c r="DU114" s="827"/>
      <c r="DV114" s="873" t="s">
        <v>441</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132344</v>
      </c>
      <c r="AB115" s="972"/>
      <c r="AC115" s="972"/>
      <c r="AD115" s="972"/>
      <c r="AE115" s="973"/>
      <c r="AF115" s="974">
        <v>114012</v>
      </c>
      <c r="AG115" s="972"/>
      <c r="AH115" s="972"/>
      <c r="AI115" s="972"/>
      <c r="AJ115" s="973"/>
      <c r="AK115" s="974">
        <v>76838</v>
      </c>
      <c r="AL115" s="972"/>
      <c r="AM115" s="972"/>
      <c r="AN115" s="972"/>
      <c r="AO115" s="973"/>
      <c r="AP115" s="975">
        <v>0.4</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v>7244</v>
      </c>
      <c r="BR115" s="863"/>
      <c r="BS115" s="863"/>
      <c r="BT115" s="863"/>
      <c r="BU115" s="863"/>
      <c r="BV115" s="863">
        <v>5082</v>
      </c>
      <c r="BW115" s="863"/>
      <c r="BX115" s="863"/>
      <c r="BY115" s="863"/>
      <c r="BZ115" s="863"/>
      <c r="CA115" s="863">
        <v>12474</v>
      </c>
      <c r="CB115" s="863"/>
      <c r="CC115" s="863"/>
      <c r="CD115" s="863"/>
      <c r="CE115" s="863"/>
      <c r="CF115" s="924">
        <v>0.1</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441</v>
      </c>
      <c r="DH115" s="826"/>
      <c r="DI115" s="826"/>
      <c r="DJ115" s="826"/>
      <c r="DK115" s="827"/>
      <c r="DL115" s="828" t="s">
        <v>441</v>
      </c>
      <c r="DM115" s="826"/>
      <c r="DN115" s="826"/>
      <c r="DO115" s="826"/>
      <c r="DP115" s="827"/>
      <c r="DQ115" s="828" t="s">
        <v>441</v>
      </c>
      <c r="DR115" s="826"/>
      <c r="DS115" s="826"/>
      <c r="DT115" s="826"/>
      <c r="DU115" s="827"/>
      <c r="DV115" s="873" t="s">
        <v>441</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441</v>
      </c>
      <c r="AB116" s="826"/>
      <c r="AC116" s="826"/>
      <c r="AD116" s="826"/>
      <c r="AE116" s="827"/>
      <c r="AF116" s="828" t="s">
        <v>438</v>
      </c>
      <c r="AG116" s="826"/>
      <c r="AH116" s="826"/>
      <c r="AI116" s="826"/>
      <c r="AJ116" s="827"/>
      <c r="AK116" s="828" t="s">
        <v>441</v>
      </c>
      <c r="AL116" s="826"/>
      <c r="AM116" s="826"/>
      <c r="AN116" s="826"/>
      <c r="AO116" s="827"/>
      <c r="AP116" s="873" t="s">
        <v>441</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438</v>
      </c>
      <c r="BR116" s="863"/>
      <c r="BS116" s="863"/>
      <c r="BT116" s="863"/>
      <c r="BU116" s="863"/>
      <c r="BV116" s="863" t="s">
        <v>451</v>
      </c>
      <c r="BW116" s="863"/>
      <c r="BX116" s="863"/>
      <c r="BY116" s="863"/>
      <c r="BZ116" s="863"/>
      <c r="CA116" s="863" t="s">
        <v>411</v>
      </c>
      <c r="CB116" s="863"/>
      <c r="CC116" s="863"/>
      <c r="CD116" s="863"/>
      <c r="CE116" s="863"/>
      <c r="CF116" s="924" t="s">
        <v>441</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441</v>
      </c>
      <c r="DH116" s="826"/>
      <c r="DI116" s="826"/>
      <c r="DJ116" s="826"/>
      <c r="DK116" s="827"/>
      <c r="DL116" s="828" t="s">
        <v>451</v>
      </c>
      <c r="DM116" s="826"/>
      <c r="DN116" s="826"/>
      <c r="DO116" s="826"/>
      <c r="DP116" s="827"/>
      <c r="DQ116" s="828" t="s">
        <v>441</v>
      </c>
      <c r="DR116" s="826"/>
      <c r="DS116" s="826"/>
      <c r="DT116" s="826"/>
      <c r="DU116" s="827"/>
      <c r="DV116" s="873" t="s">
        <v>441</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7568048</v>
      </c>
      <c r="AB117" s="958"/>
      <c r="AC117" s="958"/>
      <c r="AD117" s="958"/>
      <c r="AE117" s="959"/>
      <c r="AF117" s="960">
        <v>7700972</v>
      </c>
      <c r="AG117" s="958"/>
      <c r="AH117" s="958"/>
      <c r="AI117" s="958"/>
      <c r="AJ117" s="959"/>
      <c r="AK117" s="960">
        <v>7153873</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438</v>
      </c>
      <c r="BR117" s="863"/>
      <c r="BS117" s="863"/>
      <c r="BT117" s="863"/>
      <c r="BU117" s="863"/>
      <c r="BV117" s="863" t="s">
        <v>441</v>
      </c>
      <c r="BW117" s="863"/>
      <c r="BX117" s="863"/>
      <c r="BY117" s="863"/>
      <c r="BZ117" s="863"/>
      <c r="CA117" s="863" t="s">
        <v>441</v>
      </c>
      <c r="CB117" s="863"/>
      <c r="CC117" s="863"/>
      <c r="CD117" s="863"/>
      <c r="CE117" s="863"/>
      <c r="CF117" s="924" t="s">
        <v>438</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441</v>
      </c>
      <c r="DH117" s="826"/>
      <c r="DI117" s="826"/>
      <c r="DJ117" s="826"/>
      <c r="DK117" s="827"/>
      <c r="DL117" s="828" t="s">
        <v>438</v>
      </c>
      <c r="DM117" s="826"/>
      <c r="DN117" s="826"/>
      <c r="DO117" s="826"/>
      <c r="DP117" s="827"/>
      <c r="DQ117" s="828" t="s">
        <v>465</v>
      </c>
      <c r="DR117" s="826"/>
      <c r="DS117" s="826"/>
      <c r="DT117" s="826"/>
      <c r="DU117" s="827"/>
      <c r="DV117" s="873" t="s">
        <v>441</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303</v>
      </c>
      <c r="AL118" s="951"/>
      <c r="AM118" s="951"/>
      <c r="AN118" s="951"/>
      <c r="AO118" s="952"/>
      <c r="AP118" s="954" t="s">
        <v>432</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465</v>
      </c>
      <c r="BR118" s="894"/>
      <c r="BS118" s="894"/>
      <c r="BT118" s="894"/>
      <c r="BU118" s="894"/>
      <c r="BV118" s="894" t="s">
        <v>465</v>
      </c>
      <c r="BW118" s="894"/>
      <c r="BX118" s="894"/>
      <c r="BY118" s="894"/>
      <c r="BZ118" s="894"/>
      <c r="CA118" s="894" t="s">
        <v>465</v>
      </c>
      <c r="CB118" s="894"/>
      <c r="CC118" s="894"/>
      <c r="CD118" s="894"/>
      <c r="CE118" s="894"/>
      <c r="CF118" s="924" t="s">
        <v>438</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465</v>
      </c>
      <c r="DH118" s="826"/>
      <c r="DI118" s="826"/>
      <c r="DJ118" s="826"/>
      <c r="DK118" s="827"/>
      <c r="DL118" s="828" t="s">
        <v>465</v>
      </c>
      <c r="DM118" s="826"/>
      <c r="DN118" s="826"/>
      <c r="DO118" s="826"/>
      <c r="DP118" s="827"/>
      <c r="DQ118" s="828" t="s">
        <v>438</v>
      </c>
      <c r="DR118" s="826"/>
      <c r="DS118" s="826"/>
      <c r="DT118" s="826"/>
      <c r="DU118" s="827"/>
      <c r="DV118" s="873" t="s">
        <v>465</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465</v>
      </c>
      <c r="AB119" s="944"/>
      <c r="AC119" s="944"/>
      <c r="AD119" s="944"/>
      <c r="AE119" s="945"/>
      <c r="AF119" s="946" t="s">
        <v>465</v>
      </c>
      <c r="AG119" s="944"/>
      <c r="AH119" s="944"/>
      <c r="AI119" s="944"/>
      <c r="AJ119" s="945"/>
      <c r="AK119" s="946" t="s">
        <v>465</v>
      </c>
      <c r="AL119" s="944"/>
      <c r="AM119" s="944"/>
      <c r="AN119" s="944"/>
      <c r="AO119" s="945"/>
      <c r="AP119" s="947" t="s">
        <v>465</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468</v>
      </c>
      <c r="BP119" s="927"/>
      <c r="BQ119" s="931">
        <v>87825748</v>
      </c>
      <c r="BR119" s="894"/>
      <c r="BS119" s="894"/>
      <c r="BT119" s="894"/>
      <c r="BU119" s="894"/>
      <c r="BV119" s="894">
        <v>86445372</v>
      </c>
      <c r="BW119" s="894"/>
      <c r="BX119" s="894"/>
      <c r="BY119" s="894"/>
      <c r="BZ119" s="894"/>
      <c r="CA119" s="894">
        <v>79822854</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465</v>
      </c>
      <c r="DH119" s="809"/>
      <c r="DI119" s="809"/>
      <c r="DJ119" s="809"/>
      <c r="DK119" s="810"/>
      <c r="DL119" s="811" t="s">
        <v>465</v>
      </c>
      <c r="DM119" s="809"/>
      <c r="DN119" s="809"/>
      <c r="DO119" s="809"/>
      <c r="DP119" s="810"/>
      <c r="DQ119" s="811" t="s">
        <v>465</v>
      </c>
      <c r="DR119" s="809"/>
      <c r="DS119" s="809"/>
      <c r="DT119" s="809"/>
      <c r="DU119" s="810"/>
      <c r="DV119" s="897" t="s">
        <v>465</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465</v>
      </c>
      <c r="AB120" s="826"/>
      <c r="AC120" s="826"/>
      <c r="AD120" s="826"/>
      <c r="AE120" s="827"/>
      <c r="AF120" s="828" t="s">
        <v>465</v>
      </c>
      <c r="AG120" s="826"/>
      <c r="AH120" s="826"/>
      <c r="AI120" s="826"/>
      <c r="AJ120" s="827"/>
      <c r="AK120" s="828" t="s">
        <v>465</v>
      </c>
      <c r="AL120" s="826"/>
      <c r="AM120" s="826"/>
      <c r="AN120" s="826"/>
      <c r="AO120" s="827"/>
      <c r="AP120" s="873" t="s">
        <v>465</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21769642</v>
      </c>
      <c r="BR120" s="891"/>
      <c r="BS120" s="891"/>
      <c r="BT120" s="891"/>
      <c r="BU120" s="891"/>
      <c r="BV120" s="891">
        <v>19768373</v>
      </c>
      <c r="BW120" s="891"/>
      <c r="BX120" s="891"/>
      <c r="BY120" s="891"/>
      <c r="BZ120" s="891"/>
      <c r="CA120" s="891">
        <v>18625229</v>
      </c>
      <c r="CB120" s="891"/>
      <c r="CC120" s="891"/>
      <c r="CD120" s="891"/>
      <c r="CE120" s="891"/>
      <c r="CF120" s="915">
        <v>85.1</v>
      </c>
      <c r="CG120" s="916"/>
      <c r="CH120" s="916"/>
      <c r="CI120" s="916"/>
      <c r="CJ120" s="916"/>
      <c r="CK120" s="917" t="s">
        <v>472</v>
      </c>
      <c r="CL120" s="901"/>
      <c r="CM120" s="901"/>
      <c r="CN120" s="901"/>
      <c r="CO120" s="902"/>
      <c r="CP120" s="921" t="s">
        <v>473</v>
      </c>
      <c r="CQ120" s="922"/>
      <c r="CR120" s="922"/>
      <c r="CS120" s="922"/>
      <c r="CT120" s="922"/>
      <c r="CU120" s="922"/>
      <c r="CV120" s="922"/>
      <c r="CW120" s="922"/>
      <c r="CX120" s="922"/>
      <c r="CY120" s="922"/>
      <c r="CZ120" s="922"/>
      <c r="DA120" s="922"/>
      <c r="DB120" s="922"/>
      <c r="DC120" s="922"/>
      <c r="DD120" s="922"/>
      <c r="DE120" s="922"/>
      <c r="DF120" s="923"/>
      <c r="DG120" s="910" t="s">
        <v>465</v>
      </c>
      <c r="DH120" s="891"/>
      <c r="DI120" s="891"/>
      <c r="DJ120" s="891"/>
      <c r="DK120" s="891"/>
      <c r="DL120" s="891" t="s">
        <v>465</v>
      </c>
      <c r="DM120" s="891"/>
      <c r="DN120" s="891"/>
      <c r="DO120" s="891"/>
      <c r="DP120" s="891"/>
      <c r="DQ120" s="891">
        <v>17315143</v>
      </c>
      <c r="DR120" s="891"/>
      <c r="DS120" s="891"/>
      <c r="DT120" s="891"/>
      <c r="DU120" s="891"/>
      <c r="DV120" s="892">
        <v>79.099999999999994</v>
      </c>
      <c r="DW120" s="892"/>
      <c r="DX120" s="892"/>
      <c r="DY120" s="892"/>
      <c r="DZ120" s="893"/>
    </row>
    <row r="121" spans="1:130" s="248" customFormat="1" ht="26.25" customHeight="1" x14ac:dyDescent="0.15">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117388</v>
      </c>
      <c r="AB121" s="826"/>
      <c r="AC121" s="826"/>
      <c r="AD121" s="826"/>
      <c r="AE121" s="827"/>
      <c r="AF121" s="828">
        <v>102567</v>
      </c>
      <c r="AG121" s="826"/>
      <c r="AH121" s="826"/>
      <c r="AI121" s="826"/>
      <c r="AJ121" s="827"/>
      <c r="AK121" s="828">
        <v>61191</v>
      </c>
      <c r="AL121" s="826"/>
      <c r="AM121" s="826"/>
      <c r="AN121" s="826"/>
      <c r="AO121" s="827"/>
      <c r="AP121" s="873">
        <v>0.3</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361845</v>
      </c>
      <c r="BR121" s="863"/>
      <c r="BS121" s="863"/>
      <c r="BT121" s="863"/>
      <c r="BU121" s="863"/>
      <c r="BV121" s="863">
        <v>297303</v>
      </c>
      <c r="BW121" s="863"/>
      <c r="BX121" s="863"/>
      <c r="BY121" s="863"/>
      <c r="BZ121" s="863"/>
      <c r="CA121" s="863">
        <v>233912</v>
      </c>
      <c r="CB121" s="863"/>
      <c r="CC121" s="863"/>
      <c r="CD121" s="863"/>
      <c r="CE121" s="863"/>
      <c r="CF121" s="924">
        <v>1.1000000000000001</v>
      </c>
      <c r="CG121" s="925"/>
      <c r="CH121" s="925"/>
      <c r="CI121" s="925"/>
      <c r="CJ121" s="925"/>
      <c r="CK121" s="918"/>
      <c r="CL121" s="904"/>
      <c r="CM121" s="904"/>
      <c r="CN121" s="904"/>
      <c r="CO121" s="905"/>
      <c r="CP121" s="884" t="s">
        <v>476</v>
      </c>
      <c r="CQ121" s="885"/>
      <c r="CR121" s="885"/>
      <c r="CS121" s="885"/>
      <c r="CT121" s="885"/>
      <c r="CU121" s="885"/>
      <c r="CV121" s="885"/>
      <c r="CW121" s="885"/>
      <c r="CX121" s="885"/>
      <c r="CY121" s="885"/>
      <c r="CZ121" s="885"/>
      <c r="DA121" s="885"/>
      <c r="DB121" s="885"/>
      <c r="DC121" s="885"/>
      <c r="DD121" s="885"/>
      <c r="DE121" s="885"/>
      <c r="DF121" s="886"/>
      <c r="DG121" s="862">
        <v>6485909</v>
      </c>
      <c r="DH121" s="863"/>
      <c r="DI121" s="863"/>
      <c r="DJ121" s="863"/>
      <c r="DK121" s="863"/>
      <c r="DL121" s="863">
        <v>6263265</v>
      </c>
      <c r="DM121" s="863"/>
      <c r="DN121" s="863"/>
      <c r="DO121" s="863"/>
      <c r="DP121" s="863"/>
      <c r="DQ121" s="863">
        <v>5758682</v>
      </c>
      <c r="DR121" s="863"/>
      <c r="DS121" s="863"/>
      <c r="DT121" s="863"/>
      <c r="DU121" s="863"/>
      <c r="DV121" s="840">
        <v>26.3</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465</v>
      </c>
      <c r="AB122" s="826"/>
      <c r="AC122" s="826"/>
      <c r="AD122" s="826"/>
      <c r="AE122" s="827"/>
      <c r="AF122" s="828" t="s">
        <v>465</v>
      </c>
      <c r="AG122" s="826"/>
      <c r="AH122" s="826"/>
      <c r="AI122" s="826"/>
      <c r="AJ122" s="827"/>
      <c r="AK122" s="828" t="s">
        <v>465</v>
      </c>
      <c r="AL122" s="826"/>
      <c r="AM122" s="826"/>
      <c r="AN122" s="826"/>
      <c r="AO122" s="827"/>
      <c r="AP122" s="873" t="s">
        <v>465</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55286288</v>
      </c>
      <c r="BR122" s="894"/>
      <c r="BS122" s="894"/>
      <c r="BT122" s="894"/>
      <c r="BU122" s="894"/>
      <c r="BV122" s="894">
        <v>53829328</v>
      </c>
      <c r="BW122" s="894"/>
      <c r="BX122" s="894"/>
      <c r="BY122" s="894"/>
      <c r="BZ122" s="894"/>
      <c r="CA122" s="894">
        <v>51143383</v>
      </c>
      <c r="CB122" s="894"/>
      <c r="CC122" s="894"/>
      <c r="CD122" s="894"/>
      <c r="CE122" s="894"/>
      <c r="CF122" s="895">
        <v>233.5</v>
      </c>
      <c r="CG122" s="896"/>
      <c r="CH122" s="896"/>
      <c r="CI122" s="896"/>
      <c r="CJ122" s="896"/>
      <c r="CK122" s="918"/>
      <c r="CL122" s="904"/>
      <c r="CM122" s="904"/>
      <c r="CN122" s="904"/>
      <c r="CO122" s="905"/>
      <c r="CP122" s="884" t="s">
        <v>478</v>
      </c>
      <c r="CQ122" s="885"/>
      <c r="CR122" s="885"/>
      <c r="CS122" s="885"/>
      <c r="CT122" s="885"/>
      <c r="CU122" s="885"/>
      <c r="CV122" s="885"/>
      <c r="CW122" s="885"/>
      <c r="CX122" s="885"/>
      <c r="CY122" s="885"/>
      <c r="CZ122" s="885"/>
      <c r="DA122" s="885"/>
      <c r="DB122" s="885"/>
      <c r="DC122" s="885"/>
      <c r="DD122" s="885"/>
      <c r="DE122" s="885"/>
      <c r="DF122" s="886"/>
      <c r="DG122" s="862">
        <v>2249861</v>
      </c>
      <c r="DH122" s="863"/>
      <c r="DI122" s="863"/>
      <c r="DJ122" s="863"/>
      <c r="DK122" s="863"/>
      <c r="DL122" s="863">
        <v>2950434</v>
      </c>
      <c r="DM122" s="863"/>
      <c r="DN122" s="863"/>
      <c r="DO122" s="863"/>
      <c r="DP122" s="863"/>
      <c r="DQ122" s="863">
        <v>2818397</v>
      </c>
      <c r="DR122" s="863"/>
      <c r="DS122" s="863"/>
      <c r="DT122" s="863"/>
      <c r="DU122" s="863"/>
      <c r="DV122" s="840">
        <v>12.9</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441</v>
      </c>
      <c r="AB123" s="826"/>
      <c r="AC123" s="826"/>
      <c r="AD123" s="826"/>
      <c r="AE123" s="827"/>
      <c r="AF123" s="828" t="s">
        <v>441</v>
      </c>
      <c r="AG123" s="826"/>
      <c r="AH123" s="826"/>
      <c r="AI123" s="826"/>
      <c r="AJ123" s="827"/>
      <c r="AK123" s="828" t="s">
        <v>441</v>
      </c>
      <c r="AL123" s="826"/>
      <c r="AM123" s="826"/>
      <c r="AN123" s="826"/>
      <c r="AO123" s="827"/>
      <c r="AP123" s="873" t="s">
        <v>441</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479</v>
      </c>
      <c r="BP123" s="927"/>
      <c r="BQ123" s="881">
        <v>77417775</v>
      </c>
      <c r="BR123" s="882"/>
      <c r="BS123" s="882"/>
      <c r="BT123" s="882"/>
      <c r="BU123" s="882"/>
      <c r="BV123" s="882">
        <v>73895004</v>
      </c>
      <c r="BW123" s="882"/>
      <c r="BX123" s="882"/>
      <c r="BY123" s="882"/>
      <c r="BZ123" s="882"/>
      <c r="CA123" s="882">
        <v>70002524</v>
      </c>
      <c r="CB123" s="882"/>
      <c r="CC123" s="882"/>
      <c r="CD123" s="882"/>
      <c r="CE123" s="882"/>
      <c r="CF123" s="792"/>
      <c r="CG123" s="793"/>
      <c r="CH123" s="793"/>
      <c r="CI123" s="793"/>
      <c r="CJ123" s="883"/>
      <c r="CK123" s="918"/>
      <c r="CL123" s="904"/>
      <c r="CM123" s="904"/>
      <c r="CN123" s="904"/>
      <c r="CO123" s="905"/>
      <c r="CP123" s="884" t="s">
        <v>480</v>
      </c>
      <c r="CQ123" s="885"/>
      <c r="CR123" s="885"/>
      <c r="CS123" s="885"/>
      <c r="CT123" s="885"/>
      <c r="CU123" s="885"/>
      <c r="CV123" s="885"/>
      <c r="CW123" s="885"/>
      <c r="CX123" s="885"/>
      <c r="CY123" s="885"/>
      <c r="CZ123" s="885"/>
      <c r="DA123" s="885"/>
      <c r="DB123" s="885"/>
      <c r="DC123" s="885"/>
      <c r="DD123" s="885"/>
      <c r="DE123" s="885"/>
      <c r="DF123" s="886"/>
      <c r="DG123" s="825">
        <v>90624</v>
      </c>
      <c r="DH123" s="826"/>
      <c r="DI123" s="826"/>
      <c r="DJ123" s="826"/>
      <c r="DK123" s="827"/>
      <c r="DL123" s="828">
        <v>95600</v>
      </c>
      <c r="DM123" s="826"/>
      <c r="DN123" s="826"/>
      <c r="DO123" s="826"/>
      <c r="DP123" s="827"/>
      <c r="DQ123" s="828">
        <v>102069</v>
      </c>
      <c r="DR123" s="826"/>
      <c r="DS123" s="826"/>
      <c r="DT123" s="826"/>
      <c r="DU123" s="827"/>
      <c r="DV123" s="873">
        <v>0.5</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v>2085</v>
      </c>
      <c r="AB124" s="826"/>
      <c r="AC124" s="826"/>
      <c r="AD124" s="826"/>
      <c r="AE124" s="827"/>
      <c r="AF124" s="828">
        <v>1015</v>
      </c>
      <c r="AG124" s="826"/>
      <c r="AH124" s="826"/>
      <c r="AI124" s="826"/>
      <c r="AJ124" s="827"/>
      <c r="AK124" s="828">
        <v>2376</v>
      </c>
      <c r="AL124" s="826"/>
      <c r="AM124" s="826"/>
      <c r="AN124" s="826"/>
      <c r="AO124" s="827"/>
      <c r="AP124" s="873">
        <v>0</v>
      </c>
      <c r="AQ124" s="874"/>
      <c r="AR124" s="874"/>
      <c r="AS124" s="874"/>
      <c r="AT124" s="875"/>
      <c r="AU124" s="876" t="s">
        <v>481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47.2</v>
      </c>
      <c r="BR124" s="880"/>
      <c r="BS124" s="880"/>
      <c r="BT124" s="880"/>
      <c r="BU124" s="880"/>
      <c r="BV124" s="880">
        <v>58</v>
      </c>
      <c r="BW124" s="880"/>
      <c r="BX124" s="880"/>
      <c r="BY124" s="880"/>
      <c r="BZ124" s="880"/>
      <c r="CA124" s="880">
        <v>44.8</v>
      </c>
      <c r="CB124" s="880"/>
      <c r="CC124" s="880"/>
      <c r="CD124" s="880"/>
      <c r="CE124" s="880"/>
      <c r="CF124" s="770"/>
      <c r="CG124" s="771"/>
      <c r="CH124" s="771"/>
      <c r="CI124" s="771"/>
      <c r="CJ124" s="911"/>
      <c r="CK124" s="919"/>
      <c r="CL124" s="919"/>
      <c r="CM124" s="919"/>
      <c r="CN124" s="919"/>
      <c r="CO124" s="920"/>
      <c r="CP124" s="884" t="s">
        <v>482</v>
      </c>
      <c r="CQ124" s="885"/>
      <c r="CR124" s="885"/>
      <c r="CS124" s="885"/>
      <c r="CT124" s="885"/>
      <c r="CU124" s="885"/>
      <c r="CV124" s="885"/>
      <c r="CW124" s="885"/>
      <c r="CX124" s="885"/>
      <c r="CY124" s="885"/>
      <c r="CZ124" s="885"/>
      <c r="DA124" s="885"/>
      <c r="DB124" s="885"/>
      <c r="DC124" s="885"/>
      <c r="DD124" s="885"/>
      <c r="DE124" s="885"/>
      <c r="DF124" s="886"/>
      <c r="DG124" s="808">
        <v>21553414</v>
      </c>
      <c r="DH124" s="809"/>
      <c r="DI124" s="809"/>
      <c r="DJ124" s="809"/>
      <c r="DK124" s="810"/>
      <c r="DL124" s="811">
        <v>20878995</v>
      </c>
      <c r="DM124" s="809"/>
      <c r="DN124" s="809"/>
      <c r="DO124" s="809"/>
      <c r="DP124" s="810"/>
      <c r="DQ124" s="811" t="s">
        <v>441</v>
      </c>
      <c r="DR124" s="809"/>
      <c r="DS124" s="809"/>
      <c r="DT124" s="809"/>
      <c r="DU124" s="810"/>
      <c r="DV124" s="897" t="s">
        <v>441</v>
      </c>
      <c r="DW124" s="898"/>
      <c r="DX124" s="898"/>
      <c r="DY124" s="898"/>
      <c r="DZ124" s="899"/>
    </row>
    <row r="125" spans="1:130" s="248" customFormat="1" ht="26.25" customHeight="1" x14ac:dyDescent="0.15">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441</v>
      </c>
      <c r="AB125" s="826"/>
      <c r="AC125" s="826"/>
      <c r="AD125" s="826"/>
      <c r="AE125" s="827"/>
      <c r="AF125" s="828" t="s">
        <v>441</v>
      </c>
      <c r="AG125" s="826"/>
      <c r="AH125" s="826"/>
      <c r="AI125" s="826"/>
      <c r="AJ125" s="827"/>
      <c r="AK125" s="828" t="s">
        <v>441</v>
      </c>
      <c r="AL125" s="826"/>
      <c r="AM125" s="826"/>
      <c r="AN125" s="826"/>
      <c r="AO125" s="827"/>
      <c r="AP125" s="873" t="s">
        <v>441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483</v>
      </c>
      <c r="CL125" s="901"/>
      <c r="CM125" s="901"/>
      <c r="CN125" s="901"/>
      <c r="CO125" s="902"/>
      <c r="CP125" s="909" t="s">
        <v>484</v>
      </c>
      <c r="CQ125" s="854"/>
      <c r="CR125" s="854"/>
      <c r="CS125" s="854"/>
      <c r="CT125" s="854"/>
      <c r="CU125" s="854"/>
      <c r="CV125" s="854"/>
      <c r="CW125" s="854"/>
      <c r="CX125" s="854"/>
      <c r="CY125" s="854"/>
      <c r="CZ125" s="854"/>
      <c r="DA125" s="854"/>
      <c r="DB125" s="854"/>
      <c r="DC125" s="854"/>
      <c r="DD125" s="854"/>
      <c r="DE125" s="854"/>
      <c r="DF125" s="855"/>
      <c r="DG125" s="910" t="s">
        <v>441</v>
      </c>
      <c r="DH125" s="891"/>
      <c r="DI125" s="891"/>
      <c r="DJ125" s="891"/>
      <c r="DK125" s="891"/>
      <c r="DL125" s="891" t="s">
        <v>485</v>
      </c>
      <c r="DM125" s="891"/>
      <c r="DN125" s="891"/>
      <c r="DO125" s="891"/>
      <c r="DP125" s="891"/>
      <c r="DQ125" s="891" t="s">
        <v>441</v>
      </c>
      <c r="DR125" s="891"/>
      <c r="DS125" s="891"/>
      <c r="DT125" s="891"/>
      <c r="DU125" s="891"/>
      <c r="DV125" s="892" t="s">
        <v>486</v>
      </c>
      <c r="DW125" s="892"/>
      <c r="DX125" s="892"/>
      <c r="DY125" s="892"/>
      <c r="DZ125" s="893"/>
    </row>
    <row r="126" spans="1:130" s="248" customFormat="1" ht="26.25" customHeight="1" thickBot="1" x14ac:dyDescent="0.2">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441</v>
      </c>
      <c r="AB126" s="826"/>
      <c r="AC126" s="826"/>
      <c r="AD126" s="826"/>
      <c r="AE126" s="827"/>
      <c r="AF126" s="828" t="s">
        <v>441</v>
      </c>
      <c r="AG126" s="826"/>
      <c r="AH126" s="826"/>
      <c r="AI126" s="826"/>
      <c r="AJ126" s="827"/>
      <c r="AK126" s="828" t="s">
        <v>441</v>
      </c>
      <c r="AL126" s="826"/>
      <c r="AM126" s="826"/>
      <c r="AN126" s="826"/>
      <c r="AO126" s="827"/>
      <c r="AP126" s="873" t="s">
        <v>487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488</v>
      </c>
      <c r="CQ126" s="796"/>
      <c r="CR126" s="796"/>
      <c r="CS126" s="796"/>
      <c r="CT126" s="796"/>
      <c r="CU126" s="796"/>
      <c r="CV126" s="796"/>
      <c r="CW126" s="796"/>
      <c r="CX126" s="796"/>
      <c r="CY126" s="796"/>
      <c r="CZ126" s="796"/>
      <c r="DA126" s="796"/>
      <c r="DB126" s="796"/>
      <c r="DC126" s="796"/>
      <c r="DD126" s="796"/>
      <c r="DE126" s="796"/>
      <c r="DF126" s="797"/>
      <c r="DG126" s="862" t="s">
        <v>485</v>
      </c>
      <c r="DH126" s="863"/>
      <c r="DI126" s="863"/>
      <c r="DJ126" s="863"/>
      <c r="DK126" s="863"/>
      <c r="DL126" s="863" t="s">
        <v>441</v>
      </c>
      <c r="DM126" s="863"/>
      <c r="DN126" s="863"/>
      <c r="DO126" s="863"/>
      <c r="DP126" s="863"/>
      <c r="DQ126" s="863" t="s">
        <v>441</v>
      </c>
      <c r="DR126" s="863"/>
      <c r="DS126" s="863"/>
      <c r="DT126" s="863"/>
      <c r="DU126" s="863"/>
      <c r="DV126" s="840" t="s">
        <v>485</v>
      </c>
      <c r="DW126" s="840"/>
      <c r="DX126" s="840"/>
      <c r="DY126" s="840"/>
      <c r="DZ126" s="841"/>
    </row>
    <row r="127" spans="1:130" s="248" customFormat="1" ht="26.25" customHeight="1" x14ac:dyDescent="0.15">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12871</v>
      </c>
      <c r="AB127" s="826"/>
      <c r="AC127" s="826"/>
      <c r="AD127" s="826"/>
      <c r="AE127" s="827"/>
      <c r="AF127" s="828">
        <v>10430</v>
      </c>
      <c r="AG127" s="826"/>
      <c r="AH127" s="826"/>
      <c r="AI127" s="826"/>
      <c r="AJ127" s="827"/>
      <c r="AK127" s="828">
        <v>13271</v>
      </c>
      <c r="AL127" s="826"/>
      <c r="AM127" s="826"/>
      <c r="AN127" s="826"/>
      <c r="AO127" s="827"/>
      <c r="AP127" s="873">
        <v>0.1</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441</v>
      </c>
      <c r="DH127" s="863"/>
      <c r="DI127" s="863"/>
      <c r="DJ127" s="863"/>
      <c r="DK127" s="863"/>
      <c r="DL127" s="863" t="s">
        <v>487</v>
      </c>
      <c r="DM127" s="863"/>
      <c r="DN127" s="863"/>
      <c r="DO127" s="863"/>
      <c r="DP127" s="863"/>
      <c r="DQ127" s="863" t="s">
        <v>487</v>
      </c>
      <c r="DR127" s="863"/>
      <c r="DS127" s="863"/>
      <c r="DT127" s="863"/>
      <c r="DU127" s="863"/>
      <c r="DV127" s="840" t="s">
        <v>441</v>
      </c>
      <c r="DW127" s="840"/>
      <c r="DX127" s="840"/>
      <c r="DY127" s="840"/>
      <c r="DZ127" s="841"/>
    </row>
    <row r="128" spans="1:130" s="248"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v>83104</v>
      </c>
      <c r="AB128" s="847"/>
      <c r="AC128" s="847"/>
      <c r="AD128" s="847"/>
      <c r="AE128" s="848"/>
      <c r="AF128" s="849">
        <v>74212</v>
      </c>
      <c r="AG128" s="847"/>
      <c r="AH128" s="847"/>
      <c r="AI128" s="847"/>
      <c r="AJ128" s="848"/>
      <c r="AK128" s="849">
        <v>67260</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441</v>
      </c>
      <c r="BG128" s="833"/>
      <c r="BH128" s="833"/>
      <c r="BI128" s="833"/>
      <c r="BJ128" s="833"/>
      <c r="BK128" s="833"/>
      <c r="BL128" s="856"/>
      <c r="BM128" s="832">
        <v>11.94</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v>7244</v>
      </c>
      <c r="DH128" s="837"/>
      <c r="DI128" s="837"/>
      <c r="DJ128" s="837"/>
      <c r="DK128" s="837"/>
      <c r="DL128" s="837">
        <v>5082</v>
      </c>
      <c r="DM128" s="837"/>
      <c r="DN128" s="837"/>
      <c r="DO128" s="837"/>
      <c r="DP128" s="837"/>
      <c r="DQ128" s="837">
        <v>12474</v>
      </c>
      <c r="DR128" s="837"/>
      <c r="DS128" s="837"/>
      <c r="DT128" s="837"/>
      <c r="DU128" s="837"/>
      <c r="DV128" s="838">
        <v>0.1</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27483146</v>
      </c>
      <c r="AB129" s="826"/>
      <c r="AC129" s="826"/>
      <c r="AD129" s="826"/>
      <c r="AE129" s="827"/>
      <c r="AF129" s="828">
        <v>27193260</v>
      </c>
      <c r="AG129" s="826"/>
      <c r="AH129" s="826"/>
      <c r="AI129" s="826"/>
      <c r="AJ129" s="827"/>
      <c r="AK129" s="828">
        <v>27369075</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441</v>
      </c>
      <c r="BG129" s="816"/>
      <c r="BH129" s="816"/>
      <c r="BI129" s="816"/>
      <c r="BJ129" s="816"/>
      <c r="BK129" s="816"/>
      <c r="BL129" s="817"/>
      <c r="BM129" s="815">
        <v>16.940000000000001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5461613</v>
      </c>
      <c r="AB130" s="826"/>
      <c r="AC130" s="826"/>
      <c r="AD130" s="826"/>
      <c r="AE130" s="827"/>
      <c r="AF130" s="828">
        <v>5567233</v>
      </c>
      <c r="AG130" s="826"/>
      <c r="AH130" s="826"/>
      <c r="AI130" s="826"/>
      <c r="AJ130" s="827"/>
      <c r="AK130" s="828">
        <v>5470251</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8.6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22021533</v>
      </c>
      <c r="AB131" s="809"/>
      <c r="AC131" s="809"/>
      <c r="AD131" s="809"/>
      <c r="AE131" s="810"/>
      <c r="AF131" s="811">
        <v>21626027</v>
      </c>
      <c r="AG131" s="809"/>
      <c r="AH131" s="809"/>
      <c r="AI131" s="809"/>
      <c r="AJ131" s="810"/>
      <c r="AK131" s="811">
        <v>21898824</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v>44.8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9.1879661600000002</v>
      </c>
      <c r="AB132" s="789"/>
      <c r="AC132" s="789"/>
      <c r="AD132" s="789"/>
      <c r="AE132" s="790"/>
      <c r="AF132" s="791">
        <v>9.5233704489999997</v>
      </c>
      <c r="AG132" s="789"/>
      <c r="AH132" s="789"/>
      <c r="AI132" s="789"/>
      <c r="AJ132" s="790"/>
      <c r="AK132" s="791">
        <v>7.3810447540000004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9.4</v>
      </c>
      <c r="AB133" s="768"/>
      <c r="AC133" s="768"/>
      <c r="AD133" s="768"/>
      <c r="AE133" s="769"/>
      <c r="AF133" s="767">
        <v>9.1</v>
      </c>
      <c r="AG133" s="768"/>
      <c r="AH133" s="768"/>
      <c r="AI133" s="768"/>
      <c r="AJ133" s="769"/>
      <c r="AK133" s="767">
        <v>8.6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G0VYBzIsInEqgdPz5KSC/xVQC5ZUv8CDYBAg+afyXYY5OchmAEo7s2XBQTiw0yXRUBJZ2qpwxE0daH0qQraqA==" saltValue="cW8nKB60F6tlBFlPais1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eoTRMc/UI23x5eUCrIucvq4hBCxGIWVrl9KL6VTwopa9xZdtc0mqqlK8B8vNEPqdw6ymbgQoIDag+tNnl8hig==" saltValue="DmCVIUrUnu05iFuWUV9o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RDH6JiErPUcIXrHk2BCHQNBWTxLCKd0yls3hbZFDSmAfYFyrB4zJM8KSmW011hoFRkExdZCsAdPMKdBk7g9YA==" saltValue="VPYZUKqhpcOdnNqU0Yth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115" zoomScaleSheetLayoutView="11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517</v>
      </c>
      <c r="AL9" s="1190"/>
      <c r="AM9" s="1190"/>
      <c r="AN9" s="1191"/>
      <c r="AO9" s="314">
        <v>8542955</v>
      </c>
      <c r="AP9" s="314">
        <v>129810</v>
      </c>
      <c r="AQ9" s="315">
        <v>81198</v>
      </c>
      <c r="AR9" s="316">
        <v>59.9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518</v>
      </c>
      <c r="AL10" s="1190"/>
      <c r="AM10" s="1190"/>
      <c r="AN10" s="1191"/>
      <c r="AO10" s="317">
        <v>2003</v>
      </c>
      <c r="AP10" s="317">
        <v>30</v>
      </c>
      <c r="AQ10" s="318">
        <v>5531</v>
      </c>
      <c r="AR10" s="319">
        <v>-99.5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519</v>
      </c>
      <c r="AL11" s="1190"/>
      <c r="AM11" s="1190"/>
      <c r="AN11" s="1191"/>
      <c r="AO11" s="317">
        <v>1497438</v>
      </c>
      <c r="AP11" s="317">
        <v>22754</v>
      </c>
      <c r="AQ11" s="318">
        <v>1383</v>
      </c>
      <c r="AR11" s="319">
        <v>1545.3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520</v>
      </c>
      <c r="AL12" s="1190"/>
      <c r="AM12" s="1190"/>
      <c r="AN12" s="1191"/>
      <c r="AO12" s="317" t="s">
        <v>521</v>
      </c>
      <c r="AP12" s="317" t="s">
        <v>521</v>
      </c>
      <c r="AQ12" s="318">
        <v>8</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t="s">
        <v>521</v>
      </c>
      <c r="AP13" s="317" t="s">
        <v>521</v>
      </c>
      <c r="AQ13" s="318">
        <v>2870</v>
      </c>
      <c r="AR13" s="319" t="s">
        <v>521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v>19775</v>
      </c>
      <c r="AP14" s="317">
        <v>300</v>
      </c>
      <c r="AQ14" s="318">
        <v>1754</v>
      </c>
      <c r="AR14" s="319">
        <v>-82.9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-909950</v>
      </c>
      <c r="AP15" s="317">
        <v>-13827</v>
      </c>
      <c r="AQ15" s="318">
        <v>-6387</v>
      </c>
      <c r="AR15" s="319">
        <v>116.5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9152221</v>
      </c>
      <c r="AP16" s="317">
        <v>139068</v>
      </c>
      <c r="AQ16" s="318">
        <v>86357</v>
      </c>
      <c r="AR16" s="319">
        <v>61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14.19</v>
      </c>
      <c r="AP21" s="331">
        <v>8.1999999999999993</v>
      </c>
      <c r="AQ21" s="332">
        <v>5.99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94.3</v>
      </c>
      <c r="AP22" s="336">
        <v>98</v>
      </c>
      <c r="AQ22" s="337">
        <v>-3.7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5187248</v>
      </c>
      <c r="AP32" s="345">
        <v>78820</v>
      </c>
      <c r="AQ32" s="346">
        <v>54377</v>
      </c>
      <c r="AR32" s="347">
        <v>45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536</v>
      </c>
      <c r="AL34" s="1179"/>
      <c r="AM34" s="1179"/>
      <c r="AN34" s="1180"/>
      <c r="AO34" s="345" t="s">
        <v>521</v>
      </c>
      <c r="AP34" s="345" t="s">
        <v>521</v>
      </c>
      <c r="AQ34" s="346">
        <v>3</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537</v>
      </c>
      <c r="AL35" s="1179"/>
      <c r="AM35" s="1179"/>
      <c r="AN35" s="1180"/>
      <c r="AO35" s="345">
        <v>1889787</v>
      </c>
      <c r="AP35" s="345">
        <v>28715</v>
      </c>
      <c r="AQ35" s="346">
        <v>13654</v>
      </c>
      <c r="AR35" s="347">
        <v>110.3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538</v>
      </c>
      <c r="AL36" s="1179"/>
      <c r="AM36" s="1179"/>
      <c r="AN36" s="1180"/>
      <c r="AO36" s="345" t="s">
        <v>521</v>
      </c>
      <c r="AP36" s="345" t="s">
        <v>521</v>
      </c>
      <c r="AQ36" s="346">
        <v>1462</v>
      </c>
      <c r="AR36" s="347" t="s">
        <v>521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539</v>
      </c>
      <c r="AL37" s="1179"/>
      <c r="AM37" s="1179"/>
      <c r="AN37" s="1180"/>
      <c r="AO37" s="345">
        <v>76838</v>
      </c>
      <c r="AP37" s="345">
        <v>1168</v>
      </c>
      <c r="AQ37" s="346">
        <v>670</v>
      </c>
      <c r="AR37" s="347">
        <v>74.3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540</v>
      </c>
      <c r="AL38" s="1176"/>
      <c r="AM38" s="1176"/>
      <c r="AN38" s="1177"/>
      <c r="AO38" s="348" t="s">
        <v>521</v>
      </c>
      <c r="AP38" s="348" t="s">
        <v>521</v>
      </c>
      <c r="AQ38" s="349">
        <v>1</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541</v>
      </c>
      <c r="AL39" s="1176"/>
      <c r="AM39" s="1176"/>
      <c r="AN39" s="1177"/>
      <c r="AO39" s="345">
        <v>-67260</v>
      </c>
      <c r="AP39" s="345">
        <v>-1022</v>
      </c>
      <c r="AQ39" s="346">
        <v>-4140</v>
      </c>
      <c r="AR39" s="347">
        <v>-75.3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542</v>
      </c>
      <c r="AL40" s="1179"/>
      <c r="AM40" s="1179"/>
      <c r="AN40" s="1180"/>
      <c r="AO40" s="345">
        <v>-5470251</v>
      </c>
      <c r="AP40" s="345">
        <v>-83121</v>
      </c>
      <c r="AQ40" s="346">
        <v>-48517</v>
      </c>
      <c r="AR40" s="347">
        <v>71.3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1616362</v>
      </c>
      <c r="AP41" s="345">
        <v>24561</v>
      </c>
      <c r="AQ41" s="346">
        <v>17509</v>
      </c>
      <c r="AR41" s="347">
        <v>40.299999999999997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512</v>
      </c>
      <c r="AN49" s="1186" t="s">
        <v>546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8166491</v>
      </c>
      <c r="AN51" s="367">
        <v>115787</v>
      </c>
      <c r="AO51" s="368">
        <v>-17.100000000000001</v>
      </c>
      <c r="AP51" s="369">
        <v>67319</v>
      </c>
      <c r="AQ51" s="370">
        <v>-27</v>
      </c>
      <c r="AR51" s="371">
        <v>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6362992</v>
      </c>
      <c r="AN52" s="375">
        <v>90217</v>
      </c>
      <c r="AO52" s="376">
        <v>11.1</v>
      </c>
      <c r="AP52" s="377">
        <v>38101</v>
      </c>
      <c r="AQ52" s="378">
        <v>2.4</v>
      </c>
      <c r="AR52" s="379">
        <v>8.6999999999999993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7680806</v>
      </c>
      <c r="AN53" s="367">
        <v>110703</v>
      </c>
      <c r="AO53" s="368">
        <v>-4.4000000000000004</v>
      </c>
      <c r="AP53" s="369">
        <v>70615</v>
      </c>
      <c r="AQ53" s="370">
        <v>4.9000000000000004</v>
      </c>
      <c r="AR53" s="371">
        <v>-9.3000000000000007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5196702</v>
      </c>
      <c r="AN54" s="375">
        <v>74900</v>
      </c>
      <c r="AO54" s="376">
        <v>-17</v>
      </c>
      <c r="AP54" s="377">
        <v>37382</v>
      </c>
      <c r="AQ54" s="378">
        <v>-1.9</v>
      </c>
      <c r="AR54" s="379">
        <v>-15.1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5459296</v>
      </c>
      <c r="AN55" s="367">
        <v>79898</v>
      </c>
      <c r="AO55" s="368">
        <v>-27.8</v>
      </c>
      <c r="AP55" s="369">
        <v>69185</v>
      </c>
      <c r="AQ55" s="370">
        <v>-2</v>
      </c>
      <c r="AR55" s="371">
        <v>-25.8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4249291</v>
      </c>
      <c r="AN56" s="375">
        <v>62190</v>
      </c>
      <c r="AO56" s="376">
        <v>-17</v>
      </c>
      <c r="AP56" s="377">
        <v>38519</v>
      </c>
      <c r="AQ56" s="378">
        <v>3</v>
      </c>
      <c r="AR56" s="379">
        <v>-20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5726440</v>
      </c>
      <c r="AN57" s="367">
        <v>85320</v>
      </c>
      <c r="AO57" s="368">
        <v>6.8</v>
      </c>
      <c r="AP57" s="369">
        <v>70166</v>
      </c>
      <c r="AQ57" s="370">
        <v>1.4</v>
      </c>
      <c r="AR57" s="371">
        <v>5.4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2890462</v>
      </c>
      <c r="AN58" s="375">
        <v>43066</v>
      </c>
      <c r="AO58" s="376">
        <v>-30.8</v>
      </c>
      <c r="AP58" s="377">
        <v>36115</v>
      </c>
      <c r="AQ58" s="378">
        <v>-6.2</v>
      </c>
      <c r="AR58" s="379">
        <v>-24.6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5633927</v>
      </c>
      <c r="AN59" s="367">
        <v>85608</v>
      </c>
      <c r="AO59" s="368">
        <v>0.3</v>
      </c>
      <c r="AP59" s="369">
        <v>70329</v>
      </c>
      <c r="AQ59" s="370">
        <v>0.2</v>
      </c>
      <c r="AR59" s="371">
        <v>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4001765</v>
      </c>
      <c r="AN60" s="375">
        <v>60807</v>
      </c>
      <c r="AO60" s="376">
        <v>41.2</v>
      </c>
      <c r="AP60" s="377">
        <v>39403</v>
      </c>
      <c r="AQ60" s="378">
        <v>9.1</v>
      </c>
      <c r="AR60" s="379">
        <v>32.1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6533392</v>
      </c>
      <c r="AN61" s="382">
        <v>95463</v>
      </c>
      <c r="AO61" s="383">
        <v>-8.4</v>
      </c>
      <c r="AP61" s="384">
        <v>69523</v>
      </c>
      <c r="AQ61" s="385">
        <v>-4.5</v>
      </c>
      <c r="AR61" s="371">
        <v>-3.9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4540242</v>
      </c>
      <c r="AN62" s="375">
        <v>66236</v>
      </c>
      <c r="AO62" s="376">
        <v>-2.5</v>
      </c>
      <c r="AP62" s="377">
        <v>37904</v>
      </c>
      <c r="AQ62" s="378">
        <v>1.3</v>
      </c>
      <c r="AR62" s="379">
        <v>-3.8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ieoisFTf0QsSlOD+RldVmQINRd77WhsZMAZAM0DIGDE9AL6lifWZ99Llq894745mlrMUx3KhtSOs27Ov7Dtsg==" saltValue="dpSJ2s6vxdNL+Bsm0tB5S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1" spans="125:125" ht="13.5" hidden="1" customHeight="1" x14ac:dyDescent="0.15">
      <c r="DU121" s="292"/>
    </row>
  </sheetData>
  <sheetProtection algorithmName="SHA-512" hashValue="9qRJ2QiBVoSrFA7Iwvtpnp7SpeM1N6qZG7MCUCM/6BTjnyp166JNPdfsv2wWx22XxXuH50QupEeJYuJ/6r+Gaw==" saltValue="B/wyo95thFEIGHqVIMPE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DXdB+LqxxqIcq8kztVWV3F6grs6IgHLV6iY1JbPvViYWRGO7J1qz2Nes+i7ZqME0sO0lIUvqf93e3fIRf2gUZw==" saltValue="qxYG5R1n1UrSjafsKhC3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42.24</v>
      </c>
      <c r="G47" s="12">
        <v>39.14</v>
      </c>
      <c r="H47" s="12">
        <v>34.31</v>
      </c>
      <c r="I47" s="12">
        <v>29.96</v>
      </c>
      <c r="J47" s="13">
        <v>27.01</v>
      </c>
    </row>
    <row r="48" spans="2:10" ht="57.75" customHeight="1" x14ac:dyDescent="0.15">
      <c r="B48" s="14"/>
      <c r="C48" s="1202" t="s">
        <v>4</v>
      </c>
      <c r="D48" s="1202"/>
      <c r="E48" s="1203"/>
      <c r="F48" s="15">
        <v>3.64</v>
      </c>
      <c r="G48" s="16">
        <v>3.49</v>
      </c>
      <c r="H48" s="16">
        <v>5.56</v>
      </c>
      <c r="I48" s="16">
        <v>5.92</v>
      </c>
      <c r="J48" s="17">
        <v>3.77</v>
      </c>
    </row>
    <row r="49" spans="2:10" ht="57.75" customHeight="1" thickBot="1" x14ac:dyDescent="0.2">
      <c r="B49" s="18"/>
      <c r="C49" s="1204" t="s">
        <v>5</v>
      </c>
      <c r="D49" s="1204"/>
      <c r="E49" s="1205"/>
      <c r="F49" s="19">
        <v>0.26</v>
      </c>
      <c r="G49" s="20" t="s">
        <v>567</v>
      </c>
      <c r="H49" s="20" t="s">
        <v>568</v>
      </c>
      <c r="I49" s="20" t="s">
        <v>569</v>
      </c>
      <c r="J49" s="21" t="s">
        <v>570</v>
      </c>
    </row>
    <row r="50" spans="2:10" ht="13.5" customHeight="1" x14ac:dyDescent="0.15"/>
  </sheetData>
  <sheetProtection algorithmName="SHA-512" hashValue="00Fw1+UyYFJSK1Jys9brT6iw7n3t2UM66Tm/JOJHgMlnsabmr/86w0lQIniRLWXPl4halpxiyLN0ujDaz3YLxw==" saltValue="DCm/rU/KsRWQ343FeOlb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2022-03-10T11:23:39Z</cp:lastPrinted>
  <dcterms:created xsi:type="dcterms:W3CDTF">2022-02-02T03:35:53Z</dcterms:created>
  <dcterms:modified xsi:type="dcterms:W3CDTF">2022-09-27T12:30:02Z</dcterms:modified>
  <cp:category/>
</cp:coreProperties>
</file>