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2_10月公表分（2回目）\04_ホームページ掲載用\"/>
    </mc:Choice>
  </mc:AlternateContent>
  <bookViews>
    <workbookView xWindow="0" yWindow="0" windowWidth="28800" windowHeight="1230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<sst xmlns="http://schemas.openxmlformats.org/spreadsheetml/2006/main" count="1119" uniqueCount="601">
  <si>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</si>
  <si>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</si>
  <si>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</si>
  <si>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</si>
  <si>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</si>
  <si>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</si>
  <si>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</si>
  <si>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</si>
  <si>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</si>
  <si>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</si>
  <si>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</si>
  <si>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</si>
  <si>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</si>
  <si>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</si>
  <si>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</si>
  <si>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</si>
  <si>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</si>
  <si>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</si>
  <si>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</si>
  <si>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</si>
  <si>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</si>
  <si>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</si>
  <si>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</si>
  <si>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</si>
  <si>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</si>
  <si>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</si>
  <si>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</si>
  <si>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</si>
  <si>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</si>
  <si>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</si>
  <si>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</si>
  <si>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</si>
  <si>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</si>
  <si>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</si>
  <si>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</si>
  <si>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</si>
  <si>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</si>
  <si>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</si>
  <si>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</si>
  <si>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</si>
  <si>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</si>
  <si>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</si>
  <si>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</si>
  <si>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</si>
  <si>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</si>
  <si>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</si>
  <si>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</si>
  <si>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</si>
  <si>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</si>
  <si>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</si>
  <si>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</si>
  <si>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</si>
  <si>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</si>
  <si>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</si>
  <si>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</si>
  <si>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</si>
  <si>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</si>
  <si>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</si>
  <si>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</si>
  <si>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</si>
  <si>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</si>
  <si>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</si>
  <si>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</si>
  <si>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</si>
  <si>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</si>
  <si>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</si>
  <si>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</si>
  <si>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</si>
  <si>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</si>
  <si>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</si>
  <si>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</si>
  <si>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</si>
  <si>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</si>
  <si>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</si>
  <si>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</si>
  <si>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</si>
  <si>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</si>
  <si>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</si>
  <si>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</si>
  <si>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</si>
  <si>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</si>
  <si>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</si>
  <si>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</si>
  <si>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</si>
  <si>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</si>
  <si>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</si>
  <si>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</si>
  <si>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</si>
  <si>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</si>
  <si>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</si>
  <si>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</si>
  <si>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</si>
  <si>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</si>
  <si>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</si>
  <si>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</si>
  <si>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</si>
  <si>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</si>
  <si>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多賀城市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</si>
  <si>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</si>
  <si>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</si>
  <si>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</si>
  <si>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</si>
  <si>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</si>
  <si>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</si>
  <si>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</si>
  <si>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</si>
  <si>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</si>
  <si>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</si>
  <si>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</si>
  <si>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</si>
  <si>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</si>
  <si>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</si>
  <si>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</si>
  <si>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</si>
  <si>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</si>
  <si>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</si>
  <si>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</si>
  <si>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</si>
  <si>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</si>
  <si>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</si>
  <si>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</si>
  <si>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</si>
  <si>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</si>
  <si>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</si>
  <si>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</si>
  <si>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</si>
  <si>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</si>
  <si>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</si>
  <si>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</si>
  <si>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</si>
  <si>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</si>
  <si>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</si>
  <si>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</si>
  <si>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</si>
  <si>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</si>
  <si>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</si>
  <si>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</si>
  <si>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</si>
  <si>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</si>
  <si>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</si>
  <si>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</si>
  <si>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</si>
  <si>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</si>
  <si>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</si>
  <si>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</si>
  <si>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</si>
  <si>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</si>
  <si>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</si>
  <si>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</si>
  <si>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</si>
  <si>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</si>
  <si>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</si>
  <si>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</si>
  <si>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</si>
  <si>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</si>
  <si>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</si>
  <si>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</si>
  <si>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</si>
  <si>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</si>
  <si>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</si>
  <si>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</si>
  <si>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</si>
  <si>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</si>
  <si>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</si>
  <si>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</si>
  <si>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</si>
  <si>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</si>
  <si>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</si>
  <si>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</si>
  <si>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</si>
  <si>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</si>
  <si>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</si>
  <si>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</si>
  <si>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</si>
  <si>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</si>
  <si>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</si>
  <si>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</si>
  <si>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</si>
  <si>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</si>
  <si>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</si>
  <si>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</si>
  <si>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</si>
  <si>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</si>
  <si>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</si>
  <si>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</si>
  <si>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</si>
  <si>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</si>
  <si>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</si>
  <si>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</si>
  <si>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</si>
  <si>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</si>
  <si>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</si>
  <si>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</si>
  <si>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</si>
  <si>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</si>
  <si>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</si>
  <si>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</si>
  <si>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</si>
  <si>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</si>
  <si>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</si>
  <si>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</si>
  <si>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</si>
  <si>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</si>
  <si>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</si>
  <si>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</si>
  <si>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</si>
  <si>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</si>
  <si>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</si>
  <si>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</si>
  <si>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</si>
  <si>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</si>
  <si>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</si>
  <si>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</si>
  <si>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</si>
  <si>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宮城県多賀城市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</si>
  <si>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</si>
  <si>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</si>
  <si>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</si>
  <si>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</si>
  <si>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</si>
  <si>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</si>
  <si>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</si>
  <si>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</si>
  <si>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</si>
  <si>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</si>
  <si>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</si>
  <si>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</si>
  <si>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</si>
  <si>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</si>
  <si>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</si>
  <si>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</si>
  <si>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</si>
  <si>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</si>
  <si>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</si>
  <si>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</si>
  <si>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</si>
  <si>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</si>
  <si>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</si>
  <si>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</si>
  <si>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</si>
  <si>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</si>
  <si>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</si>
  <si>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</si>
  <si>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</si>
  <si>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</si>
  <si>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</si>
  <si>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</si>
  <si>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</si>
  <si>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</si>
  <si>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</si>
  <si>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</si>
  <si>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</si>
  <si>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</si>
  <si>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</si>
  <si>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</si>
  <si>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</si>
  <si>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</si>
  <si>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</si>
  <si>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</si>
  <si>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</si>
  <si>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</si>
  <si>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</si>
  <si>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</si>
  <si>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</si>
  <si>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</si>
  <si>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</si>
  <si>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</si>
  <si>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</si>
  <si>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</si>
  <si>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</si>
  <si>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</si>
  <si>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</si>
  <si>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</si>
  <si>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</si>
  <si>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</si>
  <si>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</si>
  <si>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</si>
  <si>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</si>
  <si>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</si>
  <si>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</si>
  <si>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</si>
  <si>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</si>
  <si>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</si>
  <si>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</si>
  <si>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</si>
  <si>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</si>
  <si>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</si>
  <si>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</si>
  <si>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</si>
  <si>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</si>
  <si>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</si>
  <si>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</si>
  <si>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</si>
  <si>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</si>
  <si>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</si>
  <si>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</si>
  <si>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</si>
  <si>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</si>
  <si>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</si>
  <si>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</si>
  <si>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</si>
  <si>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</si>
  <si>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</si>
  <si>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</si>
  <si>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</si>
  <si>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</si>
  <si>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</si>
  <si>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</si>
  <si>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</si>
  <si>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</si>
  <si>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</si>
  <si>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</si>
  <si>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</si>
  <si>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</si>
  <si>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</si>
  <si>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</si>
  <si>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</si>
  <si>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</si>
  <si>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</si>
  <si>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</si>
  <si>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</si>
  <si>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</si>
  <si>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</si>
  <si>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</si>
  <si>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</si>
  <si>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</si>
  <si>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</si>
  <si>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</si>
  <si>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</si>
  <si>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</si>
  <si>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</si>
  <si>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</si>
  <si>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</si>
  <si>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</si>
  <si>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</si>
  <si>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</si>
  <si>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</si>
  <si>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</si>
  <si>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</si>
  <si>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</si>
  <si>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</si>
  <si>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</si>
  <si>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</si>
  <si>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</si>
  <si>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</si>
  <si>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</si>
  <si>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</si>
  <si>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</si>
  <si>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</si>
  <si>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</si>
  <si>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</si>
  <si>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</si>
  <si>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</si>
  <si>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</si>
  <si>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</si>
  <si>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</si>
  <si>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</si>
  <si>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</si>
  <si>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</si>
  <si>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</si>
  <si>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</si>
  <si>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</si>
  <si>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</si>
  <si>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</si>
  <si>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</si>
  <si>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</si>
  <si>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</si>
  <si>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</si>
  <si>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宮城県多賀城市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</si>
  <si>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</si>
  <si>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</si>
  <si>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</si>
  <si>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</si>
  <si>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</si>
  <si>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</si>
  <si>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</si>
  <si>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</si>
  <si>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</si>
  <si>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</si>
  <si>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</si>
  <si>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</si>
  <si>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</si>
  <si>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</si>
  <si>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</si>
  <si>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</si>
  <si>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</si>
  <si>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</si>
  <si>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</si>
  <si>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</si>
  <si>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</si>
  <si>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</si>
  <si>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</si>
  <si>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</si>
  <si>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</si>
  <si>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</si>
  <si>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</si>
  <si>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</si>
  <si>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</si>
  <si>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</si>
  <si>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</si>
  <si>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</si>
  <si>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</si>
  <si>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</si>
  <si>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</si>
  <si>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</si>
  <si>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多賀城市水道事業会計</t>
    <phoneticPr fontId="5"/>
  </si>
  <si>
    <t>法適用企業</t>
    <phoneticPr fontId="5"/>
  </si>
  <si>
    <t>多賀城市下水道事業会計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</si>
  <si>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</si>
  <si>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</si>
  <si>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</si>
  <si>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</si>
  <si>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</si>
  <si>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</si>
  <si>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</si>
  <si>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</si>
  <si>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</si>
  <si>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</si>
  <si>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</si>
  <si>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</si>
  <si>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</si>
  <si>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</si>
  <si>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</si>
  <si>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</si>
  <si>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</si>
  <si>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</si>
  <si>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</si>
  <si>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</si>
  <si>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</si>
  <si>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</si>
  <si>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</si>
  <si>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</si>
  <si>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</si>
  <si>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</si>
  <si>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</si>
  <si>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</si>
  <si>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</si>
  <si>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</si>
  <si>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</si>
  <si>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</si>
  <si>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</si>
  <si>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</si>
  <si>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</si>
  <si>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</si>
  <si>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</si>
  <si>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</si>
  <si>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</si>
  <si>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</si>
  <si>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</si>
  <si>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</si>
  <si>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</si>
  <si>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</si>
  <si>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</si>
  <si>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</si>
  <si>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</si>
  <si>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</si>
  <si>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</si>
  <si>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</si>
  <si>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</si>
  <si>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</si>
  <si>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</si>
  <si>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</si>
  <si>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</si>
  <si>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</si>
  <si>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多賀城市下水道事業会計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</si>
  <si>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</si>
  <si>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</si>
  <si>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</si>
  <si>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</si>
  <si>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</si>
  <si>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</si>
  <si>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</si>
  <si>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</si>
  <si>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</si>
  <si>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</si>
  <si>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</si>
  <si>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</si>
  <si>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</si>
  <si>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</si>
  <si>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</si>
  <si>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</si>
  <si>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</si>
  <si>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</si>
  <si>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</si>
  <si>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</si>
  <si>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</si>
  <si>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</si>
  <si>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</si>
  <si>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</si>
  <si>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</si>
  <si>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</si>
  <si>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</si>
  <si>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</si>
  <si>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</si>
  <si>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</si>
  <si>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</si>
  <si>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</si>
  <si>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</si>
  <si>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</si>
  <si>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</si>
  <si>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</si>
  <si>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</si>
  <si>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</si>
  <si>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</si>
  <si>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</si>
  <si>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</si>
  <si>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</si>
  <si>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</si>
  <si>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</si>
  <si>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</si>
  <si>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</si>
  <si>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</si>
  <si>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</si>
  <si>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</si>
  <si>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</si>
  <si>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</si>
  <si>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</si>
  <si>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</si>
  <si>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</si>
  <si>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</si>
  <si>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</si>
  <si>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</si>
  <si>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</si>
  <si>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</si>
  <si>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</si>
  <si>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</si>
  <si>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</si>
  <si>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</si>
  <si>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</si>
  <si>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</si>
  <si>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</si>
  <si>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</si>
  <si>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</si>
  <si>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</si>
  <si>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</si>
  <si>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</si>
  <si>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</si>
  <si>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</si>
  <si>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</si>
  <si>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</si>
  <si>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</si>
  <si>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</si>
  <si>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</si>
  <si>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</si>
  <si>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</si>
  <si>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</si>
  <si>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</si>
  <si>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</si>
  <si>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</si>
  <si>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</si>
  <si>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</si>
  <si>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</si>
  <si>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</si>
  <si>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</si>
  <si>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7.17</t>
  </si>
  <si>
    <t>▲ 0.50</t>
  </si>
  <si>
    <t>多賀城市水道事業会計</t>
  </si>
  <si>
    <t>一般会計</t>
  </si>
  <si>
    <t>介護保険特別会計</t>
  </si>
  <si>
    <t>国民健康保険特別会計</t>
  </si>
  <si>
    <t>後期高齢者医療特別会計</t>
  </si>
  <si>
    <t>多賀城市下水道事業会計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</si>
  <si>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</si>
  <si>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</si>
  <si>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</si>
  <si>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</si>
  <si>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</si>
  <si>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</si>
  <si>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</si>
  <si>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</si>
  <si>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宮城東部衛生処理組合</t>
    <rPh sb="0" eb="2">
      <t>ミヤギ</t>
    </rPh>
    <rPh sb="2" eb="4">
      <t>トウブ</t>
    </rPh>
    <rPh sb="4" eb="6">
      <t>エイセイ</t>
    </rPh>
    <rPh sb="6" eb="8">
      <t>ショリ</t>
    </rPh>
    <rPh sb="8" eb="10">
      <t>クミアイ</t>
    </rPh>
    <phoneticPr fontId="3"/>
  </si>
  <si>
    <t>宮城県市町村職員退職手当組合</t>
    <rPh sb="0" eb="3">
      <t>ミヤギケン</t>
    </rPh>
    <rPh sb="3" eb="6">
      <t>シチョウソン</t>
    </rPh>
    <rPh sb="6" eb="8">
      <t>ショクイン</t>
    </rPh>
    <rPh sb="8" eb="10">
      <t>タイショク</t>
    </rPh>
    <rPh sb="10" eb="12">
      <t>テアテ</t>
    </rPh>
    <rPh sb="12" eb="14">
      <t>クミアイ</t>
    </rPh>
    <phoneticPr fontId="3"/>
  </si>
  <si>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3"/>
  </si>
  <si>
    <t>塩釜地区消防事務組合</t>
    <rPh sb="0" eb="2">
      <t>シオガマ</t>
    </rPh>
    <rPh sb="2" eb="4">
      <t>チク</t>
    </rPh>
    <rPh sb="4" eb="6">
      <t>ショウボウ</t>
    </rPh>
    <rPh sb="6" eb="8">
      <t>ジム</t>
    </rPh>
    <rPh sb="8" eb="10">
      <t>クミアイ</t>
    </rPh>
    <phoneticPr fontId="3"/>
  </si>
  <si>
    <t>宮城県市町村自治振興センター</t>
    <rPh sb="0" eb="3">
      <t>ミヤギケン</t>
    </rPh>
    <rPh sb="3" eb="6">
      <t>シチョウソン</t>
    </rPh>
    <rPh sb="6" eb="8">
      <t>ジチ</t>
    </rPh>
    <rPh sb="8" eb="10">
      <t>シンコウ</t>
    </rPh>
    <phoneticPr fontId="3"/>
  </si>
  <si>
    <t>宮城県後期高齢者医療連合組合</t>
    <rPh sb="0" eb="3">
      <t>ミヤギケン</t>
    </rPh>
    <rPh sb="3" eb="5">
      <t>コウキ</t>
    </rPh>
    <rPh sb="5" eb="8">
      <t>コウレイシャ</t>
    </rPh>
    <rPh sb="8" eb="10">
      <t>イリョウ</t>
    </rPh>
    <rPh sb="10" eb="12">
      <t>レンゴウ</t>
    </rPh>
    <rPh sb="12" eb="14">
      <t>クミアイ</t>
    </rPh>
    <phoneticPr fontId="3"/>
  </si>
  <si>
    <t>宮城県後期高齢者医療事業会計</t>
    <rPh sb="0" eb="3">
      <t>ミヤギケン</t>
    </rPh>
    <rPh sb="3" eb="5">
      <t>コウキ</t>
    </rPh>
    <rPh sb="5" eb="8">
      <t>コウレイシャ</t>
    </rPh>
    <rPh sb="8" eb="10">
      <t>イリョウ</t>
    </rPh>
    <rPh sb="10" eb="12">
      <t>ジギョウ</t>
    </rPh>
    <rPh sb="12" eb="14">
      <t>カイケイ</t>
    </rPh>
    <phoneticPr fontId="3"/>
  </si>
  <si>
    <t>多賀城市土地開発公社</t>
    <rPh sb="0" eb="4">
      <t>タガジョウシ</t>
    </rPh>
    <rPh sb="4" eb="6">
      <t>トチ</t>
    </rPh>
    <rPh sb="6" eb="8">
      <t>カイハツ</t>
    </rPh>
    <rPh sb="8" eb="10">
      <t>コウシャ</t>
    </rPh>
    <phoneticPr fontId="3"/>
  </si>
  <si>
    <t>多賀城駅北開発</t>
    <rPh sb="0" eb="3">
      <t>タガジョウ</t>
    </rPh>
    <rPh sb="3" eb="4">
      <t>エキ</t>
    </rPh>
    <rPh sb="4" eb="5">
      <t>キタ</t>
    </rPh>
    <rPh sb="5" eb="7">
      <t>カイハツ</t>
    </rPh>
    <phoneticPr fontId="3"/>
  </si>
  <si>
    <t>‐</t>
  </si>
  <si>
    <t>ふるさと・多賀城応援基金</t>
    <rPh sb="5" eb="12">
      <t>タガジョウオウエンキキン</t>
    </rPh>
    <phoneticPr fontId="6"/>
  </si>
  <si>
    <t>庁舎耐震対策等事業基金</t>
    <rPh sb="0" eb="2">
      <t>チョウシャ</t>
    </rPh>
    <rPh sb="2" eb="4">
      <t>タイシン</t>
    </rPh>
    <rPh sb="4" eb="6">
      <t>タイサク</t>
    </rPh>
    <rPh sb="6" eb="7">
      <t>トウ</t>
    </rPh>
    <rPh sb="7" eb="9">
      <t>ジギョウ</t>
    </rPh>
    <rPh sb="9" eb="11">
      <t>キキン</t>
    </rPh>
    <phoneticPr fontId="6"/>
  </si>
  <si>
    <t>東日本大震災復興基金</t>
    <rPh sb="0" eb="1">
      <t>ヒガシ</t>
    </rPh>
    <rPh sb="1" eb="3">
      <t>ニホン</t>
    </rPh>
    <rPh sb="3" eb="6">
      <t>ダイシンサイ</t>
    </rPh>
    <rPh sb="6" eb="8">
      <t>フッコウ</t>
    </rPh>
    <rPh sb="8" eb="10">
      <t>キキン</t>
    </rPh>
    <phoneticPr fontId="6"/>
  </si>
  <si>
    <t>史跡のまち基金</t>
    <rPh sb="0" eb="2">
      <t>シセキ</t>
    </rPh>
    <rPh sb="5" eb="7">
      <t>キキン</t>
    </rPh>
    <phoneticPr fontId="6"/>
  </si>
  <si>
    <t>生涯学習推進基金</t>
    <rPh sb="0" eb="2">
      <t>ショウガイ</t>
    </rPh>
    <rPh sb="2" eb="4">
      <t>ガクシュウ</t>
    </rPh>
    <rPh sb="4" eb="6">
      <t>スイシン</t>
    </rPh>
    <rPh sb="6" eb="8">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</si>
  <si>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</si>
  <si>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</si>
  <si>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</si>
  <si>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</si>
  <si>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</si>
  <si>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</si>
  <si>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</si>
  <si>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平均を下回っているが、現在工事を実施している庁舎や市民会館等の大規模な普通建設事業の実施に伴う借入が増加するため、将来負担比率が上昇すると見込まれる。その他の施設についても老朽化が進んでいるため、公共施設等総合管理計画に基づき、施設の統廃合を含めた管理・改修を推進していく。</t>
    <rPh sb="0" eb="6">
      <t>ショウライフタンヒリツ</t>
    </rPh>
    <rPh sb="7" eb="13">
      <t>ユウケイコテイシサン</t>
    </rPh>
    <rPh sb="13" eb="18">
      <t>ゲンカショウキャクリツ</t>
    </rPh>
    <rPh sb="21" eb="27">
      <t>ルイジダンタイヘイキン</t>
    </rPh>
    <rPh sb="28" eb="30">
      <t>シタマワ</t>
    </rPh>
    <rPh sb="36" eb="38">
      <t>ゲンザイ</t>
    </rPh>
    <rPh sb="38" eb="40">
      <t>コウジ</t>
    </rPh>
    <rPh sb="41" eb="43">
      <t>ジッシ</t>
    </rPh>
    <rPh sb="47" eb="49">
      <t>チョウシャ</t>
    </rPh>
    <rPh sb="50" eb="54">
      <t>シミンカイカン</t>
    </rPh>
    <rPh sb="54" eb="55">
      <t>トウ</t>
    </rPh>
    <rPh sb="56" eb="59">
      <t>ダイキボ</t>
    </rPh>
    <rPh sb="60" eb="62">
      <t>フツウ</t>
    </rPh>
    <rPh sb="62" eb="64">
      <t>ケンセツ</t>
    </rPh>
    <rPh sb="64" eb="66">
      <t>ジギョウ</t>
    </rPh>
    <rPh sb="67" eb="69">
      <t>ジッシ</t>
    </rPh>
    <rPh sb="70" eb="71">
      <t>トモナ</t>
    </rPh>
    <rPh sb="72" eb="74">
      <t>カリイレ</t>
    </rPh>
    <rPh sb="75" eb="77">
      <t>ゾウカ</t>
    </rPh>
    <rPh sb="82" eb="84">
      <t>ショウライ</t>
    </rPh>
    <rPh sb="84" eb="86">
      <t>フタン</t>
    </rPh>
    <rPh sb="86" eb="88">
      <t>ヒリツ</t>
    </rPh>
    <rPh sb="89" eb="91">
      <t>ジョウショウ</t>
    </rPh>
    <rPh sb="94" eb="96">
      <t>ミコ</t>
    </rPh>
    <rPh sb="102" eb="103">
      <t>タ</t>
    </rPh>
    <rPh sb="104" eb="106">
      <t>シセツ</t>
    </rPh>
    <rPh sb="111" eb="114">
      <t>ロウキュウカ</t>
    </rPh>
    <rPh sb="115" eb="116">
      <t>スス</t>
    </rPh>
    <rPh sb="123" eb="128">
      <t>コウキョウシセツトウ</t>
    </rPh>
    <rPh sb="149" eb="151">
      <t>カンリ</t>
    </rPh>
    <rPh sb="152" eb="154">
      <t>カイシュウ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</si>
  <si>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</si>
  <si>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</si>
  <si>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</si>
  <si>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</si>
  <si>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</si>
  <si>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</si>
  <si>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令和元年度に行った繰上償還による地方債残高の減や公営企業債残高の減少によって将来負担額が減少し、昨年度に比べて大きく改善した。また、実質公債費比率についても、令和元年度に行った繰上償還の影響で償還額が減となったこと等により２．０ポイントの改善となった。
今後は、庁舎等に係る大規模な普通建設事業の実施に伴う借入が増となることから将来負担比率の上昇が見込まれており、実質公債費比率についても上昇すると想定される。</t>
    <rPh sb="0" eb="2">
      <t>ショウライ</t>
    </rPh>
    <rPh sb="2" eb="4">
      <t>フタン</t>
    </rPh>
    <rPh sb="4" eb="6">
      <t>ヒリツ</t>
    </rPh>
    <rPh sb="8" eb="10">
      <t>レイワ</t>
    </rPh>
    <rPh sb="10" eb="12">
      <t>ガンネン</t>
    </rPh>
    <rPh sb="12" eb="13">
      <t>ド</t>
    </rPh>
    <rPh sb="14" eb="15">
      <t>オコナ</t>
    </rPh>
    <rPh sb="17" eb="19">
      <t>クリアゲ</t>
    </rPh>
    <rPh sb="19" eb="21">
      <t>ショウカン</t>
    </rPh>
    <rPh sb="24" eb="27">
      <t>チホウサイ</t>
    </rPh>
    <rPh sb="27" eb="29">
      <t>ザンダカ</t>
    </rPh>
    <rPh sb="30" eb="31">
      <t>ゲン</t>
    </rPh>
    <rPh sb="32" eb="34">
      <t>コウエイ</t>
    </rPh>
    <rPh sb="34" eb="36">
      <t>キギョウ</t>
    </rPh>
    <rPh sb="36" eb="37">
      <t>サイ</t>
    </rPh>
    <rPh sb="37" eb="39">
      <t>ザンダカ</t>
    </rPh>
    <rPh sb="40" eb="42">
      <t>ゲンショウ</t>
    </rPh>
    <rPh sb="46" eb="48">
      <t>ショウライ</t>
    </rPh>
    <rPh sb="48" eb="50">
      <t>フタン</t>
    </rPh>
    <rPh sb="50" eb="51">
      <t>ガク</t>
    </rPh>
    <rPh sb="52" eb="54">
      <t>ゲンショウ</t>
    </rPh>
    <rPh sb="56" eb="59">
      <t>サクネンド</t>
    </rPh>
    <rPh sb="60" eb="61">
      <t>クラ</t>
    </rPh>
    <rPh sb="63" eb="64">
      <t>オオ</t>
    </rPh>
    <rPh sb="66" eb="68">
      <t>カイゼン</t>
    </rPh>
    <rPh sb="74" eb="76">
      <t>ジッシツ</t>
    </rPh>
    <rPh sb="76" eb="79">
      <t>コウサイヒ</t>
    </rPh>
    <rPh sb="79" eb="81">
      <t>ヒリツ</t>
    </rPh>
    <rPh sb="143" eb="144">
      <t>カカ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</si>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</sst>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8" fontId="16" fillId="0" borderId="0" xfId="16" applyNumberFormat="1" applyFont="1">
      <alignment vertical="center"/>
    </xf>
    <xf numFmtId="0" fontId="16" fillId="0" borderId="0" xfId="16"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73D7-4B49-BD98-0B939EDCF9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98817</c:v>
                </c:pt>
                <c:pt idx="1">
                  <c:v>98189</c:v>
                </c:pt>
                <c:pt idx="2">
                  <c:v>62600</c:v>
                </c:pt>
                <c:pt idx="3">
                  <c:v>72198</c:v>
                </c:pt>
                <c:pt idx="4">
                  <c:v>70702</c:v>
                </c:pt>
              </c:numCache>
            </c:numRef>
          </c:val>
          <c:smooth val="0"/>
          <c:extLst>
            <c:ext xmlns:c16="http://schemas.microsoft.com/office/drawing/2014/chart" uri="{C3380CC4-5D6E-409C-BE32-E72D297353CC}">
              <c16:uniqueId val="{00000001-73D7-4B49-BD98-0B939EDCF9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0.92</c:v>
                </c:pt>
                <c:pt idx="1">
                  <c:v>1.21</c:v>
                </c:pt>
                <c:pt idx="2">
                  <c:v>5.18</c:v>
                </c:pt>
                <c:pt idx="3">
                  <c:v>3.7</c:v>
                </c:pt>
                <c:pt idx="4">
                  <c:v>3.63</c:v>
                </c:pt>
              </c:numCache>
            </c:numRef>
          </c:val>
          <c:extLst>
            <c:ext xmlns:c16="http://schemas.microsoft.com/office/drawing/2014/chart" uri="{C3380CC4-5D6E-409C-BE32-E72D297353CC}">
              <c16:uniqueId val="{00000000-F15C-410C-9A1D-5674D02E36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16.28</c:v>
                </c:pt>
                <c:pt idx="1">
                  <c:v>15.85</c:v>
                </c:pt>
                <c:pt idx="2">
                  <c:v>17.329999999999998</c:v>
                </c:pt>
                <c:pt idx="3">
                  <c:v>19.3</c:v>
                </c:pt>
                <c:pt idx="4">
                  <c:v>25.88</c:v>
                </c:pt>
              </c:numCache>
            </c:numRef>
          </c:val>
          <c:extLst>
            <c:ext xmlns:c16="http://schemas.microsoft.com/office/drawing/2014/chart" uri="{C3380CC4-5D6E-409C-BE32-E72D297353CC}">
              <c16:uniqueId val="{00000001-F15C-410C-9A1D-5674D02E36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-7.17</c:v>
                </c:pt>
                <c:pt idx="1">
                  <c:v>-0.5</c:v>
                </c:pt>
                <c:pt idx="2">
                  <c:v>4.5599999999999996</c:v>
                </c:pt>
                <c:pt idx="3">
                  <c:v>8.07</c:v>
                </c:pt>
                <c:pt idx="4">
                  <c:v>4.93</c:v>
                </c:pt>
              </c:numCache>
            </c:numRef>
          </c:val>
          <c:smooth val="0"/>
          <c:extLst>
            <c:ext xmlns:c16="http://schemas.microsoft.com/office/drawing/2014/chart" uri="{C3380CC4-5D6E-409C-BE32-E72D297353CC}">
              <c16:uniqueId val="{00000002-F15C-410C-9A1D-5674D02E36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0.53</c:v>
                </c:pt>
                <c:pt idx="6">
                  <c:v>#N/A</c:v>
                </c:pt>
                <c:pt idx="7">
                  <c:v>0.6</c:v>
                </c:pt>
                <c:pt idx="8">
                  <c:v>0</c:v>
                </c:pt>
                <c:pt idx="9">
                  <c:v>0</c:v>
                </c:pt>
              </c:numCache>
            </c:numRef>
          </c:val>
          <c:extLst>
            <c:ext xmlns:c16="http://schemas.microsoft.com/office/drawing/2014/chart" uri="{C3380CC4-5D6E-409C-BE32-E72D297353CC}">
              <c16:uniqueId val="{00000000-5F05-419A-A6DE-B70186706A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05-419A-A6DE-B70186706A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F05-419A-A6DE-B70186706A7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F05-419A-A6DE-B70186706A7F}"/>
            </c:ext>
          </c:extLst>
        </c:ser>
        <c:ser>
          <c:idx val="4"/>
          <c:order val="4"/>
          <c:tx>
            <c:strRef>
              <c:f>データシート!$A$31</c:f>
              <c:strCache>
                <c:ptCount val="1"/>
                <c:pt idx="0">
                  <c:v>多賀城市下水道事業会計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4-5F05-419A-A6DE-B70186706A7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0.04</c:v>
                </c:pt>
                <c:pt idx="4">
                  <c:v>#N/A</c:v>
                </c:pt>
                <c:pt idx="5">
                  <c:v>0.04</c:v>
                </c:pt>
                <c:pt idx="6">
                  <c:v>#N/A</c:v>
                </c:pt>
                <c:pt idx="7">
                  <c:v>0.02</c:v>
                </c:pt>
                <c:pt idx="8">
                  <c:v>#N/A</c:v>
                </c:pt>
                <c:pt idx="9">
                  <c:v>0.02</c:v>
                </c:pt>
              </c:numCache>
            </c:numRef>
          </c:val>
          <c:extLst>
            <c:ext xmlns:c16="http://schemas.microsoft.com/office/drawing/2014/chart" uri="{C3380CC4-5D6E-409C-BE32-E72D297353CC}">
              <c16:uniqueId val="{00000005-5F05-419A-A6DE-B70186706A7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2.2999999999999998</c:v>
                </c:pt>
                <c:pt idx="2">
                  <c:v>#N/A</c:v>
                </c:pt>
                <c:pt idx="3">
                  <c:v>2.69</c:v>
                </c:pt>
                <c:pt idx="4">
                  <c:v>#N/A</c:v>
                </c:pt>
                <c:pt idx="5">
                  <c:v>0.02</c:v>
                </c:pt>
                <c:pt idx="6">
                  <c:v>#N/A</c:v>
                </c:pt>
                <c:pt idx="7">
                  <c:v>0.03</c:v>
                </c:pt>
                <c:pt idx="8">
                  <c:v>#N/A</c:v>
                </c:pt>
                <c:pt idx="9">
                  <c:v>0.15</c:v>
                </c:pt>
              </c:numCache>
            </c:numRef>
          </c:val>
          <c:extLst>
            <c:ext xmlns:c16="http://schemas.microsoft.com/office/drawing/2014/chart" uri="{C3380CC4-5D6E-409C-BE32-E72D297353CC}">
              <c16:uniqueId val="{00000006-5F05-419A-A6DE-B70186706A7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1.07</c:v>
                </c:pt>
                <c:pt idx="2">
                  <c:v>#N/A</c:v>
                </c:pt>
                <c:pt idx="3">
                  <c:v>0.79</c:v>
                </c:pt>
                <c:pt idx="4">
                  <c:v>#N/A</c:v>
                </c:pt>
                <c:pt idx="5">
                  <c:v>1.2</c:v>
                </c:pt>
                <c:pt idx="6">
                  <c:v>#N/A</c:v>
                </c:pt>
                <c:pt idx="7">
                  <c:v>0.72</c:v>
                </c:pt>
                <c:pt idx="8">
                  <c:v>#N/A</c:v>
                </c:pt>
                <c:pt idx="9">
                  <c:v>0.87</c:v>
                </c:pt>
              </c:numCache>
            </c:numRef>
          </c:val>
          <c:extLst>
            <c:ext xmlns:c16="http://schemas.microsoft.com/office/drawing/2014/chart" uri="{C3380CC4-5D6E-409C-BE32-E72D297353CC}">
              <c16:uniqueId val="{00000007-5F05-419A-A6DE-B70186706A7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0.92</c:v>
                </c:pt>
                <c:pt idx="2">
                  <c:v>#N/A</c:v>
                </c:pt>
                <c:pt idx="3">
                  <c:v>1.21</c:v>
                </c:pt>
                <c:pt idx="4">
                  <c:v>#N/A</c:v>
                </c:pt>
                <c:pt idx="5">
                  <c:v>5.18</c:v>
                </c:pt>
                <c:pt idx="6">
                  <c:v>#N/A</c:v>
                </c:pt>
                <c:pt idx="7">
                  <c:v>3.7</c:v>
                </c:pt>
                <c:pt idx="8">
                  <c:v>#N/A</c:v>
                </c:pt>
                <c:pt idx="9">
                  <c:v>3.62</c:v>
                </c:pt>
              </c:numCache>
            </c:numRef>
          </c:val>
          <c:extLst>
            <c:ext xmlns:c16="http://schemas.microsoft.com/office/drawing/2014/chart" uri="{C3380CC4-5D6E-409C-BE32-E72D297353CC}">
              <c16:uniqueId val="{00000008-5F05-419A-A6DE-B70186706A7F}"/>
            </c:ext>
          </c:extLst>
        </c:ser>
        <c:ser>
          <c:idx val="9"/>
          <c:order val="9"/>
          <c:tx>
            <c:strRef>
              <c:f>データシート!$A$36</c:f>
              <c:strCache>
                <c:ptCount val="1"/>
                <c:pt idx="0">
                  <c:v>多賀城市水道事業会計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6.67</c:v>
                </c:pt>
                <c:pt idx="2">
                  <c:v>#N/A</c:v>
                </c:pt>
                <c:pt idx="3">
                  <c:v>6.06</c:v>
                </c:pt>
                <c:pt idx="4">
                  <c:v>#N/A</c:v>
                </c:pt>
                <c:pt idx="5">
                  <c:v>5.91</c:v>
                </c:pt>
                <c:pt idx="6">
                  <c:v>#N/A</c:v>
                </c:pt>
                <c:pt idx="7">
                  <c:v>6.09</c:v>
                </c:pt>
                <c:pt idx="8">
                  <c:v>#N/A</c:v>
                </c:pt>
                <c:pt idx="9">
                  <c:v>6.19</c:v>
                </c:pt>
              </c:numCache>
            </c:numRef>
          </c:val>
          <c:extLst>
            <c:ext xmlns:c16="http://schemas.microsoft.com/office/drawing/2014/chart" uri="{C3380CC4-5D6E-409C-BE32-E72D297353CC}">
              <c16:uniqueId val="{00000009-5F05-419A-A6DE-B70186706A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2507</c:v>
                </c:pt>
                <c:pt idx="5">
                  <c:v>2470</c:v>
                </c:pt>
                <c:pt idx="8">
                  <c:v>2524</c:v>
                </c:pt>
                <c:pt idx="11">
                  <c:v>2583</c:v>
                </c:pt>
                <c:pt idx="14">
                  <c:v>2573</c:v>
                </c:pt>
              </c:numCache>
            </c:numRef>
          </c:val>
          <c:extLst>
            <c:ext xmlns:c16="http://schemas.microsoft.com/office/drawing/2014/chart" uri="{C3380CC4-5D6E-409C-BE32-E72D297353CC}">
              <c16:uniqueId val="{00000000-2897-499C-AAFD-7CA02A2250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897-499C-AAFD-7CA02A2250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2897-499C-AAFD-7CA02A2250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114</c:v>
                </c:pt>
                <c:pt idx="3">
                  <c:v>67</c:v>
                </c:pt>
                <c:pt idx="6">
                  <c:v>15</c:v>
                </c:pt>
                <c:pt idx="9">
                  <c:v>14</c:v>
                </c:pt>
                <c:pt idx="12">
                  <c:v>23</c:v>
                </c:pt>
              </c:numCache>
            </c:numRef>
          </c:val>
          <c:extLst>
            <c:ext xmlns:c16="http://schemas.microsoft.com/office/drawing/2014/chart" uri="{C3380CC4-5D6E-409C-BE32-E72D297353CC}">
              <c16:uniqueId val="{00000003-2897-499C-AAFD-7CA02A2250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1154</c:v>
                </c:pt>
                <c:pt idx="3">
                  <c:v>1239</c:v>
                </c:pt>
                <c:pt idx="6">
                  <c:v>1066</c:v>
                </c:pt>
                <c:pt idx="9">
                  <c:v>1050</c:v>
                </c:pt>
                <c:pt idx="12">
                  <c:v>882</c:v>
                </c:pt>
              </c:numCache>
            </c:numRef>
          </c:val>
          <c:extLst>
            <c:ext xmlns:c16="http://schemas.microsoft.com/office/drawing/2014/chart" uri="{C3380CC4-5D6E-409C-BE32-E72D297353CC}">
              <c16:uniqueId val="{00000004-2897-499C-AAFD-7CA02A2250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97-499C-AAFD-7CA02A2250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97-499C-AAFD-7CA02A2250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2208</c:v>
                </c:pt>
                <c:pt idx="3">
                  <c:v>2105</c:v>
                </c:pt>
                <c:pt idx="6">
                  <c:v>2068</c:v>
                </c:pt>
                <c:pt idx="9">
                  <c:v>2078</c:v>
                </c:pt>
                <c:pt idx="12">
                  <c:v>1988</c:v>
                </c:pt>
              </c:numCache>
            </c:numRef>
          </c:val>
          <c:extLst>
            <c:ext xmlns:c16="http://schemas.microsoft.com/office/drawing/2014/chart" uri="{C3380CC4-5D6E-409C-BE32-E72D297353CC}">
              <c16:uniqueId val="{00000007-2897-499C-AAFD-7CA02A2250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971</c:v>
                </c:pt>
                <c:pt idx="2">
                  <c:v>#N/A</c:v>
                </c:pt>
                <c:pt idx="3">
                  <c:v>#N/A</c:v>
                </c:pt>
                <c:pt idx="4">
                  <c:v>943</c:v>
                </c:pt>
                <c:pt idx="5">
                  <c:v>#N/A</c:v>
                </c:pt>
                <c:pt idx="6">
                  <c:v>#N/A</c:v>
                </c:pt>
                <c:pt idx="7">
                  <c:v>627</c:v>
                </c:pt>
                <c:pt idx="8">
                  <c:v>#N/A</c:v>
                </c:pt>
                <c:pt idx="9">
                  <c:v>#N/A</c:v>
                </c:pt>
                <c:pt idx="10">
                  <c:v>561</c:v>
                </c:pt>
                <c:pt idx="11">
                  <c:v>#N/A</c:v>
                </c:pt>
                <c:pt idx="12">
                  <c:v>#N/A</c:v>
                </c:pt>
                <c:pt idx="13">
                  <c:v>322</c:v>
                </c:pt>
                <c:pt idx="14">
                  <c:v>#N/A</c:v>
                </c:pt>
              </c:numCache>
            </c:numRef>
          </c:val>
          <c:smooth val="0"/>
          <c:extLst>
            <c:ext xmlns:c16="http://schemas.microsoft.com/office/drawing/2014/chart" uri="{C3380CC4-5D6E-409C-BE32-E72D297353CC}">
              <c16:uniqueId val="{00000008-2897-499C-AAFD-7CA02A2250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24108</c:v>
                </c:pt>
                <c:pt idx="5">
                  <c:v>23459</c:v>
                </c:pt>
                <c:pt idx="8">
                  <c:v>22910</c:v>
                </c:pt>
                <c:pt idx="11">
                  <c:v>22180</c:v>
                </c:pt>
                <c:pt idx="14">
                  <c:v>21607</c:v>
                </c:pt>
              </c:numCache>
            </c:numRef>
          </c:val>
          <c:extLst>
            <c:ext xmlns:c16="http://schemas.microsoft.com/office/drawing/2014/chart" uri="{C3380CC4-5D6E-409C-BE32-E72D297353CC}">
              <c16:uniqueId val="{00000000-9C2A-4453-B4A2-0741801DBB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6350</c:v>
                </c:pt>
                <c:pt idx="5">
                  <c:v>6220</c:v>
                </c:pt>
                <c:pt idx="8">
                  <c:v>6543</c:v>
                </c:pt>
                <c:pt idx="11">
                  <c:v>6455</c:v>
                </c:pt>
                <c:pt idx="14">
                  <c:v>7196</c:v>
                </c:pt>
              </c:numCache>
            </c:numRef>
          </c:val>
          <c:extLst>
            <c:ext xmlns:c16="http://schemas.microsoft.com/office/drawing/2014/chart" uri="{C3380CC4-5D6E-409C-BE32-E72D297353CC}">
              <c16:uniqueId val="{00000001-9C2A-4453-B4A2-0741801DBB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7782</c:v>
                </c:pt>
                <c:pt idx="5">
                  <c:v>8730</c:v>
                </c:pt>
                <c:pt idx="8">
                  <c:v>9595</c:v>
                </c:pt>
                <c:pt idx="11">
                  <c:v>8630</c:v>
                </c:pt>
                <c:pt idx="14">
                  <c:v>9849</c:v>
                </c:pt>
              </c:numCache>
            </c:numRef>
          </c:val>
          <c:extLst>
            <c:ext xmlns:c16="http://schemas.microsoft.com/office/drawing/2014/chart" uri="{C3380CC4-5D6E-409C-BE32-E72D297353CC}">
              <c16:uniqueId val="{00000002-9C2A-4453-B4A2-0741801DBB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2A-4453-B4A2-0741801DBB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2A-4453-B4A2-0741801DBB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c:v>
                </c:pt>
                <c:pt idx="3">
                  <c:v>6</c:v>
                </c:pt>
                <c:pt idx="6">
                  <c:v>5</c:v>
                </c:pt>
                <c:pt idx="9">
                  <c:v>8</c:v>
                </c:pt>
                <c:pt idx="12">
                  <c:v>6</c:v>
                </c:pt>
              </c:numCache>
            </c:numRef>
          </c:val>
          <c:extLst>
            <c:ext xmlns:c16="http://schemas.microsoft.com/office/drawing/2014/chart" uri="{C3380CC4-5D6E-409C-BE32-E72D297353CC}">
              <c16:uniqueId val="{00000005-9C2A-4453-B4A2-0741801DBB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1306</c:v>
                </c:pt>
                <c:pt idx="3">
                  <c:v>1269</c:v>
                </c:pt>
                <c:pt idx="6">
                  <c:v>1158</c:v>
                </c:pt>
                <c:pt idx="9">
                  <c:v>1157</c:v>
                </c:pt>
                <c:pt idx="12">
                  <c:v>1140</c:v>
                </c:pt>
              </c:numCache>
            </c:numRef>
          </c:val>
          <c:extLst>
            <c:ext xmlns:c16="http://schemas.microsoft.com/office/drawing/2014/chart" uri="{C3380CC4-5D6E-409C-BE32-E72D297353CC}">
              <c16:uniqueId val="{00000006-9C2A-4453-B4A2-0741801DBB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133</c:v>
                </c:pt>
                <c:pt idx="3">
                  <c:v>131</c:v>
                </c:pt>
                <c:pt idx="6">
                  <c:v>126</c:v>
                </c:pt>
                <c:pt idx="9">
                  <c:v>219</c:v>
                </c:pt>
                <c:pt idx="12">
                  <c:v>607</c:v>
                </c:pt>
              </c:numCache>
            </c:numRef>
          </c:val>
          <c:extLst>
            <c:ext xmlns:c16="http://schemas.microsoft.com/office/drawing/2014/chart" uri="{C3380CC4-5D6E-409C-BE32-E72D297353CC}">
              <c16:uniqueId val="{00000007-9C2A-4453-B4A2-0741801DBB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12639</c:v>
                </c:pt>
                <c:pt idx="3">
                  <c:v>12135</c:v>
                </c:pt>
                <c:pt idx="6">
                  <c:v>11949</c:v>
                </c:pt>
                <c:pt idx="9">
                  <c:v>11621</c:v>
                </c:pt>
                <c:pt idx="12">
                  <c:v>11026</c:v>
                </c:pt>
              </c:numCache>
            </c:numRef>
          </c:val>
          <c:extLst>
            <c:ext xmlns:c16="http://schemas.microsoft.com/office/drawing/2014/chart" uri="{C3380CC4-5D6E-409C-BE32-E72D297353CC}">
              <c16:uniqueId val="{00000008-9C2A-4453-B4A2-0741801DBB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c:v>
                </c:pt>
                <c:pt idx="3">
                  <c:v>6</c:v>
                </c:pt>
                <c:pt idx="6">
                  <c:v>4</c:v>
                </c:pt>
                <c:pt idx="9">
                  <c:v>2</c:v>
                </c:pt>
                <c:pt idx="12">
                  <c:v>0</c:v>
                </c:pt>
              </c:numCache>
            </c:numRef>
          </c:val>
          <c:extLst>
            <c:ext xmlns:c16="http://schemas.microsoft.com/office/drawing/2014/chart" uri="{C3380CC4-5D6E-409C-BE32-E72D297353CC}">
              <c16:uniqueId val="{00000009-9C2A-4453-B4A2-0741801DBB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26176</c:v>
                </c:pt>
                <c:pt idx="3">
                  <c:v>25534</c:v>
                </c:pt>
                <c:pt idx="6">
                  <c:v>24697</c:v>
                </c:pt>
                <c:pt idx="9">
                  <c:v>22675</c:v>
                </c:pt>
                <c:pt idx="12">
                  <c:v>22783</c:v>
                </c:pt>
              </c:numCache>
            </c:numRef>
          </c:val>
          <c:extLst>
            <c:ext xmlns:c16="http://schemas.microsoft.com/office/drawing/2014/chart" uri="{C3380CC4-5D6E-409C-BE32-E72D297353CC}">
              <c16:uniqueId val="{0000000A-9C2A-4453-B4A2-0741801DBB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2025</c:v>
                </c:pt>
                <c:pt idx="2">
                  <c:v>#N/A</c:v>
                </c:pt>
                <c:pt idx="3">
                  <c:v>#N/A</c:v>
                </c:pt>
                <c:pt idx="4">
                  <c:v>674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C2A-4453-B4A2-0741801DBB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2156</c:v>
                </c:pt>
                <c:pt idx="1">
                  <c:v>2395</c:v>
                </c:pt>
                <c:pt idx="2">
                  <c:v>3269</c:v>
                </c:pt>
              </c:numCache>
            </c:numRef>
          </c:val>
          <c:extLst>
            <c:ext xmlns:c16="http://schemas.microsoft.com/office/drawing/2014/chart" uri="{C3380CC4-5D6E-409C-BE32-E72D297353CC}">
              <c16:uniqueId val="{00000000-949C-4348-9051-35E85BD4F0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1321</c:v>
                </c:pt>
                <c:pt idx="1">
                  <c:v>405</c:v>
                </c:pt>
                <c:pt idx="2">
                  <c:v>592</c:v>
                </c:pt>
              </c:numCache>
            </c:numRef>
          </c:val>
          <c:extLst>
            <c:ext xmlns:c16="http://schemas.microsoft.com/office/drawing/2014/chart" uri="{C3380CC4-5D6E-409C-BE32-E72D297353CC}">
              <c16:uniqueId val="{00000001-949C-4348-9051-35E85BD4F0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6710</c:v>
                </c:pt>
                <c:pt idx="1">
                  <c:v>5187</c:v>
                </c:pt>
                <c:pt idx="2">
                  <c:v>3986</c:v>
                </c:pt>
              </c:numCache>
            </c:numRef>
          </c:val>
          <c:extLst>
            <c:ext xmlns:c16="http://schemas.microsoft.com/office/drawing/2014/chart" uri="{C3380CC4-5D6E-409C-BE32-E72D297353CC}">
              <c16:uniqueId val="{00000002-949C-4348-9051-35E85BD4F0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{19684059-DB5C-4495-8016-080D5346E7C7}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FC2-4A16-9243-99D937543F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{619D2115-ED6B-4F9F-BC5F-3CC21A1FB2F3}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C2-4A16-9243-99D937543F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{CEDF6325-FC45-450E-98FF-4D4D591E31A8}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C2-4A16-9243-99D937543F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{7AA61C2D-DC2F-4CDD-B33A-5796FD68FE76}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C2-4A16-9243-99D937543F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{6DFEBE95-EB00-44BE-9261-21855B69785B}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C2-4A16-9243-99D937543FB5}"/>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{A9A0FD3C-E8BA-4CAF-A938-359293F94D70}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FC2-4A16-9243-99D937543FB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{E03F19D0-C1CF-4697-A914-E97A5A5ECB38}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FC2-4A16-9243-99D937543FB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{AF41E625-3447-49D2-83D5-D4210DD1172D}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FC2-4A16-9243-99D937543FB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{40B7FD90-E02C-4B10-B4DD-8FCD78DB6F07}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FC2-4A16-9243-99D937543F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53.7</c:v>
                </c:pt>
                <c:pt idx="8">
                  <c:v>55.4</c:v>
                </c:pt>
                <c:pt idx="16">
                  <c:v>57.2</c:v>
                </c:pt>
                <c:pt idx="24">
                  <c:v>58.6</c:v>
                </c:pt>
                <c:pt idx="32">
                  <c:v>56</c:v>
                </c:pt>
              </c:numCache>
            </c:numRef>
          </c:xVal>
          <c:yVal>
            <c:numRef>
              <c:f>公会計指標分析・財政指標組合せ分析表!$BP$51:$DC$51</c:f>
              <c:numCache>
                <c:formatCode>#,##0.0;"▲ "#,##0.0</c:formatCode>
                <c:ptCount val="40"/>
                <c:pt idx="0">
                  <c:v>19.600000000000001</c:v>
                </c:pt>
                <c:pt idx="8">
                  <c:v>6.4</c:v>
                </c:pt>
              </c:numCache>
            </c:numRef>
          </c:yVal>
          <c:smooth val="0"/>
          <c:extLst>
            <c:ext xmlns:c16="http://schemas.microsoft.com/office/drawing/2014/chart" uri="{C3380CC4-5D6E-409C-BE32-E72D297353CC}">
              <c16:uniqueId val="{00000009-BFC2-4A16-9243-99D937543F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{C31DBFA3-7CE7-4D3B-9B7F-A42186218CFB}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FC2-4A16-9243-99D937543F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{BE2B96A2-7DF0-4FA3-9537-4D976A9CB008}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C2-4A16-9243-99D937543F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{2B8D7595-401C-401A-9467-1385337D8443}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C2-4A16-9243-99D937543F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{B127989D-C7FF-43E6-B9B4-D015C258B68C}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C2-4A16-9243-99D937543F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{F750853B-0713-4271-8834-4FC262DCBCBD}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C2-4A16-9243-99D937543FB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{90B96645-7E29-44FE-85BA-1E9031A6DB05}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FC2-4A16-9243-99D937543FB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{F63AC7A9-4B68-4560-8D06-86346C023C3D}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FC2-4A16-9243-99D937543FB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{9869F2F0-0B25-46FD-9096-D533B41E76BE}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FC2-4A16-9243-99D937543FB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{D17CB149-3F8C-4D1A-B5C0-474AE2C42714}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FC2-4A16-9243-99D937543F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BFC2-4A16-9243-99D937543FB5}"/>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{343130DA-D633-47E0-A904-4BD3694732DC}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5AC-4F0B-853F-915CBD114B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{C3E1F4BF-4039-4E08-9F1D-C29C46B6E7BE}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AC-4F0B-853F-915CBD114B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{F55119BB-4479-40D1-BF64-FAAAFC0AEAA7}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AC-4F0B-853F-915CBD114B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{2246BA15-3B99-4A21-9853-E0750872AC93}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AC-4F0B-853F-915CBD114B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{F4D037AC-5A79-4CC7-B41B-6D151E9ED5D1}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AC-4F0B-853F-915CBD114B01}"/>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{E2F58444-A16F-4B84-BB70-A040A4CA1BA1}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5AC-4F0B-853F-915CBD114B0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{D42D2BA1-6DF3-414C-A558-26AD828BB850}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5AC-4F0B-853F-915CBD114B0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{7FF6E71C-A85A-4D00-ABD8-27DBD3785AB8}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5AC-4F0B-853F-915CBD114B0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{824868D0-85E6-49CB-ABA9-2AF9DBBAAE57}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5AC-4F0B-853F-915CBD114B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9.1</c:v>
                </c:pt>
                <c:pt idx="16">
                  <c:v>8.1</c:v>
                </c:pt>
                <c:pt idx="24">
                  <c:v>6.7</c:v>
                </c:pt>
                <c:pt idx="32">
                  <c:v>4.7</c:v>
                </c:pt>
              </c:numCache>
            </c:numRef>
          </c:xVal>
          <c:yVal>
            <c:numRef>
              <c:f>公会計指標分析・財政指標組合せ分析表!$BP$73:$DC$73</c:f>
              <c:numCache>
                <c:formatCode>#,##0.0;"▲ "#,##0.0</c:formatCode>
                <c:ptCount val="40"/>
                <c:pt idx="0">
                  <c:v>19.600000000000001</c:v>
                </c:pt>
                <c:pt idx="8">
                  <c:v>6.4</c:v>
                </c:pt>
              </c:numCache>
            </c:numRef>
          </c:yVal>
          <c:smooth val="0"/>
          <c:extLst>
            <c:ext xmlns:c16="http://schemas.microsoft.com/office/drawing/2014/chart" uri="{C3380CC4-5D6E-409C-BE32-E72D297353CC}">
              <c16:uniqueId val="{00000009-25AC-4F0B-853F-915CBD114B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{BDCD2224-D5EF-4DB4-B3EC-F3EFB86F019A}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5AC-4F0B-853F-915CBD114B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{497CD3B3-D218-4CDC-BF15-5B9F85672C9E}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AC-4F0B-853F-915CBD114B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{1BDE4C57-D529-4046-B340-731D6FFE4BDD}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AC-4F0B-853F-915CBD114B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{27F3C0BC-8B02-412E-8508-1949951C3704}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AC-4F0B-853F-915CBD114B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{7CB925FA-160B-4E6F-ACEF-27AA2F17B213}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AC-4F0B-853F-915CBD114B01}"/>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{A8C0AB04-E3D6-4AD1-AF17-D7C95ED3B108}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5AC-4F0B-853F-915CBD114B01}"/>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{B109F420-7F5F-4EB8-A49A-58DA7E533AD7}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5AC-4F0B-853F-915CBD114B01}"/>
                </c:ext>
              </c:extLst>
            </c:dLbl>
            <c:dLbl>
              <c:idx val="24"/>
              <c:layout>
                <c:manualLayout>
                  <c:x val="0"/>
                  <c:y val="2.3640204478778443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{E8BFDD96-FBD8-4915-A712-27C900B02ED6}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5AC-4F0B-853F-915CBD114B01}"/>
                </c:ext>
              </c:extLst>
            </c:dLbl>
            <c:dLbl>
              <c:idx val="32"/>
              <c:layout>
                <c:manualLayout>
                  <c:x val="0"/>
                  <c:y val="-2.3640204478778443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{54BF2652-DD9C-4584-B032-58EB88369A72}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5AC-4F0B-853F-915CBD114B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25AC-4F0B-853F-915CBD114B01}"/>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元利償還金については、令和元年度に実施した繰上償還の効果により、大きく減となっており、次年度以降についてもこの効果は継続する見込みとなっている。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一方で、今後の財政運営において、公共施設の老朽化に伴う普通建設事業費の増に伴う起債借入が予定されていることから注視する必要がある。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満期一括償還地方債の償還財源として積み立てている減債基金はない。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おける地方債の現在高については、震災からの復旧・復興事業に注力するために休止していた事業を再開したことにより、平成２６年度以降増加傾向にあったが、令和元年度に約１２億円の繰上償還を行ったこともあり、例年に比べ低く抑えられている。</a:t>
          </a:r>
        </a:p>
        <a:p>
          <a:r>
            <a:rPr kumimoji="1" lang="ja-JP" altLang="en-US" sz="1400">
              <a:latin typeface="ＭＳ ゴシック" pitchFamily="49" charset="-128"/>
              <a:ea typeface="ＭＳ ゴシック" pitchFamily="49" charset="-128"/>
            </a:rPr>
            <a:t>　公営企業債等繰入見込額については、令和２年度における公営企業債の元金償還額が当該年度の起債発行額を上回り、地方債現在高が減少したことにより、減額となった。</a:t>
          </a:r>
        </a:p>
        <a:p>
          <a:r>
            <a:rPr kumimoji="1" lang="ja-JP" altLang="en-US" sz="1400">
              <a:latin typeface="ＭＳ ゴシック" pitchFamily="49" charset="-128"/>
              <a:ea typeface="ＭＳ ゴシック" pitchFamily="49" charset="-128"/>
            </a:rPr>
            <a:t>　充当可能財源については、復興関係基金等において大きく減額となったものの、財政調整基金積立金の増等により増加し、将来負担額についても大幅な減額となったことから、将来負担比率の分子は前年度から減額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宮城県多賀城市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・財政調整基金は、市税が見込みよりも増となったことなどによって決算剰余金（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万円）が積み立てられたことにより、財政調整基金を取り崩すことなく決算できたため、増額となった。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・ふるさと多賀城応援基金は全国からの寄附が昨年度に比して減少し、まちづくりに係る各種事業に活用したことから、微減となった。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・庁舎耐震対策等事業基金：庁舎建設工事の進捗に合わせ活用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・市庁舎耐震対策等事業を始めとした公共施設総合管理計画に定められた大規模事業が集中する令和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年度以降について、多額の財源を必要とするため、基金残高は減少するものと見込まれる。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・多賀城南門等復元事業等基金については、特別史跡多賀城跡復元整備事業の本格化に伴い、大きく取り崩すことが見込まれる。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・ふるさと多賀城応援基金：まちの発展と充実を応援する個人又は団体からの寄附金を財源として、多くの人々が集う個性あふれるまちづくりに活用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・庁舎耐震対策等事業基金：市庁舎の耐震性能の確保、災害拠点機能の強化等に係る事業を円滑に行うため、庁舎耐震対策等事業へ活用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・史跡のまち基金：多賀城の歴史、文化等を活かした魅力ある都市形成事業へ活用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・東日本大震災復興基金：東日本大震災からの復旧及び復興に係る事業へ活用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・生涯学習推進基金：市民がその生涯の各時期において自主的に行う学習活動を支援するために活用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・ふるさと多賀城応援基金：多賀城創建１３００年記念関連事業や企業・創業支援事業といったまちづくりに係る各種事業に活用したため減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・庁舎耐震対策等事業基金：庁舎建設工事の進捗に合わせ活用したため減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・史跡のまち基金：特別史跡多賀城跡復元整備事業に活用したため減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・東日本大震災復興基金：緊急避難路・物流路（笠神八幡線）整備事業、多賀城市震災経験・記録伝承事業といった復旧・復興事業へ活用したため減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・庁舎耐震対策等事業基金については、庁舎建設工事の進捗に合わせ、取崩しを行う予定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・史跡のまち基金についても特別史跡多賀城跡復元整備事業の進捗に合わせ、取崩しを行う予定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・東日本大震災復興基金についても各種復興事業の進捗に合わせ、取崩しを行う予定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・財政調整基金は、市税が見込みよりも増となったことなどによって決算剰余金（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万円）が積み立てられたことにより、財政調整基金を取り崩すことなく決算できたため、増額となった。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・財政調整基金の残高は、標準財政規模の１０％以上は保有するよう努める。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・土地の売払収入の一部を減災基金に積み立て、一部基金を定期償還に活用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・定期償還に活用予定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62,311
61,910
19.69
35,718,269
34,938,567
458,199
12,632,021
22,782,907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類似団体と比較して低い水準にあるが、これは東日本大震災の被災者向けに建設した災害公営住宅分が影響し、比率が低くなっているものである。また、令和２年度において比率が２．６ポイント改善しているが、これは新たな都市計画道路が開通したことが大きな要因となっている。その他の施設については建設後４０年を経過している施設もあるため、老朽化対策を含めた公共施設等総合管理計画に基づき、管理・改修を推進し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3" name="直線コネクタ 72"/>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4"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5" name="直線コネクタ 74"/>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6"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7" name="直線コネクタ 76"/>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8"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9" name="フローチャート: 判断 78"/>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0" name="フローチャート: 判断 79"/>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1" name="フローチャート: 判断 80"/>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2" name="フローチャート: 判断 81"/>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3" name="フローチャート: 判断 82"/>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9" name="楕円 88"/>
        <xdr:cNvSpPr/>
      </xdr:nvSpPr>
      <xdr:spPr>
        <a:xfrm>
          <a:off x="47117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120395</xdr:rowOff>
    </xdr:from>
    <xdr:ext cx="405111" cy="259045"/>
    <xdr:sp macro="" textlink="">
      <xdr:nvSpPr>
        <xdr:cNvPr id="90" name="有形固定資産減価償却率該当値テキスト"/>
        <xdr:cNvSpPr txBox="1"/>
      </xdr:nvSpPr>
      <xdr:spPr>
        <a:xfrm>
          <a:off x="4813300" y="58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6259</xdr:rowOff>
    </xdr:from>
    <xdr:to>
      <xdr:col>19</xdr:col>
      <xdr:colOff>187325</xdr:colOff>
      <xdr:row>31</xdr:row>
      <xdr:rowOff>107859</xdr:rowOff>
    </xdr:to>
    <xdr:sp macro="" textlink="">
      <xdr:nvSpPr>
        <xdr:cNvPr id="91" name="楕円 90"/>
        <xdr:cNvSpPr/>
      </xdr:nvSpPr>
      <xdr:spPr>
        <a:xfrm>
          <a:off x="4000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148318</xdr:rowOff>
    </xdr:from>
    <xdr:to>
      <xdr:col>23</xdr:col>
      <xdr:colOff>85725</xdr:colOff>
      <xdr:row>31</xdr:row>
      <xdr:rowOff>57059</xdr:rowOff>
    </xdr:to>
    <xdr:cxnSp macro="">
      <xdr:nvCxnSpPr>
        <xdr:cNvPr id="92" name="直線コネクタ 91"/>
        <xdr:cNvCxnSpPr/>
      </xdr:nvCxnSpPr>
      <xdr:spPr>
        <a:xfrm flipV="1">
          <a:off x="4051300" y="6063343"/>
          <a:ext cx="7112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134529</xdr:rowOff>
    </xdr:from>
    <xdr:to>
      <xdr:col>15</xdr:col>
      <xdr:colOff>187325</xdr:colOff>
      <xdr:row>31</xdr:row>
      <xdr:rowOff>64679</xdr:rowOff>
    </xdr:to>
    <xdr:sp macro="" textlink="">
      <xdr:nvSpPr>
        <xdr:cNvPr id="93" name="楕円 92"/>
        <xdr:cNvSpPr/>
      </xdr:nvSpPr>
      <xdr:spPr>
        <a:xfrm>
          <a:off x="3238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13879</xdr:rowOff>
    </xdr:from>
    <xdr:to>
      <xdr:col>19</xdr:col>
      <xdr:colOff>136525</xdr:colOff>
      <xdr:row>31</xdr:row>
      <xdr:rowOff>57059</xdr:rowOff>
    </xdr:to>
    <xdr:cxnSp macro="">
      <xdr:nvCxnSpPr>
        <xdr:cNvPr id="94" name="直線コネクタ 93"/>
        <xdr:cNvCxnSpPr/>
      </xdr:nvCxnSpPr>
      <xdr:spPr>
        <a:xfrm>
          <a:off x="3289300" y="610035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79012</xdr:rowOff>
    </xdr:from>
    <xdr:to>
      <xdr:col>11</xdr:col>
      <xdr:colOff>187325</xdr:colOff>
      <xdr:row>31</xdr:row>
      <xdr:rowOff>9162</xdr:rowOff>
    </xdr:to>
    <xdr:sp macro="" textlink="">
      <xdr:nvSpPr>
        <xdr:cNvPr id="95" name="楕円 94"/>
        <xdr:cNvSpPr/>
      </xdr:nvSpPr>
      <xdr:spPr>
        <a:xfrm>
          <a:off x="2476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129812</xdr:rowOff>
    </xdr:from>
    <xdr:to>
      <xdr:col>15</xdr:col>
      <xdr:colOff>136525</xdr:colOff>
      <xdr:row>31</xdr:row>
      <xdr:rowOff>13879</xdr:rowOff>
    </xdr:to>
    <xdr:cxnSp macro="">
      <xdr:nvCxnSpPr>
        <xdr:cNvPr id="96" name="直線コネクタ 95"/>
        <xdr:cNvCxnSpPr/>
      </xdr:nvCxnSpPr>
      <xdr:spPr>
        <a:xfrm>
          <a:off x="2527300" y="604483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26579</xdr:rowOff>
    </xdr:from>
    <xdr:to>
      <xdr:col>7</xdr:col>
      <xdr:colOff>187325</xdr:colOff>
      <xdr:row>30</xdr:row>
      <xdr:rowOff>128179</xdr:rowOff>
    </xdr:to>
    <xdr:sp macro="" textlink="">
      <xdr:nvSpPr>
        <xdr:cNvPr id="97" name="楕円 96"/>
        <xdr:cNvSpPr/>
      </xdr:nvSpPr>
      <xdr:spPr>
        <a:xfrm>
          <a:off x="1714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77379</xdr:rowOff>
    </xdr:from>
    <xdr:to>
      <xdr:col>11</xdr:col>
      <xdr:colOff>136525</xdr:colOff>
      <xdr:row>30</xdr:row>
      <xdr:rowOff>129812</xdr:rowOff>
    </xdr:to>
    <xdr:cxnSp macro="">
      <xdr:nvCxnSpPr>
        <xdr:cNvPr id="98" name="直線コネクタ 97"/>
        <xdr:cNvCxnSpPr/>
      </xdr:nvCxnSpPr>
      <xdr:spPr>
        <a:xfrm>
          <a:off x="1765300" y="599240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9" name="n_1ave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100" name="n_2aveValue有形固定資産減価償却率"/>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1" name="n_3aveValue有形固定資産減価償却率"/>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102" name="n_4aveValue有形固定資産減価償却率"/>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124386</xdr:rowOff>
    </xdr:from>
    <xdr:ext cx="405111" cy="259045"/>
    <xdr:sp macro="" textlink="">
      <xdr:nvSpPr>
        <xdr:cNvPr id="103" name="n_1mainValue有形固定資産減価償却率"/>
        <xdr:cNvSpPr txBox="1"/>
      </xdr:nvSpPr>
      <xdr:spPr>
        <a:xfrm>
          <a:off x="3836044" y="586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81206</xdr:rowOff>
    </xdr:from>
    <xdr:ext cx="405111" cy="259045"/>
    <xdr:sp macro="" textlink="">
      <xdr:nvSpPr>
        <xdr:cNvPr id="104" name="n_2mainValue有形固定資産減価償却率"/>
        <xdr:cNvSpPr txBox="1"/>
      </xdr:nvSpPr>
      <xdr:spPr>
        <a:xfrm>
          <a:off x="3086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25689</xdr:rowOff>
    </xdr:from>
    <xdr:ext cx="405111" cy="259045"/>
    <xdr:sp macro="" textlink="">
      <xdr:nvSpPr>
        <xdr:cNvPr id="105" name="n_3mainValue有形固定資産減価償却率"/>
        <xdr:cNvSpPr txBox="1"/>
      </xdr:nvSpPr>
      <xdr:spPr>
        <a:xfrm>
          <a:off x="2324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144706</xdr:rowOff>
    </xdr:from>
    <xdr:ext cx="405111" cy="259045"/>
    <xdr:sp macro="" textlink="">
      <xdr:nvSpPr>
        <xdr:cNvPr id="106" name="n_4mainValue有形固定資産減価償却率"/>
        <xdr:cNvSpPr txBox="1"/>
      </xdr:nvSpPr>
      <xdr:spPr>
        <a:xfrm>
          <a:off x="1562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前年度と比較すると９２ポイントの改善となり、類似団体平均とほぼ同水準となった。これは、令和元年度に実施した繰上償還や公営企業債の減により将来負担額が減少したことによるものであるが、今後は、庁舎や市民会館等の大規模な普通建設事業の実施に伴う新規借入の増により、将来負担額が増加する見込みであることから、その他の施設の改修や更新についても留意しつつ、歳出の削減に努めて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5" name="直線コネクタ 134"/>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6"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7" name="直線コネクタ 136"/>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40" name="債務償還比率平均値テキスト"/>
        <xdr:cNvSpPr txBox="1"/>
      </xdr:nvSpPr>
      <xdr:spPr>
        <a:xfrm>
          <a:off x="14846300" y="586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1" name="フローチャート: 判断 140"/>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2" name="フローチャート: 判断 141"/>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3" name="フローチャート: 判断 142"/>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4" name="フローチャート: 判断 143"/>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5" name="フローチャート: 判断 144"/>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11811</xdr:rowOff>
    </xdr:from>
    <xdr:to>
      <xdr:col>76</xdr:col>
      <xdr:colOff>73025</xdr:colOff>
      <xdr:row>31</xdr:row>
      <xdr:rowOff>113411</xdr:rowOff>
    </xdr:to>
    <xdr:sp macro="" textlink="">
      <xdr:nvSpPr>
        <xdr:cNvPr id="151" name="楕円 150"/>
        <xdr:cNvSpPr/>
      </xdr:nvSpPr>
      <xdr:spPr>
        <a:xfrm>
          <a:off x="147447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161688</xdr:rowOff>
    </xdr:from>
    <xdr:ext cx="469744" cy="259045"/>
    <xdr:sp macro="" textlink="">
      <xdr:nvSpPr>
        <xdr:cNvPr id="152" name="債務償還比率該当値テキスト"/>
        <xdr:cNvSpPr txBox="1"/>
      </xdr:nvSpPr>
      <xdr:spPr>
        <a:xfrm>
          <a:off x="14846300" y="607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122160</xdr:rowOff>
    </xdr:from>
    <xdr:to>
      <xdr:col>72</xdr:col>
      <xdr:colOff>123825</xdr:colOff>
      <xdr:row>32</xdr:row>
      <xdr:rowOff>52310</xdr:rowOff>
    </xdr:to>
    <xdr:sp macro="" textlink="">
      <xdr:nvSpPr>
        <xdr:cNvPr id="153" name="楕円 152"/>
        <xdr:cNvSpPr/>
      </xdr:nvSpPr>
      <xdr:spPr>
        <a:xfrm>
          <a:off x="14033500" y="620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62611</xdr:rowOff>
    </xdr:from>
    <xdr:to>
      <xdr:col>76</xdr:col>
      <xdr:colOff>22225</xdr:colOff>
      <xdr:row>32</xdr:row>
      <xdr:rowOff>1510</xdr:rowOff>
    </xdr:to>
    <xdr:cxnSp macro="">
      <xdr:nvCxnSpPr>
        <xdr:cNvPr id="154" name="直線コネクタ 153"/>
        <xdr:cNvCxnSpPr/>
      </xdr:nvCxnSpPr>
      <xdr:spPr>
        <a:xfrm flipV="1">
          <a:off x="14084300" y="6149086"/>
          <a:ext cx="711200" cy="1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30353</xdr:rowOff>
    </xdr:from>
    <xdr:to>
      <xdr:col>68</xdr:col>
      <xdr:colOff>123825</xdr:colOff>
      <xdr:row>32</xdr:row>
      <xdr:rowOff>131953</xdr:rowOff>
    </xdr:to>
    <xdr:sp macro="" textlink="">
      <xdr:nvSpPr>
        <xdr:cNvPr id="155" name="楕円 154"/>
        <xdr:cNvSpPr/>
      </xdr:nvSpPr>
      <xdr:spPr>
        <a:xfrm>
          <a:off x="13271500" y="62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1510</xdr:rowOff>
    </xdr:from>
    <xdr:to>
      <xdr:col>72</xdr:col>
      <xdr:colOff>73025</xdr:colOff>
      <xdr:row>32</xdr:row>
      <xdr:rowOff>81153</xdr:rowOff>
    </xdr:to>
    <xdr:cxnSp macro="">
      <xdr:nvCxnSpPr>
        <xdr:cNvPr id="156" name="直線コネクタ 155"/>
        <xdr:cNvCxnSpPr/>
      </xdr:nvCxnSpPr>
      <xdr:spPr>
        <a:xfrm flipV="1">
          <a:off x="13322300" y="6259435"/>
          <a:ext cx="762000" cy="7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71854</xdr:rowOff>
    </xdr:from>
    <xdr:to>
      <xdr:col>64</xdr:col>
      <xdr:colOff>123825</xdr:colOff>
      <xdr:row>33</xdr:row>
      <xdr:rowOff>2004</xdr:rowOff>
    </xdr:to>
    <xdr:sp macro="" textlink="">
      <xdr:nvSpPr>
        <xdr:cNvPr id="157" name="楕円 156"/>
        <xdr:cNvSpPr/>
      </xdr:nvSpPr>
      <xdr:spPr>
        <a:xfrm>
          <a:off x="12509500" y="632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81153</xdr:rowOff>
    </xdr:from>
    <xdr:to>
      <xdr:col>68</xdr:col>
      <xdr:colOff>73025</xdr:colOff>
      <xdr:row>32</xdr:row>
      <xdr:rowOff>122654</xdr:rowOff>
    </xdr:to>
    <xdr:cxnSp macro="">
      <xdr:nvCxnSpPr>
        <xdr:cNvPr id="158" name="直線コネクタ 157"/>
        <xdr:cNvCxnSpPr/>
      </xdr:nvCxnSpPr>
      <xdr:spPr>
        <a:xfrm flipV="1">
          <a:off x="12560300" y="6339078"/>
          <a:ext cx="762000" cy="4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155646</xdr:rowOff>
    </xdr:from>
    <xdr:to>
      <xdr:col>60</xdr:col>
      <xdr:colOff>123825</xdr:colOff>
      <xdr:row>34</xdr:row>
      <xdr:rowOff>85796</xdr:rowOff>
    </xdr:to>
    <xdr:sp macro="" textlink="">
      <xdr:nvSpPr>
        <xdr:cNvPr id="159" name="楕円 158"/>
        <xdr:cNvSpPr/>
      </xdr:nvSpPr>
      <xdr:spPr>
        <a:xfrm>
          <a:off x="11747500" y="658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122654</xdr:rowOff>
    </xdr:from>
    <xdr:to>
      <xdr:col>64</xdr:col>
      <xdr:colOff>73025</xdr:colOff>
      <xdr:row>34</xdr:row>
      <xdr:rowOff>34996</xdr:rowOff>
    </xdr:to>
    <xdr:cxnSp macro="">
      <xdr:nvCxnSpPr>
        <xdr:cNvPr id="160" name="直線コネクタ 159"/>
        <xdr:cNvCxnSpPr/>
      </xdr:nvCxnSpPr>
      <xdr:spPr>
        <a:xfrm flipV="1">
          <a:off x="11798300" y="6380579"/>
          <a:ext cx="762000" cy="25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61" name="n_1aveValue債務償還比率"/>
        <xdr:cNvSpPr txBox="1"/>
      </xdr:nvSpPr>
      <xdr:spPr>
        <a:xfrm>
          <a:off x="138367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62" name="n_2aveValue債務償還比率"/>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63" name="n_3aveValue債務償還比率"/>
        <xdr:cNvSpPr txBox="1"/>
      </xdr:nvSpPr>
      <xdr:spPr>
        <a:xfrm>
          <a:off x="12325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64" name="n_4aveValue債務償還比率"/>
        <xdr:cNvSpPr txBox="1"/>
      </xdr:nvSpPr>
      <xdr:spPr>
        <a:xfrm>
          <a:off x="11563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43437</xdr:rowOff>
    </xdr:from>
    <xdr:ext cx="469744" cy="259045"/>
    <xdr:sp macro="" textlink="">
      <xdr:nvSpPr>
        <xdr:cNvPr id="165" name="n_1mainValue債務償還比率"/>
        <xdr:cNvSpPr txBox="1"/>
      </xdr:nvSpPr>
      <xdr:spPr>
        <a:xfrm>
          <a:off x="13836727" y="63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123080</xdr:rowOff>
    </xdr:from>
    <xdr:ext cx="469744" cy="259045"/>
    <xdr:sp macro="" textlink="">
      <xdr:nvSpPr>
        <xdr:cNvPr id="166" name="n_2mainValue債務償還比率"/>
        <xdr:cNvSpPr txBox="1"/>
      </xdr:nvSpPr>
      <xdr:spPr>
        <a:xfrm>
          <a:off x="13087427" y="638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164581</xdr:rowOff>
    </xdr:from>
    <xdr:ext cx="469744" cy="259045"/>
    <xdr:sp macro="" textlink="">
      <xdr:nvSpPr>
        <xdr:cNvPr id="167" name="n_3mainValue債務償還比率"/>
        <xdr:cNvSpPr txBox="1"/>
      </xdr:nvSpPr>
      <xdr:spPr>
        <a:xfrm>
          <a:off x="12325427" y="642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76923</xdr:rowOff>
    </xdr:from>
    <xdr:ext cx="560923" cy="259045"/>
    <xdr:sp macro="" textlink="">
      <xdr:nvSpPr>
        <xdr:cNvPr id="168" name="n_4mainValue債務償還比率"/>
        <xdr:cNvSpPr txBox="1"/>
      </xdr:nvSpPr>
      <xdr:spPr>
        <a:xfrm>
          <a:off x="11517838" y="667774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62,311
61,910
19.69
35,718,269
34,938,567
458,199
12,632,021
22,782,907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84183</xdr:rowOff>
    </xdr:from>
    <xdr:to>
      <xdr:col>24</xdr:col>
      <xdr:colOff>114300</xdr:colOff>
      <xdr:row>39</xdr:row>
      <xdr:rowOff>14333</xdr:rowOff>
    </xdr:to>
    <xdr:sp macro="" textlink="">
      <xdr:nvSpPr>
        <xdr:cNvPr id="74" name="楕円 73"/>
        <xdr:cNvSpPr/>
      </xdr:nvSpPr>
      <xdr:spPr>
        <a:xfrm>
          <a:off x="45847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107060</xdr:rowOff>
    </xdr:from>
    <xdr:ext cx="405111" cy="259045"/>
    <xdr:sp macro="" textlink="">
      <xdr:nvSpPr>
        <xdr:cNvPr id="75" name="【道路】&#10;有形固定資産減価償却率該当値テキスト"/>
        <xdr:cNvSpPr txBox="1"/>
      </xdr:nvSpPr>
      <xdr:spPr>
        <a:xfrm>
          <a:off x="4673600" y="6450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84183</xdr:rowOff>
    </xdr:from>
    <xdr:to>
      <xdr:col>20</xdr:col>
      <xdr:colOff>38100</xdr:colOff>
      <xdr:row>40</xdr:row>
      <xdr:rowOff>14333</xdr:rowOff>
    </xdr:to>
    <xdr:sp macro="" textlink="">
      <xdr:nvSpPr>
        <xdr:cNvPr id="76" name="楕円 75"/>
        <xdr:cNvSpPr/>
      </xdr:nvSpPr>
      <xdr:spPr>
        <a:xfrm>
          <a:off x="3746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134983</xdr:rowOff>
    </xdr:from>
    <xdr:to>
      <xdr:col>24</xdr:col>
      <xdr:colOff>63500</xdr:colOff>
      <xdr:row>39</xdr:row>
      <xdr:rowOff>134983</xdr:rowOff>
    </xdr:to>
    <xdr:cxnSp macro="">
      <xdr:nvCxnSpPr>
        <xdr:cNvPr id="77" name="直線コネクタ 76"/>
        <xdr:cNvCxnSpPr/>
      </xdr:nvCxnSpPr>
      <xdr:spPr>
        <a:xfrm flipV="1">
          <a:off x="3797300" y="6650083"/>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69487</xdr:rowOff>
    </xdr:from>
    <xdr:to>
      <xdr:col>15</xdr:col>
      <xdr:colOff>101600</xdr:colOff>
      <xdr:row>39</xdr:row>
      <xdr:rowOff>171087</xdr:rowOff>
    </xdr:to>
    <xdr:sp macro="" textlink="">
      <xdr:nvSpPr>
        <xdr:cNvPr id="78" name="楕円 77"/>
        <xdr:cNvSpPr/>
      </xdr:nvSpPr>
      <xdr:spPr>
        <a:xfrm>
          <a:off x="2857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120287</xdr:rowOff>
    </xdr:from>
    <xdr:to>
      <xdr:col>19</xdr:col>
      <xdr:colOff>177800</xdr:colOff>
      <xdr:row>39</xdr:row>
      <xdr:rowOff>134983</xdr:rowOff>
    </xdr:to>
    <xdr:cxnSp macro="">
      <xdr:nvCxnSpPr>
        <xdr:cNvPr id="79" name="直線コネクタ 78"/>
        <xdr:cNvCxnSpPr/>
      </xdr:nvCxnSpPr>
      <xdr:spPr>
        <a:xfrm>
          <a:off x="2908300" y="680683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48260</xdr:rowOff>
    </xdr:from>
    <xdr:to>
      <xdr:col>10</xdr:col>
      <xdr:colOff>165100</xdr:colOff>
      <xdr:row>39</xdr:row>
      <xdr:rowOff>149860</xdr:rowOff>
    </xdr:to>
    <xdr:sp macro="" textlink="">
      <xdr:nvSpPr>
        <xdr:cNvPr id="80" name="楕円 79"/>
        <xdr:cNvSpPr/>
      </xdr:nvSpPr>
      <xdr:spPr>
        <a:xfrm>
          <a:off x="196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99060</xdr:rowOff>
    </xdr:from>
    <xdr:to>
      <xdr:col>15</xdr:col>
      <xdr:colOff>50800</xdr:colOff>
      <xdr:row>39</xdr:row>
      <xdr:rowOff>120287</xdr:rowOff>
    </xdr:to>
    <xdr:cxnSp macro="">
      <xdr:nvCxnSpPr>
        <xdr:cNvPr id="81" name="直線コネクタ 80"/>
        <xdr:cNvCxnSpPr/>
      </xdr:nvCxnSpPr>
      <xdr:spPr>
        <a:xfrm>
          <a:off x="2019300" y="678561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40096</xdr:rowOff>
    </xdr:from>
    <xdr:to>
      <xdr:col>6</xdr:col>
      <xdr:colOff>38100</xdr:colOff>
      <xdr:row>39</xdr:row>
      <xdr:rowOff>141696</xdr:rowOff>
    </xdr:to>
    <xdr:sp macro="" textlink="">
      <xdr:nvSpPr>
        <xdr:cNvPr id="82" name="楕円 81"/>
        <xdr:cNvSpPr/>
      </xdr:nvSpPr>
      <xdr:spPr>
        <a:xfrm>
          <a:off x="1079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90896</xdr:rowOff>
    </xdr:from>
    <xdr:to>
      <xdr:col>10</xdr:col>
      <xdr:colOff>114300</xdr:colOff>
      <xdr:row>39</xdr:row>
      <xdr:rowOff>99060</xdr:rowOff>
    </xdr:to>
    <xdr:cxnSp macro="">
      <xdr:nvCxnSpPr>
        <xdr:cNvPr id="83" name="直線コネクタ 82"/>
        <xdr:cNvCxnSpPr/>
      </xdr:nvCxnSpPr>
      <xdr:spPr>
        <a:xfrm>
          <a:off x="1130300" y="677744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5460</xdr:rowOff>
    </xdr:from>
    <xdr:ext cx="405111" cy="259045"/>
    <xdr:sp macro="" textlink="">
      <xdr:nvSpPr>
        <xdr:cNvPr id="88" name="n_1mainValue【道路】&#10;有形固定資産減価償却率"/>
        <xdr:cNvSpPr txBox="1"/>
      </xdr:nvSpPr>
      <xdr:spPr>
        <a:xfrm>
          <a:off x="35820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162214</xdr:rowOff>
    </xdr:from>
    <xdr:ext cx="405111" cy="259045"/>
    <xdr:sp macro="" textlink="">
      <xdr:nvSpPr>
        <xdr:cNvPr id="89" name="n_2mainValue【道路】&#10;有形固定資産減価償却率"/>
        <xdr:cNvSpPr txBox="1"/>
      </xdr:nvSpPr>
      <xdr:spPr>
        <a:xfrm>
          <a:off x="2705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140987</xdr:rowOff>
    </xdr:from>
    <xdr:ext cx="405111" cy="259045"/>
    <xdr:sp macro="" textlink="">
      <xdr:nvSpPr>
        <xdr:cNvPr id="90" name="n_3mainValue【道路】&#10;有形固定資産減価償却率"/>
        <xdr:cNvSpPr txBox="1"/>
      </xdr:nvSpPr>
      <xdr:spPr>
        <a:xfrm>
          <a:off x="1816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132823</xdr:rowOff>
    </xdr:from>
    <xdr:ext cx="405111" cy="259045"/>
    <xdr:sp macro="" textlink="">
      <xdr:nvSpPr>
        <xdr:cNvPr id="91" name="n_4mainValue【道路】&#10;有形固定資産減価償却率"/>
        <xdr:cNvSpPr txBox="1"/>
      </xdr:nvSpPr>
      <xdr:spPr>
        <a:xfrm>
          <a:off x="927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47613</xdr:rowOff>
    </xdr:from>
    <xdr:to>
      <xdr:col>55</xdr:col>
      <xdr:colOff>50800</xdr:colOff>
      <xdr:row>41</xdr:row>
      <xdr:rowOff>149213</xdr:rowOff>
    </xdr:to>
    <xdr:sp macro="" textlink="">
      <xdr:nvSpPr>
        <xdr:cNvPr id="131" name="楕円 130"/>
        <xdr:cNvSpPr/>
      </xdr:nvSpPr>
      <xdr:spPr>
        <a:xfrm>
          <a:off x="10426700" y="707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133990</xdr:rowOff>
    </xdr:from>
    <xdr:ext cx="469744" cy="259045"/>
    <xdr:sp macro="" textlink="">
      <xdr:nvSpPr>
        <xdr:cNvPr id="132" name="【道路】&#10;一人当たり延長該当値テキスト"/>
        <xdr:cNvSpPr txBox="1"/>
      </xdr:nvSpPr>
      <xdr:spPr>
        <a:xfrm>
          <a:off x="10515600" y="699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47803</xdr:rowOff>
    </xdr:from>
    <xdr:to>
      <xdr:col>50</xdr:col>
      <xdr:colOff>165100</xdr:colOff>
      <xdr:row>41</xdr:row>
      <xdr:rowOff>149403</xdr:rowOff>
    </xdr:to>
    <xdr:sp macro="" textlink="">
      <xdr:nvSpPr>
        <xdr:cNvPr id="133" name="楕円 132"/>
        <xdr:cNvSpPr/>
      </xdr:nvSpPr>
      <xdr:spPr>
        <a:xfrm>
          <a:off x="9588500" y="70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98413</xdr:rowOff>
    </xdr:from>
    <xdr:to>
      <xdr:col>55</xdr:col>
      <xdr:colOff>0</xdr:colOff>
      <xdr:row>41</xdr:row>
      <xdr:rowOff>98603</xdr:rowOff>
    </xdr:to>
    <xdr:cxnSp macro="">
      <xdr:nvCxnSpPr>
        <xdr:cNvPr id="134" name="直線コネクタ 133"/>
        <xdr:cNvCxnSpPr/>
      </xdr:nvCxnSpPr>
      <xdr:spPr>
        <a:xfrm flipV="1">
          <a:off x="9639300" y="7127863"/>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48298</xdr:rowOff>
    </xdr:from>
    <xdr:to>
      <xdr:col>46</xdr:col>
      <xdr:colOff>38100</xdr:colOff>
      <xdr:row>41</xdr:row>
      <xdr:rowOff>149898</xdr:rowOff>
    </xdr:to>
    <xdr:sp macro="" textlink="">
      <xdr:nvSpPr>
        <xdr:cNvPr id="135" name="楕円 134"/>
        <xdr:cNvSpPr/>
      </xdr:nvSpPr>
      <xdr:spPr>
        <a:xfrm>
          <a:off x="8699500" y="70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98603</xdr:rowOff>
    </xdr:from>
    <xdr:to>
      <xdr:col>50</xdr:col>
      <xdr:colOff>114300</xdr:colOff>
      <xdr:row>41</xdr:row>
      <xdr:rowOff>99098</xdr:rowOff>
    </xdr:to>
    <xdr:cxnSp macro="">
      <xdr:nvCxnSpPr>
        <xdr:cNvPr id="136" name="直線コネクタ 135"/>
        <xdr:cNvCxnSpPr/>
      </xdr:nvCxnSpPr>
      <xdr:spPr>
        <a:xfrm flipV="1">
          <a:off x="8750300" y="7128053"/>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48298</xdr:rowOff>
    </xdr:from>
    <xdr:to>
      <xdr:col>41</xdr:col>
      <xdr:colOff>101600</xdr:colOff>
      <xdr:row>41</xdr:row>
      <xdr:rowOff>149898</xdr:rowOff>
    </xdr:to>
    <xdr:sp macro="" textlink="">
      <xdr:nvSpPr>
        <xdr:cNvPr id="137" name="楕円 136"/>
        <xdr:cNvSpPr/>
      </xdr:nvSpPr>
      <xdr:spPr>
        <a:xfrm>
          <a:off x="7810500" y="70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99098</xdr:rowOff>
    </xdr:from>
    <xdr:to>
      <xdr:col>45</xdr:col>
      <xdr:colOff>177800</xdr:colOff>
      <xdr:row>41</xdr:row>
      <xdr:rowOff>99098</xdr:rowOff>
    </xdr:to>
    <xdr:cxnSp macro="">
      <xdr:nvCxnSpPr>
        <xdr:cNvPr id="138" name="直線コネクタ 137"/>
        <xdr:cNvCxnSpPr/>
      </xdr:nvCxnSpPr>
      <xdr:spPr>
        <a:xfrm>
          <a:off x="7861300" y="7128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49670</xdr:rowOff>
    </xdr:from>
    <xdr:to>
      <xdr:col>36</xdr:col>
      <xdr:colOff>165100</xdr:colOff>
      <xdr:row>41</xdr:row>
      <xdr:rowOff>151270</xdr:rowOff>
    </xdr:to>
    <xdr:sp macro="" textlink="">
      <xdr:nvSpPr>
        <xdr:cNvPr id="139" name="楕円 138"/>
        <xdr:cNvSpPr/>
      </xdr:nvSpPr>
      <xdr:spPr>
        <a:xfrm>
          <a:off x="6921500" y="70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99098</xdr:rowOff>
    </xdr:from>
    <xdr:to>
      <xdr:col>41</xdr:col>
      <xdr:colOff>50800</xdr:colOff>
      <xdr:row>41</xdr:row>
      <xdr:rowOff>100470</xdr:rowOff>
    </xdr:to>
    <xdr:cxnSp macro="">
      <xdr:nvCxnSpPr>
        <xdr:cNvPr id="140" name="直線コネクタ 139"/>
        <xdr:cNvCxnSpPr/>
      </xdr:nvCxnSpPr>
      <xdr:spPr>
        <a:xfrm flipV="1">
          <a:off x="6972300" y="712854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140530</xdr:rowOff>
    </xdr:from>
    <xdr:ext cx="469744" cy="259045"/>
    <xdr:sp macro="" textlink="">
      <xdr:nvSpPr>
        <xdr:cNvPr id="145" name="n_1mainValue【道路】&#10;一人当たり延長"/>
        <xdr:cNvSpPr txBox="1"/>
      </xdr:nvSpPr>
      <xdr:spPr>
        <a:xfrm>
          <a:off x="9391727" y="716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141025</xdr:rowOff>
    </xdr:from>
    <xdr:ext cx="469744" cy="259045"/>
    <xdr:sp macro="" textlink="">
      <xdr:nvSpPr>
        <xdr:cNvPr id="146" name="n_2mainValue【道路】&#10;一人当たり延長"/>
        <xdr:cNvSpPr txBox="1"/>
      </xdr:nvSpPr>
      <xdr:spPr>
        <a:xfrm>
          <a:off x="8515427" y="717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141025</xdr:rowOff>
    </xdr:from>
    <xdr:ext cx="469744" cy="259045"/>
    <xdr:sp macro="" textlink="">
      <xdr:nvSpPr>
        <xdr:cNvPr id="147" name="n_3mainValue【道路】&#10;一人当たり延長"/>
        <xdr:cNvSpPr txBox="1"/>
      </xdr:nvSpPr>
      <xdr:spPr>
        <a:xfrm>
          <a:off x="7626427" y="717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142397</xdr:rowOff>
    </xdr:from>
    <xdr:ext cx="469744" cy="259045"/>
    <xdr:sp macro="" textlink="">
      <xdr:nvSpPr>
        <xdr:cNvPr id="148" name="n_4mainValue【道路】&#10;一人当たり延長"/>
        <xdr:cNvSpPr txBox="1"/>
      </xdr:nvSpPr>
      <xdr:spPr>
        <a:xfrm>
          <a:off x="6737427" y="71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90" name="楕円 189"/>
        <xdr:cNvSpPr/>
      </xdr:nvSpPr>
      <xdr:spPr>
        <a:xfrm>
          <a:off x="45847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58618</xdr:rowOff>
    </xdr:from>
    <xdr:ext cx="405111" cy="259045"/>
    <xdr:sp macro="" textlink="">
      <xdr:nvSpPr>
        <xdr:cNvPr id="191" name="【橋りょう・トンネル】&#10;有形固定資産減価償却率該当値テキスト"/>
        <xdr:cNvSpPr txBox="1"/>
      </xdr:nvSpPr>
      <xdr:spPr>
        <a:xfrm>
          <a:off x="4673600" y="10002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14515</xdr:rowOff>
    </xdr:from>
    <xdr:to>
      <xdr:col>20</xdr:col>
      <xdr:colOff>38100</xdr:colOff>
      <xdr:row>59</xdr:row>
      <xdr:rowOff>116115</xdr:rowOff>
    </xdr:to>
    <xdr:sp macro="" textlink="">
      <xdr:nvSpPr>
        <xdr:cNvPr id="192" name="楕円 191"/>
        <xdr:cNvSpPr/>
      </xdr:nvSpPr>
      <xdr:spPr>
        <a:xfrm>
          <a:off x="3746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65315</xdr:rowOff>
    </xdr:from>
    <xdr:to>
      <xdr:col>24</xdr:col>
      <xdr:colOff>63500</xdr:colOff>
      <xdr:row>59</xdr:row>
      <xdr:rowOff>86541</xdr:rowOff>
    </xdr:to>
    <xdr:cxnSp macro="">
      <xdr:nvCxnSpPr>
        <xdr:cNvPr id="193" name="直線コネクタ 192"/>
        <xdr:cNvCxnSpPr/>
      </xdr:nvCxnSpPr>
      <xdr:spPr>
        <a:xfrm>
          <a:off x="3797300" y="10180865"/>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3084</xdr:rowOff>
    </xdr:from>
    <xdr:to>
      <xdr:col>15</xdr:col>
      <xdr:colOff>101600</xdr:colOff>
      <xdr:row>59</xdr:row>
      <xdr:rowOff>104684</xdr:rowOff>
    </xdr:to>
    <xdr:sp macro="" textlink="">
      <xdr:nvSpPr>
        <xdr:cNvPr id="194" name="楕円 193"/>
        <xdr:cNvSpPr/>
      </xdr:nvSpPr>
      <xdr:spPr>
        <a:xfrm>
          <a:off x="2857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53884</xdr:rowOff>
    </xdr:from>
    <xdr:to>
      <xdr:col>19</xdr:col>
      <xdr:colOff>177800</xdr:colOff>
      <xdr:row>59</xdr:row>
      <xdr:rowOff>65315</xdr:rowOff>
    </xdr:to>
    <xdr:cxnSp macro="">
      <xdr:nvCxnSpPr>
        <xdr:cNvPr id="195" name="直線コネクタ 194"/>
        <xdr:cNvCxnSpPr/>
      </xdr:nvCxnSpPr>
      <xdr:spPr>
        <a:xfrm>
          <a:off x="2908300" y="1016943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164737</xdr:rowOff>
    </xdr:from>
    <xdr:to>
      <xdr:col>10</xdr:col>
      <xdr:colOff>165100</xdr:colOff>
      <xdr:row>59</xdr:row>
      <xdr:rowOff>94887</xdr:rowOff>
    </xdr:to>
    <xdr:sp macro="" textlink="">
      <xdr:nvSpPr>
        <xdr:cNvPr id="196" name="楕円 195"/>
        <xdr:cNvSpPr/>
      </xdr:nvSpPr>
      <xdr:spPr>
        <a:xfrm>
          <a:off x="1968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44087</xdr:rowOff>
    </xdr:from>
    <xdr:to>
      <xdr:col>15</xdr:col>
      <xdr:colOff>50800</xdr:colOff>
      <xdr:row>59</xdr:row>
      <xdr:rowOff>53884</xdr:rowOff>
    </xdr:to>
    <xdr:cxnSp macro="">
      <xdr:nvCxnSpPr>
        <xdr:cNvPr id="197" name="直線コネクタ 196"/>
        <xdr:cNvCxnSpPr/>
      </xdr:nvCxnSpPr>
      <xdr:spPr>
        <a:xfrm>
          <a:off x="2019300" y="101596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141877</xdr:rowOff>
    </xdr:from>
    <xdr:to>
      <xdr:col>6</xdr:col>
      <xdr:colOff>38100</xdr:colOff>
      <xdr:row>59</xdr:row>
      <xdr:rowOff>72027</xdr:rowOff>
    </xdr:to>
    <xdr:sp macro="" textlink="">
      <xdr:nvSpPr>
        <xdr:cNvPr id="198" name="楕円 197"/>
        <xdr:cNvSpPr/>
      </xdr:nvSpPr>
      <xdr:spPr>
        <a:xfrm>
          <a:off x="1079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21227</xdr:rowOff>
    </xdr:from>
    <xdr:to>
      <xdr:col>10</xdr:col>
      <xdr:colOff>114300</xdr:colOff>
      <xdr:row>59</xdr:row>
      <xdr:rowOff>44087</xdr:rowOff>
    </xdr:to>
    <xdr:cxnSp macro="">
      <xdr:nvCxnSpPr>
        <xdr:cNvPr id="199" name="直線コネクタ 198"/>
        <xdr:cNvCxnSpPr/>
      </xdr:nvCxnSpPr>
      <xdr:spPr>
        <a:xfrm>
          <a:off x="1130300" y="101367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132642</xdr:rowOff>
    </xdr:from>
    <xdr:ext cx="405111" cy="259045"/>
    <xdr:sp macro="" textlink="">
      <xdr:nvSpPr>
        <xdr:cNvPr id="204" name="n_1mainValue【橋りょう・トンネル】&#10;有形固定資産減価償却率"/>
        <xdr:cNvSpPr txBox="1"/>
      </xdr:nvSpPr>
      <xdr:spPr>
        <a:xfrm>
          <a:off x="3582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205" name="n_2main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111414</xdr:rowOff>
    </xdr:from>
    <xdr:ext cx="405111" cy="259045"/>
    <xdr:sp macro="" textlink="">
      <xdr:nvSpPr>
        <xdr:cNvPr id="206" name="n_3mainValue【橋りょう・トンネル】&#10;有形固定資産減価償却率"/>
        <xdr:cNvSpPr txBox="1"/>
      </xdr:nvSpPr>
      <xdr:spPr>
        <a:xfrm>
          <a:off x="1816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88554</xdr:rowOff>
    </xdr:from>
    <xdr:ext cx="405111" cy="259045"/>
    <xdr:sp macro="" textlink="">
      <xdr:nvSpPr>
        <xdr:cNvPr id="207" name="n_4mainValue【橋りょう・トンネル】&#10;有形固定資産減価償却率"/>
        <xdr:cNvSpPr txBox="1"/>
      </xdr:nvSpPr>
      <xdr:spPr>
        <a:xfrm>
          <a:off x="927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62822</xdr:rowOff>
    </xdr:from>
    <xdr:to>
      <xdr:col>55</xdr:col>
      <xdr:colOff>50800</xdr:colOff>
      <xdr:row>63</xdr:row>
      <xdr:rowOff>164422</xdr:rowOff>
    </xdr:to>
    <xdr:sp macro="" textlink="">
      <xdr:nvSpPr>
        <xdr:cNvPr id="247" name="楕円 246"/>
        <xdr:cNvSpPr/>
      </xdr:nvSpPr>
      <xdr:spPr>
        <a:xfrm>
          <a:off x="10426700" y="108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41249</xdr:rowOff>
    </xdr:from>
    <xdr:ext cx="599010" cy="259045"/>
    <xdr:sp macro="" textlink="">
      <xdr:nvSpPr>
        <xdr:cNvPr id="248" name="【橋りょう・トンネル】&#10;一人当たり有形固定資産（償却資産）額該当値テキスト"/>
        <xdr:cNvSpPr txBox="1"/>
      </xdr:nvSpPr>
      <xdr:spPr>
        <a:xfrm>
          <a:off x="10515600" y="108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64388</xdr:rowOff>
    </xdr:from>
    <xdr:to>
      <xdr:col>50</xdr:col>
      <xdr:colOff>165100</xdr:colOff>
      <xdr:row>63</xdr:row>
      <xdr:rowOff>165988</xdr:rowOff>
    </xdr:to>
    <xdr:sp macro="" textlink="">
      <xdr:nvSpPr>
        <xdr:cNvPr id="249" name="楕円 248"/>
        <xdr:cNvSpPr/>
      </xdr:nvSpPr>
      <xdr:spPr>
        <a:xfrm>
          <a:off x="9588500" y="108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113622</xdr:rowOff>
    </xdr:from>
    <xdr:to>
      <xdr:col>55</xdr:col>
      <xdr:colOff>0</xdr:colOff>
      <xdr:row>63</xdr:row>
      <xdr:rowOff>115188</xdr:rowOff>
    </xdr:to>
    <xdr:cxnSp macro="">
      <xdr:nvCxnSpPr>
        <xdr:cNvPr id="250" name="直線コネクタ 249"/>
        <xdr:cNvCxnSpPr/>
      </xdr:nvCxnSpPr>
      <xdr:spPr>
        <a:xfrm flipV="1">
          <a:off x="9639300" y="10914972"/>
          <a:ext cx="8382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67302</xdr:rowOff>
    </xdr:from>
    <xdr:to>
      <xdr:col>46</xdr:col>
      <xdr:colOff>38100</xdr:colOff>
      <xdr:row>63</xdr:row>
      <xdr:rowOff>168902</xdr:rowOff>
    </xdr:to>
    <xdr:sp macro="" textlink="">
      <xdr:nvSpPr>
        <xdr:cNvPr id="251" name="楕円 250"/>
        <xdr:cNvSpPr/>
      </xdr:nvSpPr>
      <xdr:spPr>
        <a:xfrm>
          <a:off x="8699500" y="1086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115188</xdr:rowOff>
    </xdr:from>
    <xdr:to>
      <xdr:col>50</xdr:col>
      <xdr:colOff>114300</xdr:colOff>
      <xdr:row>63</xdr:row>
      <xdr:rowOff>118102</xdr:rowOff>
    </xdr:to>
    <xdr:cxnSp macro="">
      <xdr:nvCxnSpPr>
        <xdr:cNvPr id="252" name="直線コネクタ 251"/>
        <xdr:cNvCxnSpPr/>
      </xdr:nvCxnSpPr>
      <xdr:spPr>
        <a:xfrm flipV="1">
          <a:off x="8750300" y="10916538"/>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70664</xdr:rowOff>
    </xdr:from>
    <xdr:to>
      <xdr:col>41</xdr:col>
      <xdr:colOff>101600</xdr:colOff>
      <xdr:row>64</xdr:row>
      <xdr:rowOff>814</xdr:rowOff>
    </xdr:to>
    <xdr:sp macro="" textlink="">
      <xdr:nvSpPr>
        <xdr:cNvPr id="253" name="楕円 252"/>
        <xdr:cNvSpPr/>
      </xdr:nvSpPr>
      <xdr:spPr>
        <a:xfrm>
          <a:off x="7810500" y="108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118102</xdr:rowOff>
    </xdr:from>
    <xdr:to>
      <xdr:col>45</xdr:col>
      <xdr:colOff>177800</xdr:colOff>
      <xdr:row>63</xdr:row>
      <xdr:rowOff>121464</xdr:rowOff>
    </xdr:to>
    <xdr:cxnSp macro="">
      <xdr:nvCxnSpPr>
        <xdr:cNvPr id="254" name="直線コネクタ 253"/>
        <xdr:cNvCxnSpPr/>
      </xdr:nvCxnSpPr>
      <xdr:spPr>
        <a:xfrm flipV="1">
          <a:off x="7861300" y="10919452"/>
          <a:ext cx="889000" cy="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71441</xdr:rowOff>
    </xdr:from>
    <xdr:to>
      <xdr:col>36</xdr:col>
      <xdr:colOff>165100</xdr:colOff>
      <xdr:row>64</xdr:row>
      <xdr:rowOff>1591</xdr:rowOff>
    </xdr:to>
    <xdr:sp macro="" textlink="">
      <xdr:nvSpPr>
        <xdr:cNvPr id="255" name="楕円 254"/>
        <xdr:cNvSpPr/>
      </xdr:nvSpPr>
      <xdr:spPr>
        <a:xfrm>
          <a:off x="6921500" y="1087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121464</xdr:rowOff>
    </xdr:from>
    <xdr:to>
      <xdr:col>41</xdr:col>
      <xdr:colOff>50800</xdr:colOff>
      <xdr:row>63</xdr:row>
      <xdr:rowOff>122241</xdr:rowOff>
    </xdr:to>
    <xdr:cxnSp macro="">
      <xdr:nvCxnSpPr>
        <xdr:cNvPr id="256" name="直線コネクタ 255"/>
        <xdr:cNvCxnSpPr/>
      </xdr:nvCxnSpPr>
      <xdr:spPr>
        <a:xfrm flipV="1">
          <a:off x="6972300" y="10922814"/>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157115</xdr:rowOff>
    </xdr:from>
    <xdr:ext cx="599010" cy="259045"/>
    <xdr:sp macro="" textlink="">
      <xdr:nvSpPr>
        <xdr:cNvPr id="261" name="n_1mainValue【橋りょう・トンネル】&#10;一人当たり有形固定資産（償却資産）額"/>
        <xdr:cNvSpPr txBox="1"/>
      </xdr:nvSpPr>
      <xdr:spPr>
        <a:xfrm>
          <a:off x="9327095" y="1095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160029</xdr:rowOff>
    </xdr:from>
    <xdr:ext cx="599010" cy="259045"/>
    <xdr:sp macro="" textlink="">
      <xdr:nvSpPr>
        <xdr:cNvPr id="262" name="n_2mainValue【橋りょう・トンネル】&#10;一人当たり有形固定資産（償却資産）額"/>
        <xdr:cNvSpPr txBox="1"/>
      </xdr:nvSpPr>
      <xdr:spPr>
        <a:xfrm>
          <a:off x="8450795" y="109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163391</xdr:rowOff>
    </xdr:from>
    <xdr:ext cx="534377" cy="259045"/>
    <xdr:sp macro="" textlink="">
      <xdr:nvSpPr>
        <xdr:cNvPr id="263" name="n_3mainValue【橋りょう・トンネル】&#10;一人当たり有形固定資産（償却資産）額"/>
        <xdr:cNvSpPr txBox="1"/>
      </xdr:nvSpPr>
      <xdr:spPr>
        <a:xfrm>
          <a:off x="7594111" y="1096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164168</xdr:rowOff>
    </xdr:from>
    <xdr:ext cx="534377" cy="259045"/>
    <xdr:sp macro="" textlink="">
      <xdr:nvSpPr>
        <xdr:cNvPr id="264" name="n_4mainValue【橋りょう・トンネル】&#10;一人当たり有形固定資産（償却資産）額"/>
        <xdr:cNvSpPr txBox="1"/>
      </xdr:nvSpPr>
      <xdr:spPr>
        <a:xfrm>
          <a:off x="6705111" y="1096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63500</xdr:rowOff>
    </xdr:from>
    <xdr:to>
      <xdr:col>24</xdr:col>
      <xdr:colOff>114300</xdr:colOff>
      <xdr:row>78</xdr:row>
      <xdr:rowOff>165100</xdr:rowOff>
    </xdr:to>
    <xdr:sp macro="" textlink="">
      <xdr:nvSpPr>
        <xdr:cNvPr id="305" name="楕円 304"/>
        <xdr:cNvSpPr/>
      </xdr:nvSpPr>
      <xdr:spPr>
        <a:xfrm>
          <a:off x="4584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149877</xdr:rowOff>
    </xdr:from>
    <xdr:ext cx="405111" cy="259045"/>
    <xdr:sp macro="" textlink="">
      <xdr:nvSpPr>
        <xdr:cNvPr id="306" name="【公営住宅】&#10;有形固定資産減価償却率該当値テキスト"/>
        <xdr:cNvSpPr txBox="1"/>
      </xdr:nvSpPr>
      <xdr:spPr>
        <a:xfrm>
          <a:off x="4673600" y="1335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8255</xdr:rowOff>
    </xdr:from>
    <xdr:to>
      <xdr:col>20</xdr:col>
      <xdr:colOff>38100</xdr:colOff>
      <xdr:row>78</xdr:row>
      <xdr:rowOff>109855</xdr:rowOff>
    </xdr:to>
    <xdr:sp macro="" textlink="">
      <xdr:nvSpPr>
        <xdr:cNvPr id="307" name="楕円 306"/>
        <xdr:cNvSpPr/>
      </xdr:nvSpPr>
      <xdr:spPr>
        <a:xfrm>
          <a:off x="3746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59055</xdr:rowOff>
    </xdr:from>
    <xdr:to>
      <xdr:col>24</xdr:col>
      <xdr:colOff>63500</xdr:colOff>
      <xdr:row>78</xdr:row>
      <xdr:rowOff>114300</xdr:rowOff>
    </xdr:to>
    <xdr:cxnSp macro="">
      <xdr:nvCxnSpPr>
        <xdr:cNvPr id="308" name="直線コネクタ 307"/>
        <xdr:cNvCxnSpPr/>
      </xdr:nvCxnSpPr>
      <xdr:spPr>
        <a:xfrm>
          <a:off x="3797300" y="1343215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126364</xdr:rowOff>
    </xdr:from>
    <xdr:to>
      <xdr:col>15</xdr:col>
      <xdr:colOff>101600</xdr:colOff>
      <xdr:row>78</xdr:row>
      <xdr:rowOff>56514</xdr:rowOff>
    </xdr:to>
    <xdr:sp macro="" textlink="">
      <xdr:nvSpPr>
        <xdr:cNvPr id="309" name="楕円 308"/>
        <xdr:cNvSpPr/>
      </xdr:nvSpPr>
      <xdr:spPr>
        <a:xfrm>
          <a:off x="2857500" y="133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5714</xdr:rowOff>
    </xdr:from>
    <xdr:to>
      <xdr:col>19</xdr:col>
      <xdr:colOff>177800</xdr:colOff>
      <xdr:row>78</xdr:row>
      <xdr:rowOff>59055</xdr:rowOff>
    </xdr:to>
    <xdr:cxnSp macro="">
      <xdr:nvCxnSpPr>
        <xdr:cNvPr id="310" name="直線コネクタ 309"/>
        <xdr:cNvCxnSpPr/>
      </xdr:nvCxnSpPr>
      <xdr:spPr>
        <a:xfrm>
          <a:off x="2908300" y="1337881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73025</xdr:rowOff>
    </xdr:from>
    <xdr:to>
      <xdr:col>10</xdr:col>
      <xdr:colOff>165100</xdr:colOff>
      <xdr:row>78</xdr:row>
      <xdr:rowOff>3175</xdr:rowOff>
    </xdr:to>
    <xdr:sp macro="" textlink="">
      <xdr:nvSpPr>
        <xdr:cNvPr id="311" name="楕円 310"/>
        <xdr:cNvSpPr/>
      </xdr:nvSpPr>
      <xdr:spPr>
        <a:xfrm>
          <a:off x="1968500" y="132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123825</xdr:rowOff>
    </xdr:from>
    <xdr:to>
      <xdr:col>15</xdr:col>
      <xdr:colOff>50800</xdr:colOff>
      <xdr:row>78</xdr:row>
      <xdr:rowOff>5714</xdr:rowOff>
    </xdr:to>
    <xdr:cxnSp macro="">
      <xdr:nvCxnSpPr>
        <xdr:cNvPr id="312" name="直線コネクタ 311"/>
        <xdr:cNvCxnSpPr/>
      </xdr:nvCxnSpPr>
      <xdr:spPr>
        <a:xfrm>
          <a:off x="2019300" y="1332547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17780</xdr:rowOff>
    </xdr:from>
    <xdr:to>
      <xdr:col>6</xdr:col>
      <xdr:colOff>38100</xdr:colOff>
      <xdr:row>77</xdr:row>
      <xdr:rowOff>119380</xdr:rowOff>
    </xdr:to>
    <xdr:sp macro="" textlink="">
      <xdr:nvSpPr>
        <xdr:cNvPr id="313" name="楕円 312"/>
        <xdr:cNvSpPr/>
      </xdr:nvSpPr>
      <xdr:spPr>
        <a:xfrm>
          <a:off x="10795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68580</xdr:rowOff>
    </xdr:from>
    <xdr:to>
      <xdr:col>10</xdr:col>
      <xdr:colOff>114300</xdr:colOff>
      <xdr:row>77</xdr:row>
      <xdr:rowOff>123825</xdr:rowOff>
    </xdr:to>
    <xdr:cxnSp macro="">
      <xdr:nvCxnSpPr>
        <xdr:cNvPr id="314" name="直線コネクタ 313"/>
        <xdr:cNvCxnSpPr/>
      </xdr:nvCxnSpPr>
      <xdr:spPr>
        <a:xfrm>
          <a:off x="1130300" y="132702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126382</xdr:rowOff>
    </xdr:from>
    <xdr:ext cx="405111" cy="259045"/>
    <xdr:sp macro="" textlink="">
      <xdr:nvSpPr>
        <xdr:cNvPr id="319" name="n_1mainValue【公営住宅】&#10;有形固定資産減価償却率"/>
        <xdr:cNvSpPr txBox="1"/>
      </xdr:nvSpPr>
      <xdr:spPr>
        <a:xfrm>
          <a:off x="3582044" y="1315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73041</xdr:rowOff>
    </xdr:from>
    <xdr:ext cx="405111" cy="259045"/>
    <xdr:sp macro="" textlink="">
      <xdr:nvSpPr>
        <xdr:cNvPr id="320" name="n_2mainValue【公営住宅】&#10;有形固定資産減価償却率"/>
        <xdr:cNvSpPr txBox="1"/>
      </xdr:nvSpPr>
      <xdr:spPr>
        <a:xfrm>
          <a:off x="2705744" y="131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19702</xdr:rowOff>
    </xdr:from>
    <xdr:ext cx="405111" cy="259045"/>
    <xdr:sp macro="" textlink="">
      <xdr:nvSpPr>
        <xdr:cNvPr id="321" name="n_3mainValue【公営住宅】&#10;有形固定資産減価償却率"/>
        <xdr:cNvSpPr txBox="1"/>
      </xdr:nvSpPr>
      <xdr:spPr>
        <a:xfrm>
          <a:off x="1816744" y="1304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135907</xdr:rowOff>
    </xdr:from>
    <xdr:ext cx="405111" cy="259045"/>
    <xdr:sp macro="" textlink="">
      <xdr:nvSpPr>
        <xdr:cNvPr id="322" name="n_4mainValue【公営住宅】&#10;有形固定資産減価償却率"/>
        <xdr:cNvSpPr txBox="1"/>
      </xdr:nvSpPr>
      <xdr:spPr>
        <a:xfrm>
          <a:off x="927744" y="1299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51" name="【公営住宅】&#10;一人当たり面積平均値テキスト"/>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9017</xdr:rowOff>
    </xdr:from>
    <xdr:to>
      <xdr:col>55</xdr:col>
      <xdr:colOff>50800</xdr:colOff>
      <xdr:row>84</xdr:row>
      <xdr:rowOff>110617</xdr:rowOff>
    </xdr:to>
    <xdr:sp macro="" textlink="">
      <xdr:nvSpPr>
        <xdr:cNvPr id="362" name="楕円 361"/>
        <xdr:cNvSpPr/>
      </xdr:nvSpPr>
      <xdr:spPr>
        <a:xfrm>
          <a:off x="10426700" y="144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31894</xdr:rowOff>
    </xdr:from>
    <xdr:ext cx="469744" cy="259045"/>
    <xdr:sp macro="" textlink="">
      <xdr:nvSpPr>
        <xdr:cNvPr id="363" name="【公営住宅】&#10;一人当たり面積該当値テキスト"/>
        <xdr:cNvSpPr txBox="1"/>
      </xdr:nvSpPr>
      <xdr:spPr>
        <a:xfrm>
          <a:off x="10515600" y="1426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9779</xdr:rowOff>
    </xdr:from>
    <xdr:to>
      <xdr:col>50</xdr:col>
      <xdr:colOff>165100</xdr:colOff>
      <xdr:row>84</xdr:row>
      <xdr:rowOff>111379</xdr:rowOff>
    </xdr:to>
    <xdr:sp macro="" textlink="">
      <xdr:nvSpPr>
        <xdr:cNvPr id="364" name="楕円 363"/>
        <xdr:cNvSpPr/>
      </xdr:nvSpPr>
      <xdr:spPr>
        <a:xfrm>
          <a:off x="9588500" y="1441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59817</xdr:rowOff>
    </xdr:from>
    <xdr:to>
      <xdr:col>55</xdr:col>
      <xdr:colOff>0</xdr:colOff>
      <xdr:row>84</xdr:row>
      <xdr:rowOff>60579</xdr:rowOff>
    </xdr:to>
    <xdr:cxnSp macro="">
      <xdr:nvCxnSpPr>
        <xdr:cNvPr id="365" name="直線コネクタ 364"/>
        <xdr:cNvCxnSpPr/>
      </xdr:nvCxnSpPr>
      <xdr:spPr>
        <a:xfrm flipV="1">
          <a:off x="9639300" y="1446161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66" name="楕円 365"/>
        <xdr:cNvSpPr/>
      </xdr:nvSpPr>
      <xdr:spPr>
        <a:xfrm>
          <a:off x="8699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60579</xdr:rowOff>
    </xdr:from>
    <xdr:to>
      <xdr:col>50</xdr:col>
      <xdr:colOff>114300</xdr:colOff>
      <xdr:row>84</xdr:row>
      <xdr:rowOff>60961</xdr:rowOff>
    </xdr:to>
    <xdr:cxnSp macro="">
      <xdr:nvCxnSpPr>
        <xdr:cNvPr id="367" name="直線コネクタ 366"/>
        <xdr:cNvCxnSpPr/>
      </xdr:nvCxnSpPr>
      <xdr:spPr>
        <a:xfrm flipV="1">
          <a:off x="8750300" y="1446237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10161</xdr:rowOff>
    </xdr:from>
    <xdr:to>
      <xdr:col>41</xdr:col>
      <xdr:colOff>101600</xdr:colOff>
      <xdr:row>84</xdr:row>
      <xdr:rowOff>111761</xdr:rowOff>
    </xdr:to>
    <xdr:sp macro="" textlink="">
      <xdr:nvSpPr>
        <xdr:cNvPr id="368" name="楕円 367"/>
        <xdr:cNvSpPr/>
      </xdr:nvSpPr>
      <xdr:spPr>
        <a:xfrm>
          <a:off x="781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60961</xdr:rowOff>
    </xdr:from>
    <xdr:to>
      <xdr:col>45</xdr:col>
      <xdr:colOff>177800</xdr:colOff>
      <xdr:row>84</xdr:row>
      <xdr:rowOff>60961</xdr:rowOff>
    </xdr:to>
    <xdr:cxnSp macro="">
      <xdr:nvCxnSpPr>
        <xdr:cNvPr id="369" name="直線コネクタ 368"/>
        <xdr:cNvCxnSpPr/>
      </xdr:nvCxnSpPr>
      <xdr:spPr>
        <a:xfrm>
          <a:off x="7861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10161</xdr:rowOff>
    </xdr:from>
    <xdr:to>
      <xdr:col>36</xdr:col>
      <xdr:colOff>165100</xdr:colOff>
      <xdr:row>84</xdr:row>
      <xdr:rowOff>111761</xdr:rowOff>
    </xdr:to>
    <xdr:sp macro="" textlink="">
      <xdr:nvSpPr>
        <xdr:cNvPr id="370" name="楕円 369"/>
        <xdr:cNvSpPr/>
      </xdr:nvSpPr>
      <xdr:spPr>
        <a:xfrm>
          <a:off x="692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60961</xdr:rowOff>
    </xdr:from>
    <xdr:to>
      <xdr:col>41</xdr:col>
      <xdr:colOff>50800</xdr:colOff>
      <xdr:row>84</xdr:row>
      <xdr:rowOff>60961</xdr:rowOff>
    </xdr:to>
    <xdr:cxnSp macro="">
      <xdr:nvCxnSpPr>
        <xdr:cNvPr id="371" name="直線コネクタ 370"/>
        <xdr:cNvCxnSpPr/>
      </xdr:nvCxnSpPr>
      <xdr:spPr>
        <a:xfrm>
          <a:off x="6972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133748</xdr:rowOff>
    </xdr:from>
    <xdr:ext cx="469744" cy="259045"/>
    <xdr:sp macro="" textlink="">
      <xdr:nvSpPr>
        <xdr:cNvPr id="372" name="n_1aveValue【公営住宅】&#10;一人当たり面積"/>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73" name="n_2aveValue【公営住宅】&#10;一人当たり面積"/>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4" name="n_3aveValue【公営住宅】&#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135653</xdr:rowOff>
    </xdr:from>
    <xdr:ext cx="469744" cy="259045"/>
    <xdr:sp macro="" textlink="">
      <xdr:nvSpPr>
        <xdr:cNvPr id="375" name="n_4aveValue【公営住宅】&#10;一人当たり面積"/>
        <xdr:cNvSpPr txBox="1"/>
      </xdr:nvSpPr>
      <xdr:spPr>
        <a:xfrm>
          <a:off x="6737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127906</xdr:rowOff>
    </xdr:from>
    <xdr:ext cx="469744" cy="259045"/>
    <xdr:sp macro="" textlink="">
      <xdr:nvSpPr>
        <xdr:cNvPr id="376" name="n_1mainValue【公営住宅】&#10;一人当たり面積"/>
        <xdr:cNvSpPr txBox="1"/>
      </xdr:nvSpPr>
      <xdr:spPr>
        <a:xfrm>
          <a:off x="9391727" y="1418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77" name="n_2mainValue【公営住宅】&#10;一人当たり面積"/>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128288</xdr:rowOff>
    </xdr:from>
    <xdr:ext cx="469744" cy="259045"/>
    <xdr:sp macro="" textlink="">
      <xdr:nvSpPr>
        <xdr:cNvPr id="378" name="n_3mainValue【公営住宅】&#10;一人当たり面積"/>
        <xdr:cNvSpPr txBox="1"/>
      </xdr:nvSpPr>
      <xdr:spPr>
        <a:xfrm>
          <a:off x="7626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128288</xdr:rowOff>
    </xdr:from>
    <xdr:ext cx="469744" cy="259045"/>
    <xdr:sp macro="" textlink="">
      <xdr:nvSpPr>
        <xdr:cNvPr id="379" name="n_4mainValue【公営住宅】&#10;一人当たり面積"/>
        <xdr:cNvSpPr txBox="1"/>
      </xdr:nvSpPr>
      <xdr:spPr>
        <a:xfrm>
          <a:off x="6737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26" name="【認定こども園・幼稚園・保育所】&#10;有形固定資産減価償却率平均値テキスト"/>
        <xdr:cNvSpPr txBox="1"/>
      </xdr:nvSpPr>
      <xdr:spPr>
        <a:xfrm>
          <a:off x="16357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37" name="楕円 436"/>
        <xdr:cNvSpPr/>
      </xdr:nvSpPr>
      <xdr:spPr>
        <a:xfrm>
          <a:off x="162687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144616</xdr:rowOff>
    </xdr:from>
    <xdr:ext cx="405111" cy="259045"/>
    <xdr:sp macro="" textlink="">
      <xdr:nvSpPr>
        <xdr:cNvPr id="438" name="【認定こども園・幼稚園・保育所】&#10;有形固定資産減価償却率該当値テキスト"/>
        <xdr:cNvSpPr txBox="1"/>
      </xdr:nvSpPr>
      <xdr:spPr>
        <a:xfrm>
          <a:off x="16357600" y="631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165826</xdr:rowOff>
    </xdr:from>
    <xdr:to>
      <xdr:col>81</xdr:col>
      <xdr:colOff>101600</xdr:colOff>
      <xdr:row>38</xdr:row>
      <xdr:rowOff>95976</xdr:rowOff>
    </xdr:to>
    <xdr:sp macro="" textlink="">
      <xdr:nvSpPr>
        <xdr:cNvPr id="439" name="楕円 438"/>
        <xdr:cNvSpPr/>
      </xdr:nvSpPr>
      <xdr:spPr>
        <a:xfrm>
          <a:off x="15430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1088</xdr:rowOff>
    </xdr:from>
    <xdr:to>
      <xdr:col>85</xdr:col>
      <xdr:colOff>127000</xdr:colOff>
      <xdr:row>38</xdr:row>
      <xdr:rowOff>45176</xdr:rowOff>
    </xdr:to>
    <xdr:cxnSp macro="">
      <xdr:nvCxnSpPr>
        <xdr:cNvPr id="440" name="直線コネクタ 439"/>
        <xdr:cNvCxnSpPr/>
      </xdr:nvCxnSpPr>
      <xdr:spPr>
        <a:xfrm flipV="1">
          <a:off x="15481300" y="651618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41" name="楕円 440"/>
        <xdr:cNvSpPr/>
      </xdr:nvSpPr>
      <xdr:spPr>
        <a:xfrm>
          <a:off x="1454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45176</xdr:rowOff>
    </xdr:from>
    <xdr:to>
      <xdr:col>81</xdr:col>
      <xdr:colOff>50800</xdr:colOff>
      <xdr:row>38</xdr:row>
      <xdr:rowOff>99060</xdr:rowOff>
    </xdr:to>
    <xdr:cxnSp macro="">
      <xdr:nvCxnSpPr>
        <xdr:cNvPr id="442" name="直線コネクタ 441"/>
        <xdr:cNvCxnSpPr/>
      </xdr:nvCxnSpPr>
      <xdr:spPr>
        <a:xfrm flipV="1">
          <a:off x="14592300" y="656027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18869</xdr:rowOff>
    </xdr:from>
    <xdr:to>
      <xdr:col>72</xdr:col>
      <xdr:colOff>38100</xdr:colOff>
      <xdr:row>38</xdr:row>
      <xdr:rowOff>120469</xdr:rowOff>
    </xdr:to>
    <xdr:sp macro="" textlink="">
      <xdr:nvSpPr>
        <xdr:cNvPr id="443" name="楕円 442"/>
        <xdr:cNvSpPr/>
      </xdr:nvSpPr>
      <xdr:spPr>
        <a:xfrm>
          <a:off x="13652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69669</xdr:rowOff>
    </xdr:from>
    <xdr:to>
      <xdr:col>76</xdr:col>
      <xdr:colOff>114300</xdr:colOff>
      <xdr:row>38</xdr:row>
      <xdr:rowOff>99060</xdr:rowOff>
    </xdr:to>
    <xdr:cxnSp macro="">
      <xdr:nvCxnSpPr>
        <xdr:cNvPr id="444" name="直線コネクタ 443"/>
        <xdr:cNvCxnSpPr/>
      </xdr:nvCxnSpPr>
      <xdr:spPr>
        <a:xfrm>
          <a:off x="13703300" y="658476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159294</xdr:rowOff>
    </xdr:from>
    <xdr:to>
      <xdr:col>67</xdr:col>
      <xdr:colOff>101600</xdr:colOff>
      <xdr:row>38</xdr:row>
      <xdr:rowOff>89444</xdr:rowOff>
    </xdr:to>
    <xdr:sp macro="" textlink="">
      <xdr:nvSpPr>
        <xdr:cNvPr id="445" name="楕円 444"/>
        <xdr:cNvSpPr/>
      </xdr:nvSpPr>
      <xdr:spPr>
        <a:xfrm>
          <a:off x="12763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38644</xdr:rowOff>
    </xdr:from>
    <xdr:to>
      <xdr:col>71</xdr:col>
      <xdr:colOff>177800</xdr:colOff>
      <xdr:row>38</xdr:row>
      <xdr:rowOff>69669</xdr:rowOff>
    </xdr:to>
    <xdr:cxnSp macro="">
      <xdr:nvCxnSpPr>
        <xdr:cNvPr id="446" name="直線コネクタ 445"/>
        <xdr:cNvCxnSpPr/>
      </xdr:nvCxnSpPr>
      <xdr:spPr>
        <a:xfrm>
          <a:off x="12814300" y="65537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7" name="n_1aveValue【認定こども園・幼稚園・保育所】&#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49" name="n_3aveValue【認定こども園・幼稚園・保育所】&#10;有形固定資産減価償却率"/>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50" name="n_4aveValue【認定こども園・幼稚園・保育所】&#10;有形固定資産減価償却率"/>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112503</xdr:rowOff>
    </xdr:from>
    <xdr:ext cx="405111" cy="259045"/>
    <xdr:sp macro="" textlink="">
      <xdr:nvSpPr>
        <xdr:cNvPr id="451" name="n_1mainValue【認定こども園・幼稚園・保育所】&#10;有形固定資産減価償却率"/>
        <xdr:cNvSpPr txBox="1"/>
      </xdr:nvSpPr>
      <xdr:spPr>
        <a:xfrm>
          <a:off x="152660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452" name="n_2mainValue【認定こども園・幼稚園・保育所】&#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136996</xdr:rowOff>
    </xdr:from>
    <xdr:ext cx="405111" cy="259045"/>
    <xdr:sp macro="" textlink="">
      <xdr:nvSpPr>
        <xdr:cNvPr id="453" name="n_3mainValue【認定こども園・幼稚園・保育所】&#10;有形固定資産減価償却率"/>
        <xdr:cNvSpPr txBox="1"/>
      </xdr:nvSpPr>
      <xdr:spPr>
        <a:xfrm>
          <a:off x="135007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105971</xdr:rowOff>
    </xdr:from>
    <xdr:ext cx="405111" cy="259045"/>
    <xdr:sp macro="" textlink="">
      <xdr:nvSpPr>
        <xdr:cNvPr id="454" name="n_4mainValue【認定こども園・幼稚園・保育所】&#10;有形固定資産減価償却率"/>
        <xdr:cNvSpPr txBox="1"/>
      </xdr:nvSpPr>
      <xdr:spPr>
        <a:xfrm>
          <a:off x="12611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66548</xdr:rowOff>
    </xdr:from>
    <xdr:to>
      <xdr:col>116</xdr:col>
      <xdr:colOff>114300</xdr:colOff>
      <xdr:row>40</xdr:row>
      <xdr:rowOff>168148</xdr:rowOff>
    </xdr:to>
    <xdr:sp macro="" textlink="">
      <xdr:nvSpPr>
        <xdr:cNvPr id="492" name="楕円 491"/>
        <xdr:cNvSpPr/>
      </xdr:nvSpPr>
      <xdr:spPr>
        <a:xfrm>
          <a:off x="22110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44975</xdr:rowOff>
    </xdr:from>
    <xdr:ext cx="469744" cy="259045"/>
    <xdr:sp macro="" textlink="">
      <xdr:nvSpPr>
        <xdr:cNvPr id="493" name="【認定こども園・幼稚園・保育所】&#10;一人当たり面積該当値テキスト"/>
        <xdr:cNvSpPr txBox="1"/>
      </xdr:nvSpPr>
      <xdr:spPr>
        <a:xfrm>
          <a:off x="22199600"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66548</xdr:rowOff>
    </xdr:from>
    <xdr:to>
      <xdr:col>112</xdr:col>
      <xdr:colOff>38100</xdr:colOff>
      <xdr:row>40</xdr:row>
      <xdr:rowOff>168148</xdr:rowOff>
    </xdr:to>
    <xdr:sp macro="" textlink="">
      <xdr:nvSpPr>
        <xdr:cNvPr id="494" name="楕円 493"/>
        <xdr:cNvSpPr/>
      </xdr:nvSpPr>
      <xdr:spPr>
        <a:xfrm>
          <a:off x="21272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117348</xdr:rowOff>
    </xdr:from>
    <xdr:to>
      <xdr:col>116</xdr:col>
      <xdr:colOff>63500</xdr:colOff>
      <xdr:row>40</xdr:row>
      <xdr:rowOff>117348</xdr:rowOff>
    </xdr:to>
    <xdr:cxnSp macro="">
      <xdr:nvCxnSpPr>
        <xdr:cNvPr id="495" name="直線コネクタ 494"/>
        <xdr:cNvCxnSpPr/>
      </xdr:nvCxnSpPr>
      <xdr:spPr>
        <a:xfrm>
          <a:off x="21323300" y="697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29972</xdr:rowOff>
    </xdr:from>
    <xdr:to>
      <xdr:col>107</xdr:col>
      <xdr:colOff>101600</xdr:colOff>
      <xdr:row>40</xdr:row>
      <xdr:rowOff>131572</xdr:rowOff>
    </xdr:to>
    <xdr:sp macro="" textlink="">
      <xdr:nvSpPr>
        <xdr:cNvPr id="496" name="楕円 495"/>
        <xdr:cNvSpPr/>
      </xdr:nvSpPr>
      <xdr:spPr>
        <a:xfrm>
          <a:off x="20383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80772</xdr:rowOff>
    </xdr:from>
    <xdr:to>
      <xdr:col>111</xdr:col>
      <xdr:colOff>177800</xdr:colOff>
      <xdr:row>40</xdr:row>
      <xdr:rowOff>117348</xdr:rowOff>
    </xdr:to>
    <xdr:cxnSp macro="">
      <xdr:nvCxnSpPr>
        <xdr:cNvPr id="497" name="直線コネクタ 496"/>
        <xdr:cNvCxnSpPr/>
      </xdr:nvCxnSpPr>
      <xdr:spPr>
        <a:xfrm>
          <a:off x="20434300" y="6938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29972</xdr:rowOff>
    </xdr:from>
    <xdr:to>
      <xdr:col>102</xdr:col>
      <xdr:colOff>165100</xdr:colOff>
      <xdr:row>40</xdr:row>
      <xdr:rowOff>131572</xdr:rowOff>
    </xdr:to>
    <xdr:sp macro="" textlink="">
      <xdr:nvSpPr>
        <xdr:cNvPr id="498" name="楕円 497"/>
        <xdr:cNvSpPr/>
      </xdr:nvSpPr>
      <xdr:spPr>
        <a:xfrm>
          <a:off x="19494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80772</xdr:rowOff>
    </xdr:from>
    <xdr:to>
      <xdr:col>107</xdr:col>
      <xdr:colOff>50800</xdr:colOff>
      <xdr:row>40</xdr:row>
      <xdr:rowOff>80772</xdr:rowOff>
    </xdr:to>
    <xdr:cxnSp macro="">
      <xdr:nvCxnSpPr>
        <xdr:cNvPr id="499" name="直線コネクタ 498"/>
        <xdr:cNvCxnSpPr/>
      </xdr:nvCxnSpPr>
      <xdr:spPr>
        <a:xfrm>
          <a:off x="19545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29972</xdr:rowOff>
    </xdr:from>
    <xdr:to>
      <xdr:col>98</xdr:col>
      <xdr:colOff>38100</xdr:colOff>
      <xdr:row>40</xdr:row>
      <xdr:rowOff>131572</xdr:rowOff>
    </xdr:to>
    <xdr:sp macro="" textlink="">
      <xdr:nvSpPr>
        <xdr:cNvPr id="500" name="楕円 499"/>
        <xdr:cNvSpPr/>
      </xdr:nvSpPr>
      <xdr:spPr>
        <a:xfrm>
          <a:off x="18605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80772</xdr:rowOff>
    </xdr:from>
    <xdr:to>
      <xdr:col>102</xdr:col>
      <xdr:colOff>114300</xdr:colOff>
      <xdr:row>40</xdr:row>
      <xdr:rowOff>80772</xdr:rowOff>
    </xdr:to>
    <xdr:cxnSp macro="">
      <xdr:nvCxnSpPr>
        <xdr:cNvPr id="501" name="直線コネクタ 500"/>
        <xdr:cNvCxnSpPr/>
      </xdr:nvCxnSpPr>
      <xdr:spPr>
        <a:xfrm>
          <a:off x="18656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159275</xdr:rowOff>
    </xdr:from>
    <xdr:ext cx="469744" cy="259045"/>
    <xdr:sp macro="" textlink="">
      <xdr:nvSpPr>
        <xdr:cNvPr id="506" name="n_1mainValue【認定こども園・幼稚園・保育所】&#10;一人当たり面積"/>
        <xdr:cNvSpPr txBox="1"/>
      </xdr:nvSpPr>
      <xdr:spPr>
        <a:xfrm>
          <a:off x="21075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122699</xdr:rowOff>
    </xdr:from>
    <xdr:ext cx="469744" cy="259045"/>
    <xdr:sp macro="" textlink="">
      <xdr:nvSpPr>
        <xdr:cNvPr id="507" name="n_2mainValue【認定こども園・幼稚園・保育所】&#10;一人当たり面積"/>
        <xdr:cNvSpPr txBox="1"/>
      </xdr:nvSpPr>
      <xdr:spPr>
        <a:xfrm>
          <a:off x="20199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122699</xdr:rowOff>
    </xdr:from>
    <xdr:ext cx="469744" cy="259045"/>
    <xdr:sp macro="" textlink="">
      <xdr:nvSpPr>
        <xdr:cNvPr id="508" name="n_3mainValue【認定こども園・幼稚園・保育所】&#10;一人当たり面積"/>
        <xdr:cNvSpPr txBox="1"/>
      </xdr:nvSpPr>
      <xdr:spPr>
        <a:xfrm>
          <a:off x="19310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122699</xdr:rowOff>
    </xdr:from>
    <xdr:ext cx="469744" cy="259045"/>
    <xdr:sp macro="" textlink="">
      <xdr:nvSpPr>
        <xdr:cNvPr id="509" name="n_4mainValue【認定こども園・幼稚園・保育所】&#10;一人当たり面積"/>
        <xdr:cNvSpPr txBox="1"/>
      </xdr:nvSpPr>
      <xdr:spPr>
        <a:xfrm>
          <a:off x="18421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550" name="楕円 549"/>
        <xdr:cNvSpPr/>
      </xdr:nvSpPr>
      <xdr:spPr>
        <a:xfrm>
          <a:off x="16268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140987</xdr:rowOff>
    </xdr:from>
    <xdr:ext cx="405111" cy="259045"/>
    <xdr:sp macro="" textlink="">
      <xdr:nvSpPr>
        <xdr:cNvPr id="551" name="【学校施設】&#10;有形固定資産減価償却率該当値テキスト"/>
        <xdr:cNvSpPr txBox="1"/>
      </xdr:nvSpPr>
      <xdr:spPr>
        <a:xfrm>
          <a:off x="163576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10160</xdr:rowOff>
    </xdr:from>
    <xdr:to>
      <xdr:col>81</xdr:col>
      <xdr:colOff>101600</xdr:colOff>
      <xdr:row>61</xdr:row>
      <xdr:rowOff>111760</xdr:rowOff>
    </xdr:to>
    <xdr:sp macro="" textlink="">
      <xdr:nvSpPr>
        <xdr:cNvPr id="552" name="楕円 551"/>
        <xdr:cNvSpPr/>
      </xdr:nvSpPr>
      <xdr:spPr>
        <a:xfrm>
          <a:off x="15430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41910</xdr:rowOff>
    </xdr:from>
    <xdr:to>
      <xdr:col>85</xdr:col>
      <xdr:colOff>127000</xdr:colOff>
      <xdr:row>61</xdr:row>
      <xdr:rowOff>60960</xdr:rowOff>
    </xdr:to>
    <xdr:cxnSp macro="">
      <xdr:nvCxnSpPr>
        <xdr:cNvPr id="553" name="直線コネクタ 552"/>
        <xdr:cNvCxnSpPr/>
      </xdr:nvCxnSpPr>
      <xdr:spPr>
        <a:xfrm flipV="1">
          <a:off x="15481300" y="105003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141605</xdr:rowOff>
    </xdr:from>
    <xdr:to>
      <xdr:col>76</xdr:col>
      <xdr:colOff>165100</xdr:colOff>
      <xdr:row>61</xdr:row>
      <xdr:rowOff>71755</xdr:rowOff>
    </xdr:to>
    <xdr:sp macro="" textlink="">
      <xdr:nvSpPr>
        <xdr:cNvPr id="554" name="楕円 553"/>
        <xdr:cNvSpPr/>
      </xdr:nvSpPr>
      <xdr:spPr>
        <a:xfrm>
          <a:off x="14541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20955</xdr:rowOff>
    </xdr:from>
    <xdr:to>
      <xdr:col>81</xdr:col>
      <xdr:colOff>50800</xdr:colOff>
      <xdr:row>61</xdr:row>
      <xdr:rowOff>60960</xdr:rowOff>
    </xdr:to>
    <xdr:cxnSp macro="">
      <xdr:nvCxnSpPr>
        <xdr:cNvPr id="555" name="直線コネクタ 554"/>
        <xdr:cNvCxnSpPr/>
      </xdr:nvCxnSpPr>
      <xdr:spPr>
        <a:xfrm>
          <a:off x="14592300" y="104794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556" name="楕円 555"/>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20955</xdr:rowOff>
    </xdr:to>
    <xdr:cxnSp macro="">
      <xdr:nvCxnSpPr>
        <xdr:cNvPr id="557" name="直線コネクタ 556"/>
        <xdr:cNvCxnSpPr/>
      </xdr:nvCxnSpPr>
      <xdr:spPr>
        <a:xfrm>
          <a:off x="13703300" y="104394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59690</xdr:rowOff>
    </xdr:from>
    <xdr:to>
      <xdr:col>67</xdr:col>
      <xdr:colOff>101600</xdr:colOff>
      <xdr:row>60</xdr:row>
      <xdr:rowOff>161290</xdr:rowOff>
    </xdr:to>
    <xdr:sp macro="" textlink="">
      <xdr:nvSpPr>
        <xdr:cNvPr id="558" name="楕円 557"/>
        <xdr:cNvSpPr/>
      </xdr:nvSpPr>
      <xdr:spPr>
        <a:xfrm>
          <a:off x="12763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110490</xdr:rowOff>
    </xdr:from>
    <xdr:to>
      <xdr:col>71</xdr:col>
      <xdr:colOff>177800</xdr:colOff>
      <xdr:row>60</xdr:row>
      <xdr:rowOff>152400</xdr:rowOff>
    </xdr:to>
    <xdr:cxnSp macro="">
      <xdr:nvCxnSpPr>
        <xdr:cNvPr id="559" name="直線コネクタ 558"/>
        <xdr:cNvCxnSpPr/>
      </xdr:nvCxnSpPr>
      <xdr:spPr>
        <a:xfrm>
          <a:off x="12814300" y="103974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102887</xdr:rowOff>
    </xdr:from>
    <xdr:ext cx="405111" cy="259045"/>
    <xdr:sp macro="" textlink="">
      <xdr:nvSpPr>
        <xdr:cNvPr id="564" name="n_1mainValue【学校施設】&#10;有形固定資産減価償却率"/>
        <xdr:cNvSpPr txBox="1"/>
      </xdr:nvSpPr>
      <xdr:spPr>
        <a:xfrm>
          <a:off x="152660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62882</xdr:rowOff>
    </xdr:from>
    <xdr:ext cx="405111" cy="259045"/>
    <xdr:sp macro="" textlink="">
      <xdr:nvSpPr>
        <xdr:cNvPr id="565" name="n_2mainValue【学校施設】&#10;有形固定資産減価償却率"/>
        <xdr:cNvSpPr txBox="1"/>
      </xdr:nvSpPr>
      <xdr:spPr>
        <a:xfrm>
          <a:off x="14389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22877</xdr:rowOff>
    </xdr:from>
    <xdr:ext cx="405111" cy="259045"/>
    <xdr:sp macro="" textlink="">
      <xdr:nvSpPr>
        <xdr:cNvPr id="566" name="n_3mainValue【学校施設】&#10;有形固定資産減価償却率"/>
        <xdr:cNvSpPr txBox="1"/>
      </xdr:nvSpPr>
      <xdr:spPr>
        <a:xfrm>
          <a:off x="13500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152417</xdr:rowOff>
    </xdr:from>
    <xdr:ext cx="405111" cy="259045"/>
    <xdr:sp macro="" textlink="">
      <xdr:nvSpPr>
        <xdr:cNvPr id="567" name="n_4mainValue【学校施設】&#10;有形固定資産減価償却率"/>
        <xdr:cNvSpPr txBox="1"/>
      </xdr:nvSpPr>
      <xdr:spPr>
        <a:xfrm>
          <a:off x="12611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105981</xdr:rowOff>
    </xdr:from>
    <xdr:to>
      <xdr:col>116</xdr:col>
      <xdr:colOff>114300</xdr:colOff>
      <xdr:row>63</xdr:row>
      <xdr:rowOff>36131</xdr:rowOff>
    </xdr:to>
    <xdr:sp macro="" textlink="">
      <xdr:nvSpPr>
        <xdr:cNvPr id="607" name="楕円 606"/>
        <xdr:cNvSpPr/>
      </xdr:nvSpPr>
      <xdr:spPr>
        <a:xfrm>
          <a:off x="22110700" y="107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608" name="【学校施設】&#10;一人当たり面積該当値テキスト"/>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106934</xdr:rowOff>
    </xdr:from>
    <xdr:to>
      <xdr:col>112</xdr:col>
      <xdr:colOff>38100</xdr:colOff>
      <xdr:row>63</xdr:row>
      <xdr:rowOff>37084</xdr:rowOff>
    </xdr:to>
    <xdr:sp macro="" textlink="">
      <xdr:nvSpPr>
        <xdr:cNvPr id="609" name="楕円 608"/>
        <xdr:cNvSpPr/>
      </xdr:nvSpPr>
      <xdr:spPr>
        <a:xfrm>
          <a:off x="21272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156781</xdr:rowOff>
    </xdr:from>
    <xdr:to>
      <xdr:col>116</xdr:col>
      <xdr:colOff>63500</xdr:colOff>
      <xdr:row>62</xdr:row>
      <xdr:rowOff>157734</xdr:rowOff>
    </xdr:to>
    <xdr:cxnSp macro="">
      <xdr:nvCxnSpPr>
        <xdr:cNvPr id="610" name="直線コネクタ 609"/>
        <xdr:cNvCxnSpPr/>
      </xdr:nvCxnSpPr>
      <xdr:spPr>
        <a:xfrm flipV="1">
          <a:off x="21323300" y="10786681"/>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106934</xdr:rowOff>
    </xdr:from>
    <xdr:to>
      <xdr:col>107</xdr:col>
      <xdr:colOff>101600</xdr:colOff>
      <xdr:row>63</xdr:row>
      <xdr:rowOff>37084</xdr:rowOff>
    </xdr:to>
    <xdr:sp macro="" textlink="">
      <xdr:nvSpPr>
        <xdr:cNvPr id="611" name="楕円 610"/>
        <xdr:cNvSpPr/>
      </xdr:nvSpPr>
      <xdr:spPr>
        <a:xfrm>
          <a:off x="20383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157734</xdr:rowOff>
    </xdr:from>
    <xdr:to>
      <xdr:col>111</xdr:col>
      <xdr:colOff>177800</xdr:colOff>
      <xdr:row>62</xdr:row>
      <xdr:rowOff>157734</xdr:rowOff>
    </xdr:to>
    <xdr:cxnSp macro="">
      <xdr:nvCxnSpPr>
        <xdr:cNvPr id="612" name="直線コネクタ 611"/>
        <xdr:cNvCxnSpPr/>
      </xdr:nvCxnSpPr>
      <xdr:spPr>
        <a:xfrm>
          <a:off x="20434300" y="107876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106934</xdr:rowOff>
    </xdr:from>
    <xdr:to>
      <xdr:col>102</xdr:col>
      <xdr:colOff>165100</xdr:colOff>
      <xdr:row>63</xdr:row>
      <xdr:rowOff>37084</xdr:rowOff>
    </xdr:to>
    <xdr:sp macro="" textlink="">
      <xdr:nvSpPr>
        <xdr:cNvPr id="613" name="楕円 612"/>
        <xdr:cNvSpPr/>
      </xdr:nvSpPr>
      <xdr:spPr>
        <a:xfrm>
          <a:off x="19494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157734</xdr:rowOff>
    </xdr:from>
    <xdr:to>
      <xdr:col>107</xdr:col>
      <xdr:colOff>50800</xdr:colOff>
      <xdr:row>62</xdr:row>
      <xdr:rowOff>157734</xdr:rowOff>
    </xdr:to>
    <xdr:cxnSp macro="">
      <xdr:nvCxnSpPr>
        <xdr:cNvPr id="614" name="直線コネクタ 613"/>
        <xdr:cNvCxnSpPr/>
      </xdr:nvCxnSpPr>
      <xdr:spPr>
        <a:xfrm>
          <a:off x="19545300" y="107876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107124</xdr:rowOff>
    </xdr:from>
    <xdr:to>
      <xdr:col>98</xdr:col>
      <xdr:colOff>38100</xdr:colOff>
      <xdr:row>63</xdr:row>
      <xdr:rowOff>37274</xdr:rowOff>
    </xdr:to>
    <xdr:sp macro="" textlink="">
      <xdr:nvSpPr>
        <xdr:cNvPr id="615" name="楕円 614"/>
        <xdr:cNvSpPr/>
      </xdr:nvSpPr>
      <xdr:spPr>
        <a:xfrm>
          <a:off x="18605500" y="107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157734</xdr:rowOff>
    </xdr:from>
    <xdr:to>
      <xdr:col>102</xdr:col>
      <xdr:colOff>114300</xdr:colOff>
      <xdr:row>62</xdr:row>
      <xdr:rowOff>157924</xdr:rowOff>
    </xdr:to>
    <xdr:cxnSp macro="">
      <xdr:nvCxnSpPr>
        <xdr:cNvPr id="616" name="直線コネクタ 615"/>
        <xdr:cNvCxnSpPr/>
      </xdr:nvCxnSpPr>
      <xdr:spPr>
        <a:xfrm flipV="1">
          <a:off x="18656300" y="1078763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28211</xdr:rowOff>
    </xdr:from>
    <xdr:ext cx="469744" cy="259045"/>
    <xdr:sp macro="" textlink="">
      <xdr:nvSpPr>
        <xdr:cNvPr id="621" name="n_1mainValue【学校施設】&#10;一人当たり面積"/>
        <xdr:cNvSpPr txBox="1"/>
      </xdr:nvSpPr>
      <xdr:spPr>
        <a:xfrm>
          <a:off x="210757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28211</xdr:rowOff>
    </xdr:from>
    <xdr:ext cx="469744" cy="259045"/>
    <xdr:sp macro="" textlink="">
      <xdr:nvSpPr>
        <xdr:cNvPr id="622" name="n_2mainValue【学校施設】&#10;一人当たり面積"/>
        <xdr:cNvSpPr txBox="1"/>
      </xdr:nvSpPr>
      <xdr:spPr>
        <a:xfrm>
          <a:off x="201994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28211</xdr:rowOff>
    </xdr:from>
    <xdr:ext cx="469744" cy="259045"/>
    <xdr:sp macro="" textlink="">
      <xdr:nvSpPr>
        <xdr:cNvPr id="623" name="n_3mainValue【学校施設】&#10;一人当たり面積"/>
        <xdr:cNvSpPr txBox="1"/>
      </xdr:nvSpPr>
      <xdr:spPr>
        <a:xfrm>
          <a:off x="193104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28401</xdr:rowOff>
    </xdr:from>
    <xdr:ext cx="469744" cy="259045"/>
    <xdr:sp macro="" textlink="">
      <xdr:nvSpPr>
        <xdr:cNvPr id="624" name="n_4mainValue【学校施設】&#10;一人当たり面積"/>
        <xdr:cNvSpPr txBox="1"/>
      </xdr:nvSpPr>
      <xdr:spPr>
        <a:xfrm>
          <a:off x="18421427" y="1082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655" name="【児童館】&#10;有形固定資産減価償却率平均値テキスト"/>
        <xdr:cNvSpPr txBox="1"/>
      </xdr:nvSpPr>
      <xdr:spPr>
        <a:xfrm>
          <a:off x="16357600" y="1399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16692</xdr:rowOff>
    </xdr:from>
    <xdr:to>
      <xdr:col>85</xdr:col>
      <xdr:colOff>177800</xdr:colOff>
      <xdr:row>85</xdr:row>
      <xdr:rowOff>118292</xdr:rowOff>
    </xdr:to>
    <xdr:sp macro="" textlink="">
      <xdr:nvSpPr>
        <xdr:cNvPr id="666" name="楕円 665"/>
        <xdr:cNvSpPr/>
      </xdr:nvSpPr>
      <xdr:spPr>
        <a:xfrm>
          <a:off x="162687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166569</xdr:rowOff>
    </xdr:from>
    <xdr:ext cx="405111" cy="259045"/>
    <xdr:sp macro="" textlink="">
      <xdr:nvSpPr>
        <xdr:cNvPr id="667" name="【児童館】&#10;有形固定資産減価償却率該当値テキスト"/>
        <xdr:cNvSpPr txBox="1"/>
      </xdr:nvSpPr>
      <xdr:spPr>
        <a:xfrm>
          <a:off x="16357600"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162016</xdr:rowOff>
    </xdr:from>
    <xdr:to>
      <xdr:col>81</xdr:col>
      <xdr:colOff>101600</xdr:colOff>
      <xdr:row>85</xdr:row>
      <xdr:rowOff>92166</xdr:rowOff>
    </xdr:to>
    <xdr:sp macro="" textlink="">
      <xdr:nvSpPr>
        <xdr:cNvPr id="668" name="楕円 667"/>
        <xdr:cNvSpPr/>
      </xdr:nvSpPr>
      <xdr:spPr>
        <a:xfrm>
          <a:off x="15430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41366</xdr:rowOff>
    </xdr:from>
    <xdr:to>
      <xdr:col>85</xdr:col>
      <xdr:colOff>127000</xdr:colOff>
      <xdr:row>85</xdr:row>
      <xdr:rowOff>67492</xdr:rowOff>
    </xdr:to>
    <xdr:cxnSp macro="">
      <xdr:nvCxnSpPr>
        <xdr:cNvPr id="669" name="直線コネクタ 668"/>
        <xdr:cNvCxnSpPr/>
      </xdr:nvCxnSpPr>
      <xdr:spPr>
        <a:xfrm>
          <a:off x="15481300" y="1461461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134257</xdr:rowOff>
    </xdr:from>
    <xdr:to>
      <xdr:col>76</xdr:col>
      <xdr:colOff>165100</xdr:colOff>
      <xdr:row>85</xdr:row>
      <xdr:rowOff>64407</xdr:rowOff>
    </xdr:to>
    <xdr:sp macro="" textlink="">
      <xdr:nvSpPr>
        <xdr:cNvPr id="670" name="楕円 669"/>
        <xdr:cNvSpPr/>
      </xdr:nvSpPr>
      <xdr:spPr>
        <a:xfrm>
          <a:off x="14541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13607</xdr:rowOff>
    </xdr:from>
    <xdr:to>
      <xdr:col>81</xdr:col>
      <xdr:colOff>50800</xdr:colOff>
      <xdr:row>85</xdr:row>
      <xdr:rowOff>41366</xdr:rowOff>
    </xdr:to>
    <xdr:cxnSp macro="">
      <xdr:nvCxnSpPr>
        <xdr:cNvPr id="671" name="直線コネクタ 670"/>
        <xdr:cNvCxnSpPr/>
      </xdr:nvCxnSpPr>
      <xdr:spPr>
        <a:xfrm>
          <a:off x="14592300" y="145868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106499</xdr:rowOff>
    </xdr:from>
    <xdr:to>
      <xdr:col>72</xdr:col>
      <xdr:colOff>38100</xdr:colOff>
      <xdr:row>85</xdr:row>
      <xdr:rowOff>36649</xdr:rowOff>
    </xdr:to>
    <xdr:sp macro="" textlink="">
      <xdr:nvSpPr>
        <xdr:cNvPr id="672" name="楕円 671"/>
        <xdr:cNvSpPr/>
      </xdr:nvSpPr>
      <xdr:spPr>
        <a:xfrm>
          <a:off x="13652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157299</xdr:rowOff>
    </xdr:from>
    <xdr:to>
      <xdr:col>76</xdr:col>
      <xdr:colOff>114300</xdr:colOff>
      <xdr:row>85</xdr:row>
      <xdr:rowOff>13607</xdr:rowOff>
    </xdr:to>
    <xdr:cxnSp macro="">
      <xdr:nvCxnSpPr>
        <xdr:cNvPr id="673" name="直線コネクタ 672"/>
        <xdr:cNvCxnSpPr/>
      </xdr:nvCxnSpPr>
      <xdr:spPr>
        <a:xfrm>
          <a:off x="13703300" y="145590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80373</xdr:rowOff>
    </xdr:from>
    <xdr:to>
      <xdr:col>67</xdr:col>
      <xdr:colOff>101600</xdr:colOff>
      <xdr:row>85</xdr:row>
      <xdr:rowOff>10523</xdr:rowOff>
    </xdr:to>
    <xdr:sp macro="" textlink="">
      <xdr:nvSpPr>
        <xdr:cNvPr id="674" name="楕円 673"/>
        <xdr:cNvSpPr/>
      </xdr:nvSpPr>
      <xdr:spPr>
        <a:xfrm>
          <a:off x="12763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131173</xdr:rowOff>
    </xdr:from>
    <xdr:to>
      <xdr:col>71</xdr:col>
      <xdr:colOff>177800</xdr:colOff>
      <xdr:row>84</xdr:row>
      <xdr:rowOff>157299</xdr:rowOff>
    </xdr:to>
    <xdr:cxnSp macro="">
      <xdr:nvCxnSpPr>
        <xdr:cNvPr id="675" name="直線コネクタ 674"/>
        <xdr:cNvCxnSpPr/>
      </xdr:nvCxnSpPr>
      <xdr:spPr>
        <a:xfrm>
          <a:off x="12814300" y="145329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676" name="n_1aveValue【児童館】&#10;有形固定資産減価償却率"/>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77" name="n_2aveValue【児童館】&#10;有形固定資産減価償却率"/>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78" name="n_3aveValue【児童館】&#10;有形固定資産減価償却率"/>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679" name="n_4aveValue【児童館】&#10;有形固定資産減価償却率"/>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83293</xdr:rowOff>
    </xdr:from>
    <xdr:ext cx="405111" cy="259045"/>
    <xdr:sp macro="" textlink="">
      <xdr:nvSpPr>
        <xdr:cNvPr id="680" name="n_1mainValue【児童館】&#10;有形固定資産減価償却率"/>
        <xdr:cNvSpPr txBox="1"/>
      </xdr:nvSpPr>
      <xdr:spPr>
        <a:xfrm>
          <a:off x="152660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55534</xdr:rowOff>
    </xdr:from>
    <xdr:ext cx="405111" cy="259045"/>
    <xdr:sp macro="" textlink="">
      <xdr:nvSpPr>
        <xdr:cNvPr id="681" name="n_2mainValue【児童館】&#10;有形固定資産減価償却率"/>
        <xdr:cNvSpPr txBox="1"/>
      </xdr:nvSpPr>
      <xdr:spPr>
        <a:xfrm>
          <a:off x="14389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27776</xdr:rowOff>
    </xdr:from>
    <xdr:ext cx="405111" cy="259045"/>
    <xdr:sp macro="" textlink="">
      <xdr:nvSpPr>
        <xdr:cNvPr id="682" name="n_3mainValue【児童館】&#10;有形固定資産減価償却率"/>
        <xdr:cNvSpPr txBox="1"/>
      </xdr:nvSpPr>
      <xdr:spPr>
        <a:xfrm>
          <a:off x="13500744"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1650</xdr:rowOff>
    </xdr:from>
    <xdr:ext cx="405111" cy="259045"/>
    <xdr:sp macro="" textlink="">
      <xdr:nvSpPr>
        <xdr:cNvPr id="683" name="n_4mainValue【児童館】&#10;有形固定資産減価償却率"/>
        <xdr:cNvSpPr txBox="1"/>
      </xdr:nvSpPr>
      <xdr:spPr>
        <a:xfrm>
          <a:off x="126117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2"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723" name="楕円 722"/>
        <xdr:cNvSpPr/>
      </xdr:nvSpPr>
      <xdr:spPr>
        <a:xfrm>
          <a:off x="221107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48277</xdr:rowOff>
    </xdr:from>
    <xdr:ext cx="469744" cy="259045"/>
    <xdr:sp macro="" textlink="">
      <xdr:nvSpPr>
        <xdr:cNvPr id="724" name="【児童館】&#10;一人当たり面積該当値テキスト"/>
        <xdr:cNvSpPr txBox="1"/>
      </xdr:nvSpPr>
      <xdr:spPr>
        <a:xfrm>
          <a:off x="22199600"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25400</xdr:rowOff>
    </xdr:from>
    <xdr:to>
      <xdr:col>112</xdr:col>
      <xdr:colOff>38100</xdr:colOff>
      <xdr:row>83</xdr:row>
      <xdr:rowOff>127000</xdr:rowOff>
    </xdr:to>
    <xdr:sp macro="" textlink="">
      <xdr:nvSpPr>
        <xdr:cNvPr id="725" name="楕円 724"/>
        <xdr:cNvSpPr/>
      </xdr:nvSpPr>
      <xdr:spPr>
        <a:xfrm>
          <a:off x="21272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76200</xdr:rowOff>
    </xdr:from>
    <xdr:to>
      <xdr:col>116</xdr:col>
      <xdr:colOff>63500</xdr:colOff>
      <xdr:row>83</xdr:row>
      <xdr:rowOff>76200</xdr:rowOff>
    </xdr:to>
    <xdr:cxnSp macro="">
      <xdr:nvCxnSpPr>
        <xdr:cNvPr id="726" name="直線コネクタ 725"/>
        <xdr:cNvCxnSpPr/>
      </xdr:nvCxnSpPr>
      <xdr:spPr>
        <a:xfrm>
          <a:off x="21323300" y="14306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25400</xdr:rowOff>
    </xdr:from>
    <xdr:to>
      <xdr:col>107</xdr:col>
      <xdr:colOff>101600</xdr:colOff>
      <xdr:row>83</xdr:row>
      <xdr:rowOff>127000</xdr:rowOff>
    </xdr:to>
    <xdr:sp macro="" textlink="">
      <xdr:nvSpPr>
        <xdr:cNvPr id="727" name="楕円 726"/>
        <xdr:cNvSpPr/>
      </xdr:nvSpPr>
      <xdr:spPr>
        <a:xfrm>
          <a:off x="20383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76200</xdr:rowOff>
    </xdr:from>
    <xdr:to>
      <xdr:col>111</xdr:col>
      <xdr:colOff>177800</xdr:colOff>
      <xdr:row>83</xdr:row>
      <xdr:rowOff>76200</xdr:rowOff>
    </xdr:to>
    <xdr:cxnSp macro="">
      <xdr:nvCxnSpPr>
        <xdr:cNvPr id="728" name="直線コネクタ 727"/>
        <xdr:cNvCxnSpPr/>
      </xdr:nvCxnSpPr>
      <xdr:spPr>
        <a:xfrm>
          <a:off x="20434300" y="14306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29" name="楕円 728"/>
        <xdr:cNvSpPr/>
      </xdr:nvSpPr>
      <xdr:spPr>
        <a:xfrm>
          <a:off x="19494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76200</xdr:rowOff>
    </xdr:from>
    <xdr:to>
      <xdr:col>107</xdr:col>
      <xdr:colOff>50800</xdr:colOff>
      <xdr:row>83</xdr:row>
      <xdr:rowOff>76200</xdr:rowOff>
    </xdr:to>
    <xdr:cxnSp macro="">
      <xdr:nvCxnSpPr>
        <xdr:cNvPr id="730" name="直線コネクタ 729"/>
        <xdr:cNvCxnSpPr/>
      </xdr:nvCxnSpPr>
      <xdr:spPr>
        <a:xfrm>
          <a:off x="19545300" y="14306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31" name="楕円 730"/>
        <xdr:cNvSpPr/>
      </xdr:nvSpPr>
      <xdr:spPr>
        <a:xfrm>
          <a:off x="18605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76200</xdr:rowOff>
    </xdr:from>
    <xdr:to>
      <xdr:col>102</xdr:col>
      <xdr:colOff>114300</xdr:colOff>
      <xdr:row>83</xdr:row>
      <xdr:rowOff>76200</xdr:rowOff>
    </xdr:to>
    <xdr:cxnSp macro="">
      <xdr:nvCxnSpPr>
        <xdr:cNvPr id="732" name="直線コネクタ 731"/>
        <xdr:cNvCxnSpPr/>
      </xdr:nvCxnSpPr>
      <xdr:spPr>
        <a:xfrm>
          <a:off x="18656300" y="14306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3"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4"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5"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6"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143527</xdr:rowOff>
    </xdr:from>
    <xdr:ext cx="469744" cy="259045"/>
    <xdr:sp macro="" textlink="">
      <xdr:nvSpPr>
        <xdr:cNvPr id="737" name="n_1mainValue【児童館】&#10;一人当たり面積"/>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738" name="n_2mainValue【児童館】&#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739" name="n_3mainValue【児童館】&#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40" name="n_4mainValue【児童館】&#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70"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69214</xdr:rowOff>
    </xdr:from>
    <xdr:to>
      <xdr:col>85</xdr:col>
      <xdr:colOff>177800</xdr:colOff>
      <xdr:row>105</xdr:row>
      <xdr:rowOff>170814</xdr:rowOff>
    </xdr:to>
    <xdr:sp macro="" textlink="">
      <xdr:nvSpPr>
        <xdr:cNvPr id="781" name="楕円 780"/>
        <xdr:cNvSpPr/>
      </xdr:nvSpPr>
      <xdr:spPr>
        <a:xfrm>
          <a:off x="162687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47641</xdr:rowOff>
    </xdr:from>
    <xdr:ext cx="405111" cy="259045"/>
    <xdr:sp macro="" textlink="">
      <xdr:nvSpPr>
        <xdr:cNvPr id="782" name="【公民館】&#10;有形固定資産減価償却率該当値テキスト"/>
        <xdr:cNvSpPr txBox="1"/>
      </xdr:nvSpPr>
      <xdr:spPr>
        <a:xfrm>
          <a:off x="16357600"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15875</xdr:rowOff>
    </xdr:from>
    <xdr:to>
      <xdr:col>81</xdr:col>
      <xdr:colOff>101600</xdr:colOff>
      <xdr:row>105</xdr:row>
      <xdr:rowOff>117475</xdr:rowOff>
    </xdr:to>
    <xdr:sp macro="" textlink="">
      <xdr:nvSpPr>
        <xdr:cNvPr id="783" name="楕円 782"/>
        <xdr:cNvSpPr/>
      </xdr:nvSpPr>
      <xdr:spPr>
        <a:xfrm>
          <a:off x="15430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66675</xdr:rowOff>
    </xdr:from>
    <xdr:to>
      <xdr:col>85</xdr:col>
      <xdr:colOff>127000</xdr:colOff>
      <xdr:row>105</xdr:row>
      <xdr:rowOff>120014</xdr:rowOff>
    </xdr:to>
    <xdr:cxnSp macro="">
      <xdr:nvCxnSpPr>
        <xdr:cNvPr id="784" name="直線コネクタ 783"/>
        <xdr:cNvCxnSpPr/>
      </xdr:nvCxnSpPr>
      <xdr:spPr>
        <a:xfrm>
          <a:off x="15481300" y="18068925"/>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785" name="楕円 784"/>
        <xdr:cNvSpPr/>
      </xdr:nvSpPr>
      <xdr:spPr>
        <a:xfrm>
          <a:off x="14541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13336</xdr:rowOff>
    </xdr:from>
    <xdr:to>
      <xdr:col>81</xdr:col>
      <xdr:colOff>50800</xdr:colOff>
      <xdr:row>105</xdr:row>
      <xdr:rowOff>66675</xdr:rowOff>
    </xdr:to>
    <xdr:cxnSp macro="">
      <xdr:nvCxnSpPr>
        <xdr:cNvPr id="786" name="直線コネクタ 785"/>
        <xdr:cNvCxnSpPr/>
      </xdr:nvCxnSpPr>
      <xdr:spPr>
        <a:xfrm>
          <a:off x="14592300" y="1801558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87" name="楕円 786"/>
        <xdr:cNvSpPr/>
      </xdr:nvSpPr>
      <xdr:spPr>
        <a:xfrm>
          <a:off x="1365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133350</xdr:rowOff>
    </xdr:from>
    <xdr:to>
      <xdr:col>76</xdr:col>
      <xdr:colOff>114300</xdr:colOff>
      <xdr:row>105</xdr:row>
      <xdr:rowOff>13336</xdr:rowOff>
    </xdr:to>
    <xdr:cxnSp macro="">
      <xdr:nvCxnSpPr>
        <xdr:cNvPr id="788" name="直線コネクタ 787"/>
        <xdr:cNvCxnSpPr/>
      </xdr:nvCxnSpPr>
      <xdr:spPr>
        <a:xfrm>
          <a:off x="13703300" y="179641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29211</xdr:rowOff>
    </xdr:from>
    <xdr:to>
      <xdr:col>67</xdr:col>
      <xdr:colOff>101600</xdr:colOff>
      <xdr:row>104</xdr:row>
      <xdr:rowOff>130811</xdr:rowOff>
    </xdr:to>
    <xdr:sp macro="" textlink="">
      <xdr:nvSpPr>
        <xdr:cNvPr id="789" name="楕円 788"/>
        <xdr:cNvSpPr/>
      </xdr:nvSpPr>
      <xdr:spPr>
        <a:xfrm>
          <a:off x="12763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80011</xdr:rowOff>
    </xdr:from>
    <xdr:to>
      <xdr:col>71</xdr:col>
      <xdr:colOff>177800</xdr:colOff>
      <xdr:row>104</xdr:row>
      <xdr:rowOff>133350</xdr:rowOff>
    </xdr:to>
    <xdr:cxnSp macro="">
      <xdr:nvCxnSpPr>
        <xdr:cNvPr id="790" name="直線コネクタ 789"/>
        <xdr:cNvCxnSpPr/>
      </xdr:nvCxnSpPr>
      <xdr:spPr>
        <a:xfrm>
          <a:off x="12814300" y="179108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91"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92"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3"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94" name="n_4aveValue【公民館】&#10;有形固定資産減価償却率"/>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108602</xdr:rowOff>
    </xdr:from>
    <xdr:ext cx="405111" cy="259045"/>
    <xdr:sp macro="" textlink="">
      <xdr:nvSpPr>
        <xdr:cNvPr id="795" name="n_1mainValue【公民館】&#10;有形固定資産減価償却率"/>
        <xdr:cNvSpPr txBox="1"/>
      </xdr:nvSpPr>
      <xdr:spPr>
        <a:xfrm>
          <a:off x="15266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55263</xdr:rowOff>
    </xdr:from>
    <xdr:ext cx="405111" cy="259045"/>
    <xdr:sp macro="" textlink="">
      <xdr:nvSpPr>
        <xdr:cNvPr id="796" name="n_2mainValue【公民館】&#10;有形固定資産減価償却率"/>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97" name="n_3mainValue【公民館】&#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121938</xdr:rowOff>
    </xdr:from>
    <xdr:ext cx="405111" cy="259045"/>
    <xdr:sp macro="" textlink="">
      <xdr:nvSpPr>
        <xdr:cNvPr id="798" name="n_4mainValue【公民館】&#10;有形固定資産減価償却率"/>
        <xdr:cNvSpPr txBox="1"/>
      </xdr:nvSpPr>
      <xdr:spPr>
        <a:xfrm>
          <a:off x="12611744" y="179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29" name="【公民館】&#10;一人当たり面積平均値テキスト"/>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840" name="楕円 839"/>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129557</xdr:rowOff>
    </xdr:from>
    <xdr:ext cx="469744" cy="259045"/>
    <xdr:sp macro="" textlink="">
      <xdr:nvSpPr>
        <xdr:cNvPr id="841" name="【公民館】&#10;一人当たり面積該当値テキスト"/>
        <xdr:cNvSpPr txBox="1"/>
      </xdr:nvSpPr>
      <xdr:spPr>
        <a:xfrm>
          <a:off x="22199600"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842" name="楕円 841"/>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30480</xdr:rowOff>
    </xdr:to>
    <xdr:cxnSp macro="">
      <xdr:nvCxnSpPr>
        <xdr:cNvPr id="843" name="直線コネクタ 842"/>
        <xdr:cNvCxnSpPr/>
      </xdr:nvCxnSpPr>
      <xdr:spPr>
        <a:xfrm>
          <a:off x="21323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844" name="楕円 843"/>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30480</xdr:rowOff>
    </xdr:to>
    <xdr:cxnSp macro="">
      <xdr:nvCxnSpPr>
        <xdr:cNvPr id="845" name="直線コネクタ 844"/>
        <xdr:cNvCxnSpPr/>
      </xdr:nvCxnSpPr>
      <xdr:spPr>
        <a:xfrm>
          <a:off x="20434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846" name="楕円 845"/>
        <xdr:cNvSpPr/>
      </xdr:nvSpPr>
      <xdr:spPr>
        <a:xfrm>
          <a:off x="19494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30480</xdr:rowOff>
    </xdr:to>
    <xdr:cxnSp macro="">
      <xdr:nvCxnSpPr>
        <xdr:cNvPr id="847" name="直線コネクタ 846"/>
        <xdr:cNvCxnSpPr/>
      </xdr:nvCxnSpPr>
      <xdr:spPr>
        <a:xfrm>
          <a:off x="19545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848" name="楕円 847"/>
        <xdr:cNvSpPr/>
      </xdr:nvSpPr>
      <xdr:spPr>
        <a:xfrm>
          <a:off x="18605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30480</xdr:rowOff>
    </xdr:from>
    <xdr:to>
      <xdr:col>102</xdr:col>
      <xdr:colOff>114300</xdr:colOff>
      <xdr:row>108</xdr:row>
      <xdr:rowOff>30480</xdr:rowOff>
    </xdr:to>
    <xdr:cxnSp macro="">
      <xdr:nvCxnSpPr>
        <xdr:cNvPr id="849" name="直線コネクタ 848"/>
        <xdr:cNvCxnSpPr/>
      </xdr:nvCxnSpPr>
      <xdr:spPr>
        <a:xfrm>
          <a:off x="18656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50"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51"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52" name="n_3aveValue【公民館】&#10;一人当たり面積"/>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53" name="n_4aveValue【公民館】&#10;一人当たり面積"/>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854" name="n_1mainValue【公民館】&#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855" name="n_2mainValue【公民館】&#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856" name="n_3mainValue【公民館】&#10;一人当たり面積"/>
        <xdr:cNvSpPr txBox="1"/>
      </xdr:nvSpPr>
      <xdr:spPr>
        <a:xfrm>
          <a:off x="19310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857" name="n_4mainValue【公民館】&#10;一人当たり面積"/>
        <xdr:cNvSpPr txBox="1"/>
      </xdr:nvSpPr>
      <xdr:spPr>
        <a:xfrm>
          <a:off x="18421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保育所等や学校、福祉施設、消防施設については、類似団体平均と同水準であるが、児童館、体育館・プール、市民会館、庁舎については、建設から４０年を超える施設もあること</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から、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と比較して特に有形固定資産減価償却率が高くなっている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東日本大震災発災により建設した災害公営住宅を含む公営住宅や、平成２７年度に新設した図書館については類似団体平均を大きく下回る数値となっている。また、道路においては令和２年度で数値が大きく改善しているが、新たな都市計画道路の開通に伴うものであり、これに伴い類似団体平均を下回ること</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となった。有形固定資産減価償却率の高い施設については、公共施設等総合管理計画に基づき改修・更新等を実施し、老朽化対策に取り組むこととしている。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62,311
61,910
19.69
35,718,269
34,938,567
458,199
12,632,021
22,782,907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33219</xdr:rowOff>
    </xdr:from>
    <xdr:ext cx="405111" cy="259045"/>
    <xdr:sp macro="" textlink="">
      <xdr:nvSpPr>
        <xdr:cNvPr id="63" name="【図書館】&#10;有形固定資産減価償却率平均値テキスト"/>
        <xdr:cNvSpPr txBox="1"/>
      </xdr:nvSpPr>
      <xdr:spPr>
        <a:xfrm>
          <a:off x="4673600" y="637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111942</xdr:rowOff>
    </xdr:from>
    <xdr:to>
      <xdr:col>24</xdr:col>
      <xdr:colOff>114300</xdr:colOff>
      <xdr:row>35</xdr:row>
      <xdr:rowOff>42092</xdr:rowOff>
    </xdr:to>
    <xdr:sp macro="" textlink="">
      <xdr:nvSpPr>
        <xdr:cNvPr id="74" name="楕円 73"/>
        <xdr:cNvSpPr/>
      </xdr:nvSpPr>
      <xdr:spPr>
        <a:xfrm>
          <a:off x="4584700" y="5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134819</xdr:rowOff>
    </xdr:from>
    <xdr:ext cx="405111" cy="259045"/>
    <xdr:sp macro="" textlink="">
      <xdr:nvSpPr>
        <xdr:cNvPr id="75" name="【図書館】&#10;有形固定資産減価償却率該当値テキスト"/>
        <xdr:cNvSpPr txBox="1"/>
      </xdr:nvSpPr>
      <xdr:spPr>
        <a:xfrm>
          <a:off x="4673600" y="57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44994</xdr:rowOff>
    </xdr:from>
    <xdr:to>
      <xdr:col>20</xdr:col>
      <xdr:colOff>38100</xdr:colOff>
      <xdr:row>34</xdr:row>
      <xdr:rowOff>146594</xdr:rowOff>
    </xdr:to>
    <xdr:sp macro="" textlink="">
      <xdr:nvSpPr>
        <xdr:cNvPr id="76" name="楕円 75"/>
        <xdr:cNvSpPr/>
      </xdr:nvSpPr>
      <xdr:spPr>
        <a:xfrm>
          <a:off x="3746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95794</xdr:rowOff>
    </xdr:from>
    <xdr:to>
      <xdr:col>24</xdr:col>
      <xdr:colOff>63500</xdr:colOff>
      <xdr:row>34</xdr:row>
      <xdr:rowOff>162742</xdr:rowOff>
    </xdr:to>
    <xdr:cxnSp macro="">
      <xdr:nvCxnSpPr>
        <xdr:cNvPr id="77" name="直線コネクタ 76"/>
        <xdr:cNvCxnSpPr/>
      </xdr:nvCxnSpPr>
      <xdr:spPr>
        <a:xfrm>
          <a:off x="3797300" y="5925094"/>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151130</xdr:rowOff>
    </xdr:from>
    <xdr:to>
      <xdr:col>15</xdr:col>
      <xdr:colOff>101600</xdr:colOff>
      <xdr:row>34</xdr:row>
      <xdr:rowOff>81280</xdr:rowOff>
    </xdr:to>
    <xdr:sp macro="" textlink="">
      <xdr:nvSpPr>
        <xdr:cNvPr id="78" name="楕円 77"/>
        <xdr:cNvSpPr/>
      </xdr:nvSpPr>
      <xdr:spPr>
        <a:xfrm>
          <a:off x="2857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30480</xdr:rowOff>
    </xdr:from>
    <xdr:to>
      <xdr:col>19</xdr:col>
      <xdr:colOff>177800</xdr:colOff>
      <xdr:row>34</xdr:row>
      <xdr:rowOff>95794</xdr:rowOff>
    </xdr:to>
    <xdr:cxnSp macro="">
      <xdr:nvCxnSpPr>
        <xdr:cNvPr id="79" name="直線コネクタ 78"/>
        <xdr:cNvCxnSpPr/>
      </xdr:nvCxnSpPr>
      <xdr:spPr>
        <a:xfrm>
          <a:off x="2908300" y="58597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84183</xdr:rowOff>
    </xdr:from>
    <xdr:to>
      <xdr:col>10</xdr:col>
      <xdr:colOff>165100</xdr:colOff>
      <xdr:row>34</xdr:row>
      <xdr:rowOff>14333</xdr:rowOff>
    </xdr:to>
    <xdr:sp macro="" textlink="">
      <xdr:nvSpPr>
        <xdr:cNvPr id="80" name="楕円 79"/>
        <xdr:cNvSpPr/>
      </xdr:nvSpPr>
      <xdr:spPr>
        <a:xfrm>
          <a:off x="1968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134983</xdr:rowOff>
    </xdr:from>
    <xdr:to>
      <xdr:col>15</xdr:col>
      <xdr:colOff>50800</xdr:colOff>
      <xdr:row>34</xdr:row>
      <xdr:rowOff>30480</xdr:rowOff>
    </xdr:to>
    <xdr:cxnSp macro="">
      <xdr:nvCxnSpPr>
        <xdr:cNvPr id="81" name="直線コネクタ 80"/>
        <xdr:cNvCxnSpPr/>
      </xdr:nvCxnSpPr>
      <xdr:spPr>
        <a:xfrm>
          <a:off x="2019300" y="579283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18869</xdr:rowOff>
    </xdr:from>
    <xdr:to>
      <xdr:col>6</xdr:col>
      <xdr:colOff>38100</xdr:colOff>
      <xdr:row>33</xdr:row>
      <xdr:rowOff>120469</xdr:rowOff>
    </xdr:to>
    <xdr:sp macro="" textlink="">
      <xdr:nvSpPr>
        <xdr:cNvPr id="82" name="楕円 81"/>
        <xdr:cNvSpPr/>
      </xdr:nvSpPr>
      <xdr:spPr>
        <a:xfrm>
          <a:off x="1079500" y="56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69669</xdr:rowOff>
    </xdr:from>
    <xdr:to>
      <xdr:col>10</xdr:col>
      <xdr:colOff>114300</xdr:colOff>
      <xdr:row>33</xdr:row>
      <xdr:rowOff>134983</xdr:rowOff>
    </xdr:to>
    <xdr:cxnSp macro="">
      <xdr:nvCxnSpPr>
        <xdr:cNvPr id="83" name="直線コネクタ 82"/>
        <xdr:cNvCxnSpPr/>
      </xdr:nvCxnSpPr>
      <xdr:spPr>
        <a:xfrm>
          <a:off x="1130300" y="572751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123026</xdr:rowOff>
    </xdr:from>
    <xdr:ext cx="405111" cy="259045"/>
    <xdr:sp macro="" textlink="">
      <xdr:nvSpPr>
        <xdr:cNvPr id="84" name="n_1aveValue【図書館】&#10;有形固定資産減価償却率"/>
        <xdr:cNvSpPr txBox="1"/>
      </xdr:nvSpPr>
      <xdr:spPr>
        <a:xfrm>
          <a:off x="3582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5"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67508</xdr:rowOff>
    </xdr:from>
    <xdr:ext cx="405111" cy="259045"/>
    <xdr:sp macro="" textlink="">
      <xdr:nvSpPr>
        <xdr:cNvPr id="86" name="n_3aveValue【図書館】&#10;有形固定資産減価償却率"/>
        <xdr:cNvSpPr txBox="1"/>
      </xdr:nvSpPr>
      <xdr:spPr>
        <a:xfrm>
          <a:off x="1816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87" name="n_4aveValue【図書館】&#10;有形固定資産減価償却率"/>
        <xdr:cNvSpPr txBox="1"/>
      </xdr:nvSpPr>
      <xdr:spPr>
        <a:xfrm>
          <a:off x="927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163121</xdr:rowOff>
    </xdr:from>
    <xdr:ext cx="405111" cy="259045"/>
    <xdr:sp macro="" textlink="">
      <xdr:nvSpPr>
        <xdr:cNvPr id="88" name="n_1mainValue【図書館】&#10;有形固定資産減価償却率"/>
        <xdr:cNvSpPr txBox="1"/>
      </xdr:nvSpPr>
      <xdr:spPr>
        <a:xfrm>
          <a:off x="35820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97807</xdr:rowOff>
    </xdr:from>
    <xdr:ext cx="405111" cy="259045"/>
    <xdr:sp macro="" textlink="">
      <xdr:nvSpPr>
        <xdr:cNvPr id="89" name="n_2mainValue【図書館】&#10;有形固定資産減価償却率"/>
        <xdr:cNvSpPr txBox="1"/>
      </xdr:nvSpPr>
      <xdr:spPr>
        <a:xfrm>
          <a:off x="2705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30860</xdr:rowOff>
    </xdr:from>
    <xdr:ext cx="340478" cy="259045"/>
    <xdr:sp macro="" textlink="">
      <xdr:nvSpPr>
        <xdr:cNvPr id="90" name="n_3mainValue【図書館】&#10;有形固定資産減価償却率"/>
        <xdr:cNvSpPr txBox="1"/>
      </xdr:nvSpPr>
      <xdr:spPr>
        <a:xfrm>
          <a:off x="1849061" y="551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136996</xdr:rowOff>
    </xdr:from>
    <xdr:ext cx="340478" cy="259045"/>
    <xdr:sp macro="" textlink="">
      <xdr:nvSpPr>
        <xdr:cNvPr id="91" name="n_4mainValue【図書館】&#10;有形固定資産減価償却率"/>
        <xdr:cNvSpPr txBox="1"/>
      </xdr:nvSpPr>
      <xdr:spPr>
        <a:xfrm>
          <a:off x="960061" y="54519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xdr:rowOff>
    </xdr:from>
    <xdr:to>
      <xdr:col>55</xdr:col>
      <xdr:colOff>50800</xdr:colOff>
      <xdr:row>39</xdr:row>
      <xdr:rowOff>104140</xdr:rowOff>
    </xdr:to>
    <xdr:sp macro="" textlink="">
      <xdr:nvSpPr>
        <xdr:cNvPr id="127" name="楕円 126"/>
        <xdr:cNvSpPr/>
      </xdr:nvSpPr>
      <xdr:spPr>
        <a:xfrm>
          <a:off x="10426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25417</xdr:rowOff>
    </xdr:from>
    <xdr:ext cx="469744" cy="259045"/>
    <xdr:sp macro="" textlink="">
      <xdr:nvSpPr>
        <xdr:cNvPr id="128" name="【図書館】&#10;一人当たり面積該当値テキスト"/>
        <xdr:cNvSpPr txBox="1"/>
      </xdr:nvSpPr>
      <xdr:spPr>
        <a:xfrm>
          <a:off x="10515600"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xdr:rowOff>
    </xdr:from>
    <xdr:to>
      <xdr:col>50</xdr:col>
      <xdr:colOff>165100</xdr:colOff>
      <xdr:row>39</xdr:row>
      <xdr:rowOff>104140</xdr:rowOff>
    </xdr:to>
    <xdr:sp macro="" textlink="">
      <xdr:nvSpPr>
        <xdr:cNvPr id="129" name="楕円 128"/>
        <xdr:cNvSpPr/>
      </xdr:nvSpPr>
      <xdr:spPr>
        <a:xfrm>
          <a:off x="9588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53340</xdr:rowOff>
    </xdr:from>
    <xdr:to>
      <xdr:col>55</xdr:col>
      <xdr:colOff>0</xdr:colOff>
      <xdr:row>39</xdr:row>
      <xdr:rowOff>53340</xdr:rowOff>
    </xdr:to>
    <xdr:cxnSp macro="">
      <xdr:nvCxnSpPr>
        <xdr:cNvPr id="130" name="直線コネクタ 129"/>
        <xdr:cNvCxnSpPr/>
      </xdr:nvCxnSpPr>
      <xdr:spPr>
        <a:xfrm>
          <a:off x="9639300" y="6739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xdr:rowOff>
    </xdr:from>
    <xdr:to>
      <xdr:col>46</xdr:col>
      <xdr:colOff>38100</xdr:colOff>
      <xdr:row>39</xdr:row>
      <xdr:rowOff>109855</xdr:rowOff>
    </xdr:to>
    <xdr:sp macro="" textlink="">
      <xdr:nvSpPr>
        <xdr:cNvPr id="131" name="楕円 130"/>
        <xdr:cNvSpPr/>
      </xdr:nvSpPr>
      <xdr:spPr>
        <a:xfrm>
          <a:off x="8699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53340</xdr:rowOff>
    </xdr:from>
    <xdr:to>
      <xdr:col>50</xdr:col>
      <xdr:colOff>114300</xdr:colOff>
      <xdr:row>39</xdr:row>
      <xdr:rowOff>59055</xdr:rowOff>
    </xdr:to>
    <xdr:cxnSp macro="">
      <xdr:nvCxnSpPr>
        <xdr:cNvPr id="132" name="直線コネクタ 131"/>
        <xdr:cNvCxnSpPr/>
      </xdr:nvCxnSpPr>
      <xdr:spPr>
        <a:xfrm flipV="1">
          <a:off x="8750300" y="6739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xdr:rowOff>
    </xdr:from>
    <xdr:to>
      <xdr:col>41</xdr:col>
      <xdr:colOff>101600</xdr:colOff>
      <xdr:row>39</xdr:row>
      <xdr:rowOff>109855</xdr:rowOff>
    </xdr:to>
    <xdr:sp macro="" textlink="">
      <xdr:nvSpPr>
        <xdr:cNvPr id="133" name="楕円 132"/>
        <xdr:cNvSpPr/>
      </xdr:nvSpPr>
      <xdr:spPr>
        <a:xfrm>
          <a:off x="781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59055</xdr:rowOff>
    </xdr:from>
    <xdr:to>
      <xdr:col>45</xdr:col>
      <xdr:colOff>177800</xdr:colOff>
      <xdr:row>39</xdr:row>
      <xdr:rowOff>59055</xdr:rowOff>
    </xdr:to>
    <xdr:cxnSp macro="">
      <xdr:nvCxnSpPr>
        <xdr:cNvPr id="134" name="直線コネクタ 133"/>
        <xdr:cNvCxnSpPr/>
      </xdr:nvCxnSpPr>
      <xdr:spPr>
        <a:xfrm>
          <a:off x="7861300" y="6745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xdr:rowOff>
    </xdr:from>
    <xdr:to>
      <xdr:col>36</xdr:col>
      <xdr:colOff>165100</xdr:colOff>
      <xdr:row>39</xdr:row>
      <xdr:rowOff>109855</xdr:rowOff>
    </xdr:to>
    <xdr:sp macro="" textlink="">
      <xdr:nvSpPr>
        <xdr:cNvPr id="135" name="楕円 134"/>
        <xdr:cNvSpPr/>
      </xdr:nvSpPr>
      <xdr:spPr>
        <a:xfrm>
          <a:off x="6921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59055</xdr:rowOff>
    </xdr:from>
    <xdr:to>
      <xdr:col>41</xdr:col>
      <xdr:colOff>50800</xdr:colOff>
      <xdr:row>39</xdr:row>
      <xdr:rowOff>59055</xdr:rowOff>
    </xdr:to>
    <xdr:cxnSp macro="">
      <xdr:nvCxnSpPr>
        <xdr:cNvPr id="136" name="直線コネクタ 135"/>
        <xdr:cNvCxnSpPr/>
      </xdr:nvCxnSpPr>
      <xdr:spPr>
        <a:xfrm>
          <a:off x="6972300" y="6745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120667</xdr:rowOff>
    </xdr:from>
    <xdr:ext cx="469744" cy="259045"/>
    <xdr:sp macro="" textlink="">
      <xdr:nvSpPr>
        <xdr:cNvPr id="141" name="n_1mainValue【図書館】&#10;一人当たり面積"/>
        <xdr:cNvSpPr txBox="1"/>
      </xdr:nvSpPr>
      <xdr:spPr>
        <a:xfrm>
          <a:off x="9391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126382</xdr:rowOff>
    </xdr:from>
    <xdr:ext cx="469744" cy="259045"/>
    <xdr:sp macro="" textlink="">
      <xdr:nvSpPr>
        <xdr:cNvPr id="142" name="n_2mainValue【図書館】&#10;一人当たり面積"/>
        <xdr:cNvSpPr txBox="1"/>
      </xdr:nvSpPr>
      <xdr:spPr>
        <a:xfrm>
          <a:off x="85154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126382</xdr:rowOff>
    </xdr:from>
    <xdr:ext cx="469744" cy="259045"/>
    <xdr:sp macro="" textlink="">
      <xdr:nvSpPr>
        <xdr:cNvPr id="143" name="n_3mainValue【図書館】&#10;一人当たり面積"/>
        <xdr:cNvSpPr txBox="1"/>
      </xdr:nvSpPr>
      <xdr:spPr>
        <a:xfrm>
          <a:off x="76264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126382</xdr:rowOff>
    </xdr:from>
    <xdr:ext cx="469744" cy="259045"/>
    <xdr:sp macro="" textlink="">
      <xdr:nvSpPr>
        <xdr:cNvPr id="144" name="n_4mainValue【図書館】&#10;一人当たり面積"/>
        <xdr:cNvSpPr txBox="1"/>
      </xdr:nvSpPr>
      <xdr:spPr>
        <a:xfrm>
          <a:off x="67374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166370</xdr:rowOff>
    </xdr:from>
    <xdr:to>
      <xdr:col>24</xdr:col>
      <xdr:colOff>114300</xdr:colOff>
      <xdr:row>63</xdr:row>
      <xdr:rowOff>96520</xdr:rowOff>
    </xdr:to>
    <xdr:sp macro="" textlink="">
      <xdr:nvSpPr>
        <xdr:cNvPr id="185" name="楕円 184"/>
        <xdr:cNvSpPr/>
      </xdr:nvSpPr>
      <xdr:spPr>
        <a:xfrm>
          <a:off x="4584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144797</xdr:rowOff>
    </xdr:from>
    <xdr:ext cx="405111" cy="259045"/>
    <xdr:sp macro="" textlink="">
      <xdr:nvSpPr>
        <xdr:cNvPr id="186" name="【体育館・プール】&#10;有形固定資産減価償却率該当値テキスト"/>
        <xdr:cNvSpPr txBox="1"/>
      </xdr:nvSpPr>
      <xdr:spPr>
        <a:xfrm>
          <a:off x="4673600"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130175</xdr:rowOff>
    </xdr:from>
    <xdr:to>
      <xdr:col>20</xdr:col>
      <xdr:colOff>38100</xdr:colOff>
      <xdr:row>63</xdr:row>
      <xdr:rowOff>60325</xdr:rowOff>
    </xdr:to>
    <xdr:sp macro="" textlink="">
      <xdr:nvSpPr>
        <xdr:cNvPr id="187" name="楕円 186"/>
        <xdr:cNvSpPr/>
      </xdr:nvSpPr>
      <xdr:spPr>
        <a:xfrm>
          <a:off x="3746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9525</xdr:rowOff>
    </xdr:from>
    <xdr:to>
      <xdr:col>24</xdr:col>
      <xdr:colOff>63500</xdr:colOff>
      <xdr:row>63</xdr:row>
      <xdr:rowOff>45720</xdr:rowOff>
    </xdr:to>
    <xdr:cxnSp macro="">
      <xdr:nvCxnSpPr>
        <xdr:cNvPr id="188" name="直線コネクタ 187"/>
        <xdr:cNvCxnSpPr/>
      </xdr:nvCxnSpPr>
      <xdr:spPr>
        <a:xfrm>
          <a:off x="3797300" y="108108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92075</xdr:rowOff>
    </xdr:from>
    <xdr:to>
      <xdr:col>15</xdr:col>
      <xdr:colOff>101600</xdr:colOff>
      <xdr:row>63</xdr:row>
      <xdr:rowOff>22225</xdr:rowOff>
    </xdr:to>
    <xdr:sp macro="" textlink="">
      <xdr:nvSpPr>
        <xdr:cNvPr id="189" name="楕円 188"/>
        <xdr:cNvSpPr/>
      </xdr:nvSpPr>
      <xdr:spPr>
        <a:xfrm>
          <a:off x="2857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142875</xdr:rowOff>
    </xdr:from>
    <xdr:to>
      <xdr:col>19</xdr:col>
      <xdr:colOff>177800</xdr:colOff>
      <xdr:row>63</xdr:row>
      <xdr:rowOff>9525</xdr:rowOff>
    </xdr:to>
    <xdr:cxnSp macro="">
      <xdr:nvCxnSpPr>
        <xdr:cNvPr id="190" name="直線コネクタ 189"/>
        <xdr:cNvCxnSpPr/>
      </xdr:nvCxnSpPr>
      <xdr:spPr>
        <a:xfrm>
          <a:off x="2908300" y="10772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55880</xdr:rowOff>
    </xdr:from>
    <xdr:to>
      <xdr:col>10</xdr:col>
      <xdr:colOff>165100</xdr:colOff>
      <xdr:row>62</xdr:row>
      <xdr:rowOff>157480</xdr:rowOff>
    </xdr:to>
    <xdr:sp macro="" textlink="">
      <xdr:nvSpPr>
        <xdr:cNvPr id="191" name="楕円 190"/>
        <xdr:cNvSpPr/>
      </xdr:nvSpPr>
      <xdr:spPr>
        <a:xfrm>
          <a:off x="196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106680</xdr:rowOff>
    </xdr:from>
    <xdr:to>
      <xdr:col>15</xdr:col>
      <xdr:colOff>50800</xdr:colOff>
      <xdr:row>62</xdr:row>
      <xdr:rowOff>142875</xdr:rowOff>
    </xdr:to>
    <xdr:cxnSp macro="">
      <xdr:nvCxnSpPr>
        <xdr:cNvPr id="192" name="直線コネクタ 191"/>
        <xdr:cNvCxnSpPr/>
      </xdr:nvCxnSpPr>
      <xdr:spPr>
        <a:xfrm>
          <a:off x="2019300" y="107365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19685</xdr:rowOff>
    </xdr:from>
    <xdr:to>
      <xdr:col>6</xdr:col>
      <xdr:colOff>38100</xdr:colOff>
      <xdr:row>62</xdr:row>
      <xdr:rowOff>121285</xdr:rowOff>
    </xdr:to>
    <xdr:sp macro="" textlink="">
      <xdr:nvSpPr>
        <xdr:cNvPr id="193" name="楕円 192"/>
        <xdr:cNvSpPr/>
      </xdr:nvSpPr>
      <xdr:spPr>
        <a:xfrm>
          <a:off x="1079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70485</xdr:rowOff>
    </xdr:from>
    <xdr:to>
      <xdr:col>10</xdr:col>
      <xdr:colOff>114300</xdr:colOff>
      <xdr:row>62</xdr:row>
      <xdr:rowOff>106680</xdr:rowOff>
    </xdr:to>
    <xdr:cxnSp macro="">
      <xdr:nvCxnSpPr>
        <xdr:cNvPr id="194" name="直線コネクタ 193"/>
        <xdr:cNvCxnSpPr/>
      </xdr:nvCxnSpPr>
      <xdr:spPr>
        <a:xfrm>
          <a:off x="1130300" y="107003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51452</xdr:rowOff>
    </xdr:from>
    <xdr:ext cx="405111" cy="259045"/>
    <xdr:sp macro="" textlink="">
      <xdr:nvSpPr>
        <xdr:cNvPr id="199" name="n_1mainValue【体育館・プール】&#10;有形固定資産減価償却率"/>
        <xdr:cNvSpPr txBox="1"/>
      </xdr:nvSpPr>
      <xdr:spPr>
        <a:xfrm>
          <a:off x="3582044"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13352</xdr:rowOff>
    </xdr:from>
    <xdr:ext cx="405111" cy="259045"/>
    <xdr:sp macro="" textlink="">
      <xdr:nvSpPr>
        <xdr:cNvPr id="200" name="n_2mainValue【体育館・プール】&#10;有形固定資産減価償却率"/>
        <xdr:cNvSpPr txBox="1"/>
      </xdr:nvSpPr>
      <xdr:spPr>
        <a:xfrm>
          <a:off x="2705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148607</xdr:rowOff>
    </xdr:from>
    <xdr:ext cx="405111" cy="259045"/>
    <xdr:sp macro="" textlink="">
      <xdr:nvSpPr>
        <xdr:cNvPr id="201" name="n_3mainValue【体育館・プール】&#10;有形固定資産減価償却率"/>
        <xdr:cNvSpPr txBox="1"/>
      </xdr:nvSpPr>
      <xdr:spPr>
        <a:xfrm>
          <a:off x="1816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112412</xdr:rowOff>
    </xdr:from>
    <xdr:ext cx="405111" cy="259045"/>
    <xdr:sp macro="" textlink="">
      <xdr:nvSpPr>
        <xdr:cNvPr id="202" name="n_4mainValue【体育館・プール】&#10;有形固定資産減価償却率"/>
        <xdr:cNvSpPr txBox="1"/>
      </xdr:nvSpPr>
      <xdr:spPr>
        <a:xfrm>
          <a:off x="927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47172</xdr:rowOff>
    </xdr:from>
    <xdr:to>
      <xdr:col>55</xdr:col>
      <xdr:colOff>50800</xdr:colOff>
      <xdr:row>63</xdr:row>
      <xdr:rowOff>148772</xdr:rowOff>
    </xdr:to>
    <xdr:sp macro="" textlink="">
      <xdr:nvSpPr>
        <xdr:cNvPr id="244" name="楕円 243"/>
        <xdr:cNvSpPr/>
      </xdr:nvSpPr>
      <xdr:spPr>
        <a:xfrm>
          <a:off x="104267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25599</xdr:rowOff>
    </xdr:from>
    <xdr:ext cx="469744" cy="259045"/>
    <xdr:sp macro="" textlink="">
      <xdr:nvSpPr>
        <xdr:cNvPr id="245" name="【体育館・プール】&#10;一人当たり面積該当値テキスト"/>
        <xdr:cNvSpPr txBox="1"/>
      </xdr:nvSpPr>
      <xdr:spPr>
        <a:xfrm>
          <a:off x="10515600" y="1082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47172</xdr:rowOff>
    </xdr:from>
    <xdr:to>
      <xdr:col>50</xdr:col>
      <xdr:colOff>165100</xdr:colOff>
      <xdr:row>63</xdr:row>
      <xdr:rowOff>148772</xdr:rowOff>
    </xdr:to>
    <xdr:sp macro="" textlink="">
      <xdr:nvSpPr>
        <xdr:cNvPr id="246" name="楕円 245"/>
        <xdr:cNvSpPr/>
      </xdr:nvSpPr>
      <xdr:spPr>
        <a:xfrm>
          <a:off x="9588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97972</xdr:rowOff>
    </xdr:from>
    <xdr:to>
      <xdr:col>55</xdr:col>
      <xdr:colOff>0</xdr:colOff>
      <xdr:row>63</xdr:row>
      <xdr:rowOff>97972</xdr:rowOff>
    </xdr:to>
    <xdr:cxnSp macro="">
      <xdr:nvCxnSpPr>
        <xdr:cNvPr id="247" name="直線コネクタ 246"/>
        <xdr:cNvCxnSpPr/>
      </xdr:nvCxnSpPr>
      <xdr:spPr>
        <a:xfrm>
          <a:off x="9639300" y="108993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47172</xdr:rowOff>
    </xdr:from>
    <xdr:to>
      <xdr:col>46</xdr:col>
      <xdr:colOff>38100</xdr:colOff>
      <xdr:row>63</xdr:row>
      <xdr:rowOff>148772</xdr:rowOff>
    </xdr:to>
    <xdr:sp macro="" textlink="">
      <xdr:nvSpPr>
        <xdr:cNvPr id="248" name="楕円 247"/>
        <xdr:cNvSpPr/>
      </xdr:nvSpPr>
      <xdr:spPr>
        <a:xfrm>
          <a:off x="8699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97972</xdr:rowOff>
    </xdr:from>
    <xdr:to>
      <xdr:col>50</xdr:col>
      <xdr:colOff>114300</xdr:colOff>
      <xdr:row>63</xdr:row>
      <xdr:rowOff>97972</xdr:rowOff>
    </xdr:to>
    <xdr:cxnSp macro="">
      <xdr:nvCxnSpPr>
        <xdr:cNvPr id="249" name="直線コネクタ 248"/>
        <xdr:cNvCxnSpPr/>
      </xdr:nvCxnSpPr>
      <xdr:spPr>
        <a:xfrm>
          <a:off x="8750300" y="108993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47172</xdr:rowOff>
    </xdr:from>
    <xdr:to>
      <xdr:col>41</xdr:col>
      <xdr:colOff>101600</xdr:colOff>
      <xdr:row>63</xdr:row>
      <xdr:rowOff>148772</xdr:rowOff>
    </xdr:to>
    <xdr:sp macro="" textlink="">
      <xdr:nvSpPr>
        <xdr:cNvPr id="250" name="楕円 249"/>
        <xdr:cNvSpPr/>
      </xdr:nvSpPr>
      <xdr:spPr>
        <a:xfrm>
          <a:off x="7810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97972</xdr:rowOff>
    </xdr:from>
    <xdr:to>
      <xdr:col>45</xdr:col>
      <xdr:colOff>177800</xdr:colOff>
      <xdr:row>63</xdr:row>
      <xdr:rowOff>97972</xdr:rowOff>
    </xdr:to>
    <xdr:cxnSp macro="">
      <xdr:nvCxnSpPr>
        <xdr:cNvPr id="251" name="直線コネクタ 250"/>
        <xdr:cNvCxnSpPr/>
      </xdr:nvCxnSpPr>
      <xdr:spPr>
        <a:xfrm>
          <a:off x="7861300" y="108993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47172</xdr:rowOff>
    </xdr:from>
    <xdr:to>
      <xdr:col>36</xdr:col>
      <xdr:colOff>165100</xdr:colOff>
      <xdr:row>63</xdr:row>
      <xdr:rowOff>148772</xdr:rowOff>
    </xdr:to>
    <xdr:sp macro="" textlink="">
      <xdr:nvSpPr>
        <xdr:cNvPr id="252" name="楕円 251"/>
        <xdr:cNvSpPr/>
      </xdr:nvSpPr>
      <xdr:spPr>
        <a:xfrm>
          <a:off x="6921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97972</xdr:rowOff>
    </xdr:from>
    <xdr:to>
      <xdr:col>41</xdr:col>
      <xdr:colOff>50800</xdr:colOff>
      <xdr:row>63</xdr:row>
      <xdr:rowOff>97972</xdr:rowOff>
    </xdr:to>
    <xdr:cxnSp macro="">
      <xdr:nvCxnSpPr>
        <xdr:cNvPr id="253" name="直線コネクタ 252"/>
        <xdr:cNvCxnSpPr/>
      </xdr:nvCxnSpPr>
      <xdr:spPr>
        <a:xfrm>
          <a:off x="6972300" y="108993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139899</xdr:rowOff>
    </xdr:from>
    <xdr:ext cx="469744" cy="259045"/>
    <xdr:sp macro="" textlink="">
      <xdr:nvSpPr>
        <xdr:cNvPr id="258" name="n_1mainValue【体育館・プール】&#10;一人当たり面積"/>
        <xdr:cNvSpPr txBox="1"/>
      </xdr:nvSpPr>
      <xdr:spPr>
        <a:xfrm>
          <a:off x="9391727" y="1094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139899</xdr:rowOff>
    </xdr:from>
    <xdr:ext cx="469744" cy="259045"/>
    <xdr:sp macro="" textlink="">
      <xdr:nvSpPr>
        <xdr:cNvPr id="259" name="n_2mainValue【体育館・プール】&#10;一人当たり面積"/>
        <xdr:cNvSpPr txBox="1"/>
      </xdr:nvSpPr>
      <xdr:spPr>
        <a:xfrm>
          <a:off x="8515427" y="1094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139899</xdr:rowOff>
    </xdr:from>
    <xdr:ext cx="469744" cy="259045"/>
    <xdr:sp macro="" textlink="">
      <xdr:nvSpPr>
        <xdr:cNvPr id="260" name="n_3mainValue【体育館・プール】&#10;一人当たり面積"/>
        <xdr:cNvSpPr txBox="1"/>
      </xdr:nvSpPr>
      <xdr:spPr>
        <a:xfrm>
          <a:off x="7626427" y="1094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139899</xdr:rowOff>
    </xdr:from>
    <xdr:ext cx="469744" cy="259045"/>
    <xdr:sp macro="" textlink="">
      <xdr:nvSpPr>
        <xdr:cNvPr id="261" name="n_4mainValue【体育館・プール】&#10;一人当たり面積"/>
        <xdr:cNvSpPr txBox="1"/>
      </xdr:nvSpPr>
      <xdr:spPr>
        <a:xfrm>
          <a:off x="6737427" y="1094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300" name="楕円 299"/>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22877</xdr:rowOff>
    </xdr:from>
    <xdr:ext cx="405111" cy="259045"/>
    <xdr:sp macro="" textlink="">
      <xdr:nvSpPr>
        <xdr:cNvPr id="301" name="【福祉施設】&#10;有形固定資産減価償却率該当値テキスト"/>
        <xdr:cNvSpPr txBox="1"/>
      </xdr:nvSpPr>
      <xdr:spPr>
        <a:xfrm>
          <a:off x="4673600"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156463</xdr:rowOff>
    </xdr:from>
    <xdr:to>
      <xdr:col>20</xdr:col>
      <xdr:colOff>38100</xdr:colOff>
      <xdr:row>81</xdr:row>
      <xdr:rowOff>86613</xdr:rowOff>
    </xdr:to>
    <xdr:sp macro="" textlink="">
      <xdr:nvSpPr>
        <xdr:cNvPr id="302" name="楕円 301"/>
        <xdr:cNvSpPr/>
      </xdr:nvSpPr>
      <xdr:spPr>
        <a:xfrm>
          <a:off x="3746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35813</xdr:rowOff>
    </xdr:from>
    <xdr:to>
      <xdr:col>24</xdr:col>
      <xdr:colOff>63500</xdr:colOff>
      <xdr:row>81</xdr:row>
      <xdr:rowOff>95250</xdr:rowOff>
    </xdr:to>
    <xdr:cxnSp macro="">
      <xdr:nvCxnSpPr>
        <xdr:cNvPr id="303" name="直線コネクタ 302"/>
        <xdr:cNvCxnSpPr/>
      </xdr:nvCxnSpPr>
      <xdr:spPr>
        <a:xfrm>
          <a:off x="3797300" y="13923263"/>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85598</xdr:rowOff>
    </xdr:from>
    <xdr:to>
      <xdr:col>15</xdr:col>
      <xdr:colOff>101600</xdr:colOff>
      <xdr:row>81</xdr:row>
      <xdr:rowOff>15748</xdr:rowOff>
    </xdr:to>
    <xdr:sp macro="" textlink="">
      <xdr:nvSpPr>
        <xdr:cNvPr id="304" name="楕円 303"/>
        <xdr:cNvSpPr/>
      </xdr:nvSpPr>
      <xdr:spPr>
        <a:xfrm>
          <a:off x="2857500" y="13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136398</xdr:rowOff>
    </xdr:from>
    <xdr:to>
      <xdr:col>19</xdr:col>
      <xdr:colOff>177800</xdr:colOff>
      <xdr:row>81</xdr:row>
      <xdr:rowOff>35813</xdr:rowOff>
    </xdr:to>
    <xdr:cxnSp macro="">
      <xdr:nvCxnSpPr>
        <xdr:cNvPr id="305" name="直線コネクタ 304"/>
        <xdr:cNvCxnSpPr/>
      </xdr:nvCxnSpPr>
      <xdr:spPr>
        <a:xfrm>
          <a:off x="2908300" y="13852398"/>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12446</xdr:rowOff>
    </xdr:from>
    <xdr:to>
      <xdr:col>10</xdr:col>
      <xdr:colOff>165100</xdr:colOff>
      <xdr:row>80</xdr:row>
      <xdr:rowOff>114046</xdr:rowOff>
    </xdr:to>
    <xdr:sp macro="" textlink="">
      <xdr:nvSpPr>
        <xdr:cNvPr id="306" name="楕円 305"/>
        <xdr:cNvSpPr/>
      </xdr:nvSpPr>
      <xdr:spPr>
        <a:xfrm>
          <a:off x="19685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63246</xdr:rowOff>
    </xdr:from>
    <xdr:to>
      <xdr:col>15</xdr:col>
      <xdr:colOff>50800</xdr:colOff>
      <xdr:row>80</xdr:row>
      <xdr:rowOff>136398</xdr:rowOff>
    </xdr:to>
    <xdr:cxnSp macro="">
      <xdr:nvCxnSpPr>
        <xdr:cNvPr id="307" name="直線コネクタ 306"/>
        <xdr:cNvCxnSpPr/>
      </xdr:nvCxnSpPr>
      <xdr:spPr>
        <a:xfrm>
          <a:off x="2019300" y="1377924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108458</xdr:rowOff>
    </xdr:from>
    <xdr:to>
      <xdr:col>6</xdr:col>
      <xdr:colOff>38100</xdr:colOff>
      <xdr:row>80</xdr:row>
      <xdr:rowOff>38608</xdr:rowOff>
    </xdr:to>
    <xdr:sp macro="" textlink="">
      <xdr:nvSpPr>
        <xdr:cNvPr id="308" name="楕円 307"/>
        <xdr:cNvSpPr/>
      </xdr:nvSpPr>
      <xdr:spPr>
        <a:xfrm>
          <a:off x="10795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159258</xdr:rowOff>
    </xdr:from>
    <xdr:to>
      <xdr:col>10</xdr:col>
      <xdr:colOff>114300</xdr:colOff>
      <xdr:row>80</xdr:row>
      <xdr:rowOff>63246</xdr:rowOff>
    </xdr:to>
    <xdr:cxnSp macro="">
      <xdr:nvCxnSpPr>
        <xdr:cNvPr id="309" name="直線コネクタ 308"/>
        <xdr:cNvCxnSpPr/>
      </xdr:nvCxnSpPr>
      <xdr:spPr>
        <a:xfrm>
          <a:off x="1130300" y="1370380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68597</xdr:rowOff>
    </xdr:from>
    <xdr:ext cx="405111" cy="259045"/>
    <xdr:sp macro="" textlink="">
      <xdr:nvSpPr>
        <xdr:cNvPr id="313" name="n_4aveValue【福祉施設】&#10;有形固定資産減価償却率"/>
        <xdr:cNvSpPr txBox="1"/>
      </xdr:nvSpPr>
      <xdr:spPr>
        <a:xfrm>
          <a:off x="927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77740</xdr:rowOff>
    </xdr:from>
    <xdr:ext cx="405111" cy="259045"/>
    <xdr:sp macro="" textlink="">
      <xdr:nvSpPr>
        <xdr:cNvPr id="314" name="n_1mainValue【福祉施設】&#10;有形固定資産減価償却率"/>
        <xdr:cNvSpPr txBox="1"/>
      </xdr:nvSpPr>
      <xdr:spPr>
        <a:xfrm>
          <a:off x="35820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6875</xdr:rowOff>
    </xdr:from>
    <xdr:ext cx="405111" cy="259045"/>
    <xdr:sp macro="" textlink="">
      <xdr:nvSpPr>
        <xdr:cNvPr id="315" name="n_2mainValue【福祉施設】&#10;有形固定資産減価償却率"/>
        <xdr:cNvSpPr txBox="1"/>
      </xdr:nvSpPr>
      <xdr:spPr>
        <a:xfrm>
          <a:off x="2705744" y="1389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105173</xdr:rowOff>
    </xdr:from>
    <xdr:ext cx="405111" cy="259045"/>
    <xdr:sp macro="" textlink="">
      <xdr:nvSpPr>
        <xdr:cNvPr id="316" name="n_3mainValue【福祉施設】&#10;有形固定資産減価償却率"/>
        <xdr:cNvSpPr txBox="1"/>
      </xdr:nvSpPr>
      <xdr:spPr>
        <a:xfrm>
          <a:off x="1816744" y="1382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55135</xdr:rowOff>
    </xdr:from>
    <xdr:ext cx="405111" cy="259045"/>
    <xdr:sp macro="" textlink="">
      <xdr:nvSpPr>
        <xdr:cNvPr id="317" name="n_4mainValue【福祉施設】&#10;有形固定資産減価償却率"/>
        <xdr:cNvSpPr txBox="1"/>
      </xdr:nvSpPr>
      <xdr:spPr>
        <a:xfrm>
          <a:off x="927744" y="1342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2" name="【福祉施設】&#10;一人当たり面積平均値テキスト"/>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107314</xdr:rowOff>
    </xdr:from>
    <xdr:to>
      <xdr:col>55</xdr:col>
      <xdr:colOff>50800</xdr:colOff>
      <xdr:row>83</xdr:row>
      <xdr:rowOff>37464</xdr:rowOff>
    </xdr:to>
    <xdr:sp macro="" textlink="">
      <xdr:nvSpPr>
        <xdr:cNvPr id="353" name="楕円 352"/>
        <xdr:cNvSpPr/>
      </xdr:nvSpPr>
      <xdr:spPr>
        <a:xfrm>
          <a:off x="10426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130191</xdr:rowOff>
    </xdr:from>
    <xdr:ext cx="469744" cy="259045"/>
    <xdr:sp macro="" textlink="">
      <xdr:nvSpPr>
        <xdr:cNvPr id="354" name="【福祉施設】&#10;一人当たり面積該当値テキスト"/>
        <xdr:cNvSpPr txBox="1"/>
      </xdr:nvSpPr>
      <xdr:spPr>
        <a:xfrm>
          <a:off x="10515600" y="1401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107314</xdr:rowOff>
    </xdr:from>
    <xdr:to>
      <xdr:col>50</xdr:col>
      <xdr:colOff>165100</xdr:colOff>
      <xdr:row>83</xdr:row>
      <xdr:rowOff>37464</xdr:rowOff>
    </xdr:to>
    <xdr:sp macro="" textlink="">
      <xdr:nvSpPr>
        <xdr:cNvPr id="355" name="楕円 354"/>
        <xdr:cNvSpPr/>
      </xdr:nvSpPr>
      <xdr:spPr>
        <a:xfrm>
          <a:off x="9588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158114</xdr:rowOff>
    </xdr:from>
    <xdr:to>
      <xdr:col>55</xdr:col>
      <xdr:colOff>0</xdr:colOff>
      <xdr:row>82</xdr:row>
      <xdr:rowOff>158114</xdr:rowOff>
    </xdr:to>
    <xdr:cxnSp macro="">
      <xdr:nvCxnSpPr>
        <xdr:cNvPr id="356" name="直線コネクタ 355"/>
        <xdr:cNvCxnSpPr/>
      </xdr:nvCxnSpPr>
      <xdr:spPr>
        <a:xfrm>
          <a:off x="9639300" y="14217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107314</xdr:rowOff>
    </xdr:from>
    <xdr:to>
      <xdr:col>46</xdr:col>
      <xdr:colOff>38100</xdr:colOff>
      <xdr:row>83</xdr:row>
      <xdr:rowOff>37464</xdr:rowOff>
    </xdr:to>
    <xdr:sp macro="" textlink="">
      <xdr:nvSpPr>
        <xdr:cNvPr id="357" name="楕円 356"/>
        <xdr:cNvSpPr/>
      </xdr:nvSpPr>
      <xdr:spPr>
        <a:xfrm>
          <a:off x="8699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158114</xdr:rowOff>
    </xdr:from>
    <xdr:to>
      <xdr:col>50</xdr:col>
      <xdr:colOff>114300</xdr:colOff>
      <xdr:row>82</xdr:row>
      <xdr:rowOff>158114</xdr:rowOff>
    </xdr:to>
    <xdr:cxnSp macro="">
      <xdr:nvCxnSpPr>
        <xdr:cNvPr id="358" name="直線コネクタ 357"/>
        <xdr:cNvCxnSpPr/>
      </xdr:nvCxnSpPr>
      <xdr:spPr>
        <a:xfrm>
          <a:off x="8750300" y="14217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107314</xdr:rowOff>
    </xdr:from>
    <xdr:to>
      <xdr:col>41</xdr:col>
      <xdr:colOff>101600</xdr:colOff>
      <xdr:row>83</xdr:row>
      <xdr:rowOff>37464</xdr:rowOff>
    </xdr:to>
    <xdr:sp macro="" textlink="">
      <xdr:nvSpPr>
        <xdr:cNvPr id="359" name="楕円 358"/>
        <xdr:cNvSpPr/>
      </xdr:nvSpPr>
      <xdr:spPr>
        <a:xfrm>
          <a:off x="7810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158114</xdr:rowOff>
    </xdr:from>
    <xdr:to>
      <xdr:col>45</xdr:col>
      <xdr:colOff>177800</xdr:colOff>
      <xdr:row>82</xdr:row>
      <xdr:rowOff>158114</xdr:rowOff>
    </xdr:to>
    <xdr:cxnSp macro="">
      <xdr:nvCxnSpPr>
        <xdr:cNvPr id="360" name="直線コネクタ 359"/>
        <xdr:cNvCxnSpPr/>
      </xdr:nvCxnSpPr>
      <xdr:spPr>
        <a:xfrm>
          <a:off x="7861300" y="14217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107314</xdr:rowOff>
    </xdr:from>
    <xdr:to>
      <xdr:col>36</xdr:col>
      <xdr:colOff>165100</xdr:colOff>
      <xdr:row>83</xdr:row>
      <xdr:rowOff>37464</xdr:rowOff>
    </xdr:to>
    <xdr:sp macro="" textlink="">
      <xdr:nvSpPr>
        <xdr:cNvPr id="361" name="楕円 360"/>
        <xdr:cNvSpPr/>
      </xdr:nvSpPr>
      <xdr:spPr>
        <a:xfrm>
          <a:off x="6921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158114</xdr:rowOff>
    </xdr:from>
    <xdr:to>
      <xdr:col>41</xdr:col>
      <xdr:colOff>50800</xdr:colOff>
      <xdr:row>82</xdr:row>
      <xdr:rowOff>158114</xdr:rowOff>
    </xdr:to>
    <xdr:cxnSp macro="">
      <xdr:nvCxnSpPr>
        <xdr:cNvPr id="362" name="直線コネクタ 361"/>
        <xdr:cNvCxnSpPr/>
      </xdr:nvCxnSpPr>
      <xdr:spPr>
        <a:xfrm>
          <a:off x="6972300" y="14217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6" name="n_4aveValue【福祉施設】&#10;一人当たり面積"/>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53991</xdr:rowOff>
    </xdr:from>
    <xdr:ext cx="469744" cy="259045"/>
    <xdr:sp macro="" textlink="">
      <xdr:nvSpPr>
        <xdr:cNvPr id="367" name="n_1mainValue【福祉施設】&#10;一人当たり面積"/>
        <xdr:cNvSpPr txBox="1"/>
      </xdr:nvSpPr>
      <xdr:spPr>
        <a:xfrm>
          <a:off x="9391727" y="139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53991</xdr:rowOff>
    </xdr:from>
    <xdr:ext cx="469744" cy="259045"/>
    <xdr:sp macro="" textlink="">
      <xdr:nvSpPr>
        <xdr:cNvPr id="368" name="n_2mainValue【福祉施設】&#10;一人当たり面積"/>
        <xdr:cNvSpPr txBox="1"/>
      </xdr:nvSpPr>
      <xdr:spPr>
        <a:xfrm>
          <a:off x="8515427" y="139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53991</xdr:rowOff>
    </xdr:from>
    <xdr:ext cx="469744" cy="259045"/>
    <xdr:sp macro="" textlink="">
      <xdr:nvSpPr>
        <xdr:cNvPr id="369" name="n_3mainValue【福祉施設】&#10;一人当たり面積"/>
        <xdr:cNvSpPr txBox="1"/>
      </xdr:nvSpPr>
      <xdr:spPr>
        <a:xfrm>
          <a:off x="7626427" y="139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53991</xdr:rowOff>
    </xdr:from>
    <xdr:ext cx="469744" cy="259045"/>
    <xdr:sp macro="" textlink="">
      <xdr:nvSpPr>
        <xdr:cNvPr id="370" name="n_4mainValue【福祉施設】&#10;一人当たり面積"/>
        <xdr:cNvSpPr txBox="1"/>
      </xdr:nvSpPr>
      <xdr:spPr>
        <a:xfrm>
          <a:off x="6737427" y="139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69487</xdr:rowOff>
    </xdr:from>
    <xdr:to>
      <xdr:col>24</xdr:col>
      <xdr:colOff>114300</xdr:colOff>
      <xdr:row>107</xdr:row>
      <xdr:rowOff>171087</xdr:rowOff>
    </xdr:to>
    <xdr:sp macro="" textlink="">
      <xdr:nvSpPr>
        <xdr:cNvPr id="412" name="楕円 411"/>
        <xdr:cNvSpPr/>
      </xdr:nvSpPr>
      <xdr:spPr>
        <a:xfrm>
          <a:off x="45847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47914</xdr:rowOff>
    </xdr:from>
    <xdr:ext cx="405111" cy="259045"/>
    <xdr:sp macro="" textlink="">
      <xdr:nvSpPr>
        <xdr:cNvPr id="413" name="【市民会館】&#10;有形固定資産減価償却率該当値テキスト"/>
        <xdr:cNvSpPr txBox="1"/>
      </xdr:nvSpPr>
      <xdr:spPr>
        <a:xfrm>
          <a:off x="4673600"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44994</xdr:rowOff>
    </xdr:from>
    <xdr:to>
      <xdr:col>20</xdr:col>
      <xdr:colOff>38100</xdr:colOff>
      <xdr:row>107</xdr:row>
      <xdr:rowOff>146594</xdr:rowOff>
    </xdr:to>
    <xdr:sp macro="" textlink="">
      <xdr:nvSpPr>
        <xdr:cNvPr id="414" name="楕円 413"/>
        <xdr:cNvSpPr/>
      </xdr:nvSpPr>
      <xdr:spPr>
        <a:xfrm>
          <a:off x="3746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95794</xdr:rowOff>
    </xdr:from>
    <xdr:to>
      <xdr:col>24</xdr:col>
      <xdr:colOff>63500</xdr:colOff>
      <xdr:row>107</xdr:row>
      <xdr:rowOff>120287</xdr:rowOff>
    </xdr:to>
    <xdr:cxnSp macro="">
      <xdr:nvCxnSpPr>
        <xdr:cNvPr id="415" name="直線コネクタ 414"/>
        <xdr:cNvCxnSpPr/>
      </xdr:nvCxnSpPr>
      <xdr:spPr>
        <a:xfrm>
          <a:off x="3797300" y="1844094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22134</xdr:rowOff>
    </xdr:from>
    <xdr:to>
      <xdr:col>15</xdr:col>
      <xdr:colOff>101600</xdr:colOff>
      <xdr:row>107</xdr:row>
      <xdr:rowOff>123734</xdr:rowOff>
    </xdr:to>
    <xdr:sp macro="" textlink="">
      <xdr:nvSpPr>
        <xdr:cNvPr id="416" name="楕円 415"/>
        <xdr:cNvSpPr/>
      </xdr:nvSpPr>
      <xdr:spPr>
        <a:xfrm>
          <a:off x="2857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72934</xdr:rowOff>
    </xdr:from>
    <xdr:to>
      <xdr:col>19</xdr:col>
      <xdr:colOff>177800</xdr:colOff>
      <xdr:row>107</xdr:row>
      <xdr:rowOff>95794</xdr:rowOff>
    </xdr:to>
    <xdr:cxnSp macro="">
      <xdr:nvCxnSpPr>
        <xdr:cNvPr id="417" name="直線コネクタ 416"/>
        <xdr:cNvCxnSpPr/>
      </xdr:nvCxnSpPr>
      <xdr:spPr>
        <a:xfrm>
          <a:off x="2908300" y="18418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169092</xdr:rowOff>
    </xdr:from>
    <xdr:to>
      <xdr:col>10</xdr:col>
      <xdr:colOff>165100</xdr:colOff>
      <xdr:row>107</xdr:row>
      <xdr:rowOff>99242</xdr:rowOff>
    </xdr:to>
    <xdr:sp macro="" textlink="">
      <xdr:nvSpPr>
        <xdr:cNvPr id="418" name="楕円 417"/>
        <xdr:cNvSpPr/>
      </xdr:nvSpPr>
      <xdr:spPr>
        <a:xfrm>
          <a:off x="1968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48442</xdr:rowOff>
    </xdr:from>
    <xdr:to>
      <xdr:col>15</xdr:col>
      <xdr:colOff>50800</xdr:colOff>
      <xdr:row>107</xdr:row>
      <xdr:rowOff>72934</xdr:rowOff>
    </xdr:to>
    <xdr:cxnSp macro="">
      <xdr:nvCxnSpPr>
        <xdr:cNvPr id="419" name="直線コネクタ 418"/>
        <xdr:cNvCxnSpPr/>
      </xdr:nvCxnSpPr>
      <xdr:spPr>
        <a:xfrm>
          <a:off x="2019300" y="1839359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146231</xdr:rowOff>
    </xdr:from>
    <xdr:to>
      <xdr:col>6</xdr:col>
      <xdr:colOff>38100</xdr:colOff>
      <xdr:row>107</xdr:row>
      <xdr:rowOff>76381</xdr:rowOff>
    </xdr:to>
    <xdr:sp macro="" textlink="">
      <xdr:nvSpPr>
        <xdr:cNvPr id="420" name="楕円 419"/>
        <xdr:cNvSpPr/>
      </xdr:nvSpPr>
      <xdr:spPr>
        <a:xfrm>
          <a:off x="1079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25581</xdr:rowOff>
    </xdr:from>
    <xdr:to>
      <xdr:col>10</xdr:col>
      <xdr:colOff>114300</xdr:colOff>
      <xdr:row>107</xdr:row>
      <xdr:rowOff>48442</xdr:rowOff>
    </xdr:to>
    <xdr:cxnSp macro="">
      <xdr:nvCxnSpPr>
        <xdr:cNvPr id="421" name="直線コネクタ 420"/>
        <xdr:cNvCxnSpPr/>
      </xdr:nvCxnSpPr>
      <xdr:spPr>
        <a:xfrm>
          <a:off x="1130300" y="183707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137721</xdr:rowOff>
    </xdr:from>
    <xdr:ext cx="405111" cy="259045"/>
    <xdr:sp macro="" textlink="">
      <xdr:nvSpPr>
        <xdr:cNvPr id="426" name="n_1mainValue【市民会館】&#10;有形固定資産減価償却率"/>
        <xdr:cNvSpPr txBox="1"/>
      </xdr:nvSpPr>
      <xdr:spPr>
        <a:xfrm>
          <a:off x="35820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114861</xdr:rowOff>
    </xdr:from>
    <xdr:ext cx="405111" cy="259045"/>
    <xdr:sp macro="" textlink="">
      <xdr:nvSpPr>
        <xdr:cNvPr id="427" name="n_2mainValue【市民会館】&#10;有形固定資産減価償却率"/>
        <xdr:cNvSpPr txBox="1"/>
      </xdr:nvSpPr>
      <xdr:spPr>
        <a:xfrm>
          <a:off x="270574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90369</xdr:rowOff>
    </xdr:from>
    <xdr:ext cx="405111" cy="259045"/>
    <xdr:sp macro="" textlink="">
      <xdr:nvSpPr>
        <xdr:cNvPr id="428" name="n_3mainValue【市民会館】&#10;有形固定資産減価償却率"/>
        <xdr:cNvSpPr txBox="1"/>
      </xdr:nvSpPr>
      <xdr:spPr>
        <a:xfrm>
          <a:off x="1816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67508</xdr:rowOff>
    </xdr:from>
    <xdr:ext cx="405111" cy="259045"/>
    <xdr:sp macro="" textlink="">
      <xdr:nvSpPr>
        <xdr:cNvPr id="429" name="n_4mainValue【市民会館】&#10;有形固定資産減価償却率"/>
        <xdr:cNvSpPr txBox="1"/>
      </xdr:nvSpPr>
      <xdr:spPr>
        <a:xfrm>
          <a:off x="9277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0" name="【市民会館】&#10;一人当たり面積平均値テキスト"/>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7438</xdr:rowOff>
    </xdr:from>
    <xdr:to>
      <xdr:col>55</xdr:col>
      <xdr:colOff>50800</xdr:colOff>
      <xdr:row>105</xdr:row>
      <xdr:rowOff>109038</xdr:rowOff>
    </xdr:to>
    <xdr:sp macro="" textlink="">
      <xdr:nvSpPr>
        <xdr:cNvPr id="471" name="楕円 470"/>
        <xdr:cNvSpPr/>
      </xdr:nvSpPr>
      <xdr:spPr>
        <a:xfrm>
          <a:off x="10426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30315</xdr:rowOff>
    </xdr:from>
    <xdr:ext cx="469744" cy="259045"/>
    <xdr:sp macro="" textlink="">
      <xdr:nvSpPr>
        <xdr:cNvPr id="472" name="【市民会館】&#10;一人当たり面積該当値テキスト"/>
        <xdr:cNvSpPr txBox="1"/>
      </xdr:nvSpPr>
      <xdr:spPr>
        <a:xfrm>
          <a:off x="10515600" y="1786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10705</xdr:rowOff>
    </xdr:from>
    <xdr:to>
      <xdr:col>50</xdr:col>
      <xdr:colOff>165100</xdr:colOff>
      <xdr:row>105</xdr:row>
      <xdr:rowOff>112305</xdr:rowOff>
    </xdr:to>
    <xdr:sp macro="" textlink="">
      <xdr:nvSpPr>
        <xdr:cNvPr id="473" name="楕円 472"/>
        <xdr:cNvSpPr/>
      </xdr:nvSpPr>
      <xdr:spPr>
        <a:xfrm>
          <a:off x="9588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58238</xdr:rowOff>
    </xdr:from>
    <xdr:to>
      <xdr:col>55</xdr:col>
      <xdr:colOff>0</xdr:colOff>
      <xdr:row>105</xdr:row>
      <xdr:rowOff>61505</xdr:rowOff>
    </xdr:to>
    <xdr:cxnSp macro="">
      <xdr:nvCxnSpPr>
        <xdr:cNvPr id="474" name="直線コネクタ 473"/>
        <xdr:cNvCxnSpPr/>
      </xdr:nvCxnSpPr>
      <xdr:spPr>
        <a:xfrm flipV="1">
          <a:off x="9639300" y="180604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10705</xdr:rowOff>
    </xdr:from>
    <xdr:to>
      <xdr:col>46</xdr:col>
      <xdr:colOff>38100</xdr:colOff>
      <xdr:row>105</xdr:row>
      <xdr:rowOff>112305</xdr:rowOff>
    </xdr:to>
    <xdr:sp macro="" textlink="">
      <xdr:nvSpPr>
        <xdr:cNvPr id="475" name="楕円 474"/>
        <xdr:cNvSpPr/>
      </xdr:nvSpPr>
      <xdr:spPr>
        <a:xfrm>
          <a:off x="8699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61505</xdr:rowOff>
    </xdr:from>
    <xdr:to>
      <xdr:col>50</xdr:col>
      <xdr:colOff>114300</xdr:colOff>
      <xdr:row>105</xdr:row>
      <xdr:rowOff>61505</xdr:rowOff>
    </xdr:to>
    <xdr:cxnSp macro="">
      <xdr:nvCxnSpPr>
        <xdr:cNvPr id="476" name="直線コネクタ 475"/>
        <xdr:cNvCxnSpPr/>
      </xdr:nvCxnSpPr>
      <xdr:spPr>
        <a:xfrm>
          <a:off x="8750300" y="18063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10705</xdr:rowOff>
    </xdr:from>
    <xdr:to>
      <xdr:col>41</xdr:col>
      <xdr:colOff>101600</xdr:colOff>
      <xdr:row>105</xdr:row>
      <xdr:rowOff>112305</xdr:rowOff>
    </xdr:to>
    <xdr:sp macro="" textlink="">
      <xdr:nvSpPr>
        <xdr:cNvPr id="477" name="楕円 476"/>
        <xdr:cNvSpPr/>
      </xdr:nvSpPr>
      <xdr:spPr>
        <a:xfrm>
          <a:off x="7810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61505</xdr:rowOff>
    </xdr:from>
    <xdr:to>
      <xdr:col>45</xdr:col>
      <xdr:colOff>177800</xdr:colOff>
      <xdr:row>105</xdr:row>
      <xdr:rowOff>61505</xdr:rowOff>
    </xdr:to>
    <xdr:cxnSp macro="">
      <xdr:nvCxnSpPr>
        <xdr:cNvPr id="478" name="直線コネクタ 477"/>
        <xdr:cNvCxnSpPr/>
      </xdr:nvCxnSpPr>
      <xdr:spPr>
        <a:xfrm>
          <a:off x="7861300" y="18063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10705</xdr:rowOff>
    </xdr:from>
    <xdr:to>
      <xdr:col>36</xdr:col>
      <xdr:colOff>165100</xdr:colOff>
      <xdr:row>105</xdr:row>
      <xdr:rowOff>112305</xdr:rowOff>
    </xdr:to>
    <xdr:sp macro="" textlink="">
      <xdr:nvSpPr>
        <xdr:cNvPr id="479" name="楕円 478"/>
        <xdr:cNvSpPr/>
      </xdr:nvSpPr>
      <xdr:spPr>
        <a:xfrm>
          <a:off x="6921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61505</xdr:rowOff>
    </xdr:from>
    <xdr:to>
      <xdr:col>41</xdr:col>
      <xdr:colOff>50800</xdr:colOff>
      <xdr:row>105</xdr:row>
      <xdr:rowOff>61505</xdr:rowOff>
    </xdr:to>
    <xdr:cxnSp macro="">
      <xdr:nvCxnSpPr>
        <xdr:cNvPr id="480" name="直線コネクタ 479"/>
        <xdr:cNvCxnSpPr/>
      </xdr:nvCxnSpPr>
      <xdr:spPr>
        <a:xfrm>
          <a:off x="6972300" y="18063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8726</xdr:rowOff>
    </xdr:from>
    <xdr:ext cx="469744" cy="259045"/>
    <xdr:sp macro="" textlink="">
      <xdr:nvSpPr>
        <xdr:cNvPr id="481" name="n_1aveValue【市民会館】&#10;一人当たり面積"/>
        <xdr:cNvSpPr txBox="1"/>
      </xdr:nvSpPr>
      <xdr:spPr>
        <a:xfrm>
          <a:off x="9391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482" name="n_2aveValue【市民会館】&#10;一人当たり面積"/>
        <xdr:cNvSpPr txBox="1"/>
      </xdr:nvSpPr>
      <xdr:spPr>
        <a:xfrm>
          <a:off x="8515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5459</xdr:rowOff>
    </xdr:from>
    <xdr:ext cx="469744" cy="259045"/>
    <xdr:sp macro="" textlink="">
      <xdr:nvSpPr>
        <xdr:cNvPr id="483" name="n_3aveValue【市民会館】&#10;一人当たり面積"/>
        <xdr:cNvSpPr txBox="1"/>
      </xdr:nvSpPr>
      <xdr:spPr>
        <a:xfrm>
          <a:off x="7626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167113</xdr:rowOff>
    </xdr:from>
    <xdr:ext cx="469744" cy="259045"/>
    <xdr:sp macro="" textlink="">
      <xdr:nvSpPr>
        <xdr:cNvPr id="484" name="n_4aveValue【市民会館】&#10;一人当たり面積"/>
        <xdr:cNvSpPr txBox="1"/>
      </xdr:nvSpPr>
      <xdr:spPr>
        <a:xfrm>
          <a:off x="6737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128832</xdr:rowOff>
    </xdr:from>
    <xdr:ext cx="469744" cy="259045"/>
    <xdr:sp macro="" textlink="">
      <xdr:nvSpPr>
        <xdr:cNvPr id="485" name="n_1mainValue【市民会館】&#10;一人当たり面積"/>
        <xdr:cNvSpPr txBox="1"/>
      </xdr:nvSpPr>
      <xdr:spPr>
        <a:xfrm>
          <a:off x="9391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128832</xdr:rowOff>
    </xdr:from>
    <xdr:ext cx="469744" cy="259045"/>
    <xdr:sp macro="" textlink="">
      <xdr:nvSpPr>
        <xdr:cNvPr id="486" name="n_2mainValue【市民会館】&#10;一人当たり面積"/>
        <xdr:cNvSpPr txBox="1"/>
      </xdr:nvSpPr>
      <xdr:spPr>
        <a:xfrm>
          <a:off x="8515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128832</xdr:rowOff>
    </xdr:from>
    <xdr:ext cx="469744" cy="259045"/>
    <xdr:sp macro="" textlink="">
      <xdr:nvSpPr>
        <xdr:cNvPr id="487" name="n_3mainValue【市民会館】&#10;一人当たり面積"/>
        <xdr:cNvSpPr txBox="1"/>
      </xdr:nvSpPr>
      <xdr:spPr>
        <a:xfrm>
          <a:off x="7626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128832</xdr:rowOff>
    </xdr:from>
    <xdr:ext cx="469744" cy="259045"/>
    <xdr:sp macro="" textlink="">
      <xdr:nvSpPr>
        <xdr:cNvPr id="488" name="n_4mainValue【市民会館】&#10;一人当たり面積"/>
        <xdr:cNvSpPr txBox="1"/>
      </xdr:nvSpPr>
      <xdr:spPr>
        <a:xfrm>
          <a:off x="6737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546" name="直線コネクタ 545"/>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8" name="直線コネクタ 5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549"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550" name="直線コネクタ 549"/>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551" name="【消防施設】&#10;有形固定資産減価償却率平均値テキスト"/>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52" name="フローチャート: 判断 551"/>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553" name="フローチャート: 判断 552"/>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554" name="フローチャート: 判断 553"/>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555" name="フローチャート: 判断 554"/>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56" name="フローチャート: 判断 555"/>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90170</xdr:rowOff>
    </xdr:from>
    <xdr:to>
      <xdr:col>85</xdr:col>
      <xdr:colOff>177800</xdr:colOff>
      <xdr:row>85</xdr:row>
      <xdr:rowOff>20320</xdr:rowOff>
    </xdr:to>
    <xdr:sp macro="" textlink="">
      <xdr:nvSpPr>
        <xdr:cNvPr id="562" name="楕円 561"/>
        <xdr:cNvSpPr/>
      </xdr:nvSpPr>
      <xdr:spPr>
        <a:xfrm>
          <a:off x="16268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68597</xdr:rowOff>
    </xdr:from>
    <xdr:ext cx="405111" cy="259045"/>
    <xdr:sp macro="" textlink="">
      <xdr:nvSpPr>
        <xdr:cNvPr id="563" name="【消防施設】&#10;有形固定資産減価償却率該当値テキスト"/>
        <xdr:cNvSpPr txBox="1"/>
      </xdr:nvSpPr>
      <xdr:spPr>
        <a:xfrm>
          <a:off x="16357600"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60779</xdr:rowOff>
    </xdr:from>
    <xdr:to>
      <xdr:col>81</xdr:col>
      <xdr:colOff>101600</xdr:colOff>
      <xdr:row>84</xdr:row>
      <xdr:rowOff>162379</xdr:rowOff>
    </xdr:to>
    <xdr:sp macro="" textlink="">
      <xdr:nvSpPr>
        <xdr:cNvPr id="564" name="楕円 563"/>
        <xdr:cNvSpPr/>
      </xdr:nvSpPr>
      <xdr:spPr>
        <a:xfrm>
          <a:off x="15430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111579</xdr:rowOff>
    </xdr:from>
    <xdr:to>
      <xdr:col>85</xdr:col>
      <xdr:colOff>127000</xdr:colOff>
      <xdr:row>84</xdr:row>
      <xdr:rowOff>140970</xdr:rowOff>
    </xdr:to>
    <xdr:cxnSp macro="">
      <xdr:nvCxnSpPr>
        <xdr:cNvPr id="565" name="直線コネクタ 564"/>
        <xdr:cNvCxnSpPr/>
      </xdr:nvCxnSpPr>
      <xdr:spPr>
        <a:xfrm>
          <a:off x="15481300" y="1451337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41184</xdr:rowOff>
    </xdr:from>
    <xdr:to>
      <xdr:col>76</xdr:col>
      <xdr:colOff>165100</xdr:colOff>
      <xdr:row>84</xdr:row>
      <xdr:rowOff>142784</xdr:rowOff>
    </xdr:to>
    <xdr:sp macro="" textlink="">
      <xdr:nvSpPr>
        <xdr:cNvPr id="566" name="楕円 565"/>
        <xdr:cNvSpPr/>
      </xdr:nvSpPr>
      <xdr:spPr>
        <a:xfrm>
          <a:off x="14541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91984</xdr:rowOff>
    </xdr:from>
    <xdr:to>
      <xdr:col>81</xdr:col>
      <xdr:colOff>50800</xdr:colOff>
      <xdr:row>84</xdr:row>
      <xdr:rowOff>111579</xdr:rowOff>
    </xdr:to>
    <xdr:cxnSp macro="">
      <xdr:nvCxnSpPr>
        <xdr:cNvPr id="567" name="直線コネクタ 566"/>
        <xdr:cNvCxnSpPr/>
      </xdr:nvCxnSpPr>
      <xdr:spPr>
        <a:xfrm>
          <a:off x="14592300" y="1449378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10161</xdr:rowOff>
    </xdr:from>
    <xdr:to>
      <xdr:col>72</xdr:col>
      <xdr:colOff>38100</xdr:colOff>
      <xdr:row>84</xdr:row>
      <xdr:rowOff>111761</xdr:rowOff>
    </xdr:to>
    <xdr:sp macro="" textlink="">
      <xdr:nvSpPr>
        <xdr:cNvPr id="568" name="楕円 567"/>
        <xdr:cNvSpPr/>
      </xdr:nvSpPr>
      <xdr:spPr>
        <a:xfrm>
          <a:off x="1365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60961</xdr:rowOff>
    </xdr:from>
    <xdr:to>
      <xdr:col>76</xdr:col>
      <xdr:colOff>114300</xdr:colOff>
      <xdr:row>84</xdr:row>
      <xdr:rowOff>91984</xdr:rowOff>
    </xdr:to>
    <xdr:cxnSp macro="">
      <xdr:nvCxnSpPr>
        <xdr:cNvPr id="569" name="直線コネクタ 568"/>
        <xdr:cNvCxnSpPr/>
      </xdr:nvCxnSpPr>
      <xdr:spPr>
        <a:xfrm>
          <a:off x="13703300" y="1446276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148952</xdr:rowOff>
    </xdr:from>
    <xdr:to>
      <xdr:col>67</xdr:col>
      <xdr:colOff>101600</xdr:colOff>
      <xdr:row>84</xdr:row>
      <xdr:rowOff>79102</xdr:rowOff>
    </xdr:to>
    <xdr:sp macro="" textlink="">
      <xdr:nvSpPr>
        <xdr:cNvPr id="570" name="楕円 569"/>
        <xdr:cNvSpPr/>
      </xdr:nvSpPr>
      <xdr:spPr>
        <a:xfrm>
          <a:off x="12763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28302</xdr:rowOff>
    </xdr:from>
    <xdr:to>
      <xdr:col>71</xdr:col>
      <xdr:colOff>177800</xdr:colOff>
      <xdr:row>84</xdr:row>
      <xdr:rowOff>60961</xdr:rowOff>
    </xdr:to>
    <xdr:cxnSp macro="">
      <xdr:nvCxnSpPr>
        <xdr:cNvPr id="571" name="直線コネクタ 570"/>
        <xdr:cNvCxnSpPr/>
      </xdr:nvCxnSpPr>
      <xdr:spPr>
        <a:xfrm>
          <a:off x="12814300" y="144301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572" name="n_1aveValue【消防施設】&#10;有形固定資産減価償却率"/>
        <xdr:cNvSpPr txBox="1"/>
      </xdr:nvSpPr>
      <xdr:spPr>
        <a:xfrm>
          <a:off x="15266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573" name="n_2aveValue【消防施設】&#10;有形固定資産減価償却率"/>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574" name="n_3aveValue【消防施設】&#10;有形固定資産減価償却率"/>
        <xdr:cNvSpPr txBox="1"/>
      </xdr:nvSpPr>
      <xdr:spPr>
        <a:xfrm>
          <a:off x="13500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575"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153506</xdr:rowOff>
    </xdr:from>
    <xdr:ext cx="405111" cy="259045"/>
    <xdr:sp macro="" textlink="">
      <xdr:nvSpPr>
        <xdr:cNvPr id="576" name="n_1mainValue【消防施設】&#10;有形固定資産減価償却率"/>
        <xdr:cNvSpPr txBox="1"/>
      </xdr:nvSpPr>
      <xdr:spPr>
        <a:xfrm>
          <a:off x="152660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133911</xdr:rowOff>
    </xdr:from>
    <xdr:ext cx="405111" cy="259045"/>
    <xdr:sp macro="" textlink="">
      <xdr:nvSpPr>
        <xdr:cNvPr id="577" name="n_2mainValue【消防施設】&#10;有形固定資産減価償却率"/>
        <xdr:cNvSpPr txBox="1"/>
      </xdr:nvSpPr>
      <xdr:spPr>
        <a:xfrm>
          <a:off x="14389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102888</xdr:rowOff>
    </xdr:from>
    <xdr:ext cx="405111" cy="259045"/>
    <xdr:sp macro="" textlink="">
      <xdr:nvSpPr>
        <xdr:cNvPr id="578" name="n_3mainValue【消防施設】&#10;有形固定資産減価償却率"/>
        <xdr:cNvSpPr txBox="1"/>
      </xdr:nvSpPr>
      <xdr:spPr>
        <a:xfrm>
          <a:off x="13500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70229</xdr:rowOff>
    </xdr:from>
    <xdr:ext cx="405111" cy="259045"/>
    <xdr:sp macro="" textlink="">
      <xdr:nvSpPr>
        <xdr:cNvPr id="579" name="n_4mainValue【消防施設】&#10;有形固定資産減価償却率"/>
        <xdr:cNvSpPr txBox="1"/>
      </xdr:nvSpPr>
      <xdr:spPr>
        <a:xfrm>
          <a:off x="12611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0" name="直線コネクタ 5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1" name="テキスト ボックス 5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2" name="直線コネクタ 5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3" name="テキスト ボックス 5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4" name="直線コネクタ 5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5" name="テキスト ボックス 5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6" name="直線コネクタ 5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7" name="テキスト ボックス 5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601" name="直線コネクタ 600"/>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2"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3" name="直線コネクタ 60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04"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05" name="直線コネクタ 604"/>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606"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607" name="フローチャート: 判断 606"/>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608" name="フローチャート: 判断 607"/>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609" name="フローチャート: 判断 608"/>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610" name="フローチャート: 判断 609"/>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611" name="フローチャート: 判断 610"/>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617" name="楕円 616"/>
        <xdr:cNvSpPr/>
      </xdr:nvSpPr>
      <xdr:spPr>
        <a:xfrm>
          <a:off x="22110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18814</xdr:rowOff>
    </xdr:from>
    <xdr:ext cx="469744" cy="259045"/>
    <xdr:sp macro="" textlink="">
      <xdr:nvSpPr>
        <xdr:cNvPr id="618" name="【消防施設】&#10;一人当たり面積該当値テキスト"/>
        <xdr:cNvSpPr txBox="1"/>
      </xdr:nvSpPr>
      <xdr:spPr>
        <a:xfrm>
          <a:off x="22199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619" name="楕円 618"/>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154687</xdr:rowOff>
    </xdr:to>
    <xdr:cxnSp macro="">
      <xdr:nvCxnSpPr>
        <xdr:cNvPr id="620" name="直線コネクタ 619"/>
        <xdr:cNvCxnSpPr/>
      </xdr:nvCxnSpPr>
      <xdr:spPr>
        <a:xfrm>
          <a:off x="21323300" y="14727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621" name="楕円 620"/>
        <xdr:cNvSpPr/>
      </xdr:nvSpPr>
      <xdr:spPr>
        <a:xfrm>
          <a:off x="20383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85</xdr:row>
      <xdr:rowOff>154687</xdr:rowOff>
    </xdr:to>
    <xdr:cxnSp macro="">
      <xdr:nvCxnSpPr>
        <xdr:cNvPr id="622" name="直線コネクタ 621"/>
        <xdr:cNvCxnSpPr/>
      </xdr:nvCxnSpPr>
      <xdr:spPr>
        <a:xfrm>
          <a:off x="20434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103887</xdr:rowOff>
    </xdr:from>
    <xdr:to>
      <xdr:col>102</xdr:col>
      <xdr:colOff>165100</xdr:colOff>
      <xdr:row>86</xdr:row>
      <xdr:rowOff>34037</xdr:rowOff>
    </xdr:to>
    <xdr:sp macro="" textlink="">
      <xdr:nvSpPr>
        <xdr:cNvPr id="623" name="楕円 622"/>
        <xdr:cNvSpPr/>
      </xdr:nvSpPr>
      <xdr:spPr>
        <a:xfrm>
          <a:off x="19494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154687</xdr:rowOff>
    </xdr:from>
    <xdr:to>
      <xdr:col>107</xdr:col>
      <xdr:colOff>50800</xdr:colOff>
      <xdr:row>85</xdr:row>
      <xdr:rowOff>154687</xdr:rowOff>
    </xdr:to>
    <xdr:cxnSp macro="">
      <xdr:nvCxnSpPr>
        <xdr:cNvPr id="624" name="直線コネクタ 623"/>
        <xdr:cNvCxnSpPr/>
      </xdr:nvCxnSpPr>
      <xdr:spPr>
        <a:xfrm>
          <a:off x="19545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103887</xdr:rowOff>
    </xdr:from>
    <xdr:to>
      <xdr:col>98</xdr:col>
      <xdr:colOff>38100</xdr:colOff>
      <xdr:row>86</xdr:row>
      <xdr:rowOff>34037</xdr:rowOff>
    </xdr:to>
    <xdr:sp macro="" textlink="">
      <xdr:nvSpPr>
        <xdr:cNvPr id="625" name="楕円 624"/>
        <xdr:cNvSpPr/>
      </xdr:nvSpPr>
      <xdr:spPr>
        <a:xfrm>
          <a:off x="18605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154687</xdr:rowOff>
    </xdr:from>
    <xdr:to>
      <xdr:col>102</xdr:col>
      <xdr:colOff>114300</xdr:colOff>
      <xdr:row>85</xdr:row>
      <xdr:rowOff>154687</xdr:rowOff>
    </xdr:to>
    <xdr:cxnSp macro="">
      <xdr:nvCxnSpPr>
        <xdr:cNvPr id="626" name="直線コネクタ 625"/>
        <xdr:cNvCxnSpPr/>
      </xdr:nvCxnSpPr>
      <xdr:spPr>
        <a:xfrm>
          <a:off x="18656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627"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628"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629"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630"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631" name="n_1mainValue【消防施設】&#10;一人当たり面積"/>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632" name="n_2mainValue【消防施設】&#10;一人当たり面積"/>
        <xdr:cNvSpPr txBox="1"/>
      </xdr:nvSpPr>
      <xdr:spPr>
        <a:xfrm>
          <a:off x="20199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25164</xdr:rowOff>
    </xdr:from>
    <xdr:ext cx="469744" cy="259045"/>
    <xdr:sp macro="" textlink="">
      <xdr:nvSpPr>
        <xdr:cNvPr id="633" name="n_3mainValue【消防施設】&#10;一人当たり面積"/>
        <xdr:cNvSpPr txBox="1"/>
      </xdr:nvSpPr>
      <xdr:spPr>
        <a:xfrm>
          <a:off x="19310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25164</xdr:rowOff>
    </xdr:from>
    <xdr:ext cx="469744" cy="259045"/>
    <xdr:sp macro="" textlink="">
      <xdr:nvSpPr>
        <xdr:cNvPr id="634" name="n_4mainValue【消防施設】&#10;一人当たり面積"/>
        <xdr:cNvSpPr txBox="1"/>
      </xdr:nvSpPr>
      <xdr:spPr>
        <a:xfrm>
          <a:off x="18421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7" name="テキスト ボックス 6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7" name="テキスト ボックス 6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660" name="直線コネクタ 659"/>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661"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62" name="直線コネクタ 661"/>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63"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64" name="直線コネクタ 663"/>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665"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66" name="フローチャート: 判断 665"/>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67" name="フローチャート: 判断 666"/>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668" name="フローチャート: 判断 667"/>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669" name="フローチャート: 判断 668"/>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670" name="フローチャート: 判断 669"/>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5806</xdr:rowOff>
    </xdr:from>
    <xdr:to>
      <xdr:col>85</xdr:col>
      <xdr:colOff>177800</xdr:colOff>
      <xdr:row>107</xdr:row>
      <xdr:rowOff>107406</xdr:rowOff>
    </xdr:to>
    <xdr:sp macro="" textlink="">
      <xdr:nvSpPr>
        <xdr:cNvPr id="676" name="楕円 675"/>
        <xdr:cNvSpPr/>
      </xdr:nvSpPr>
      <xdr:spPr>
        <a:xfrm>
          <a:off x="162687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155683</xdr:rowOff>
    </xdr:from>
    <xdr:ext cx="405111" cy="259045"/>
    <xdr:sp macro="" textlink="">
      <xdr:nvSpPr>
        <xdr:cNvPr id="677" name="【庁舎】&#10;有形固定資産減価償却率該当値テキスト"/>
        <xdr:cNvSpPr txBox="1"/>
      </xdr:nvSpPr>
      <xdr:spPr>
        <a:xfrm>
          <a:off x="16357600"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156029</xdr:rowOff>
    </xdr:from>
    <xdr:to>
      <xdr:col>81</xdr:col>
      <xdr:colOff>101600</xdr:colOff>
      <xdr:row>107</xdr:row>
      <xdr:rowOff>86179</xdr:rowOff>
    </xdr:to>
    <xdr:sp macro="" textlink="">
      <xdr:nvSpPr>
        <xdr:cNvPr id="678" name="楕円 677"/>
        <xdr:cNvSpPr/>
      </xdr:nvSpPr>
      <xdr:spPr>
        <a:xfrm>
          <a:off x="15430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35379</xdr:rowOff>
    </xdr:from>
    <xdr:to>
      <xdr:col>85</xdr:col>
      <xdr:colOff>127000</xdr:colOff>
      <xdr:row>107</xdr:row>
      <xdr:rowOff>56606</xdr:rowOff>
    </xdr:to>
    <xdr:cxnSp macro="">
      <xdr:nvCxnSpPr>
        <xdr:cNvPr id="679" name="直線コネクタ 678"/>
        <xdr:cNvCxnSpPr/>
      </xdr:nvCxnSpPr>
      <xdr:spPr>
        <a:xfrm>
          <a:off x="15481300" y="1838052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131536</xdr:rowOff>
    </xdr:from>
    <xdr:to>
      <xdr:col>76</xdr:col>
      <xdr:colOff>165100</xdr:colOff>
      <xdr:row>107</xdr:row>
      <xdr:rowOff>61686</xdr:rowOff>
    </xdr:to>
    <xdr:sp macro="" textlink="">
      <xdr:nvSpPr>
        <xdr:cNvPr id="680" name="楕円 679"/>
        <xdr:cNvSpPr/>
      </xdr:nvSpPr>
      <xdr:spPr>
        <a:xfrm>
          <a:off x="14541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10886</xdr:rowOff>
    </xdr:from>
    <xdr:to>
      <xdr:col>81</xdr:col>
      <xdr:colOff>50800</xdr:colOff>
      <xdr:row>107</xdr:row>
      <xdr:rowOff>35379</xdr:rowOff>
    </xdr:to>
    <xdr:cxnSp macro="">
      <xdr:nvCxnSpPr>
        <xdr:cNvPr id="681" name="直線コネクタ 680"/>
        <xdr:cNvCxnSpPr/>
      </xdr:nvCxnSpPr>
      <xdr:spPr>
        <a:xfrm>
          <a:off x="14592300" y="1835603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110308</xdr:rowOff>
    </xdr:from>
    <xdr:to>
      <xdr:col>72</xdr:col>
      <xdr:colOff>38100</xdr:colOff>
      <xdr:row>107</xdr:row>
      <xdr:rowOff>40458</xdr:rowOff>
    </xdr:to>
    <xdr:sp macro="" textlink="">
      <xdr:nvSpPr>
        <xdr:cNvPr id="682" name="楕円 681"/>
        <xdr:cNvSpPr/>
      </xdr:nvSpPr>
      <xdr:spPr>
        <a:xfrm>
          <a:off x="13652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161108</xdr:rowOff>
    </xdr:from>
    <xdr:to>
      <xdr:col>76</xdr:col>
      <xdr:colOff>114300</xdr:colOff>
      <xdr:row>107</xdr:row>
      <xdr:rowOff>10886</xdr:rowOff>
    </xdr:to>
    <xdr:cxnSp macro="">
      <xdr:nvCxnSpPr>
        <xdr:cNvPr id="683" name="直線コネクタ 682"/>
        <xdr:cNvCxnSpPr/>
      </xdr:nvCxnSpPr>
      <xdr:spPr>
        <a:xfrm>
          <a:off x="13703300" y="1833480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95613</xdr:rowOff>
    </xdr:from>
    <xdr:to>
      <xdr:col>67</xdr:col>
      <xdr:colOff>101600</xdr:colOff>
      <xdr:row>107</xdr:row>
      <xdr:rowOff>25763</xdr:rowOff>
    </xdr:to>
    <xdr:sp macro="" textlink="">
      <xdr:nvSpPr>
        <xdr:cNvPr id="684" name="楕円 683"/>
        <xdr:cNvSpPr/>
      </xdr:nvSpPr>
      <xdr:spPr>
        <a:xfrm>
          <a:off x="12763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146413</xdr:rowOff>
    </xdr:from>
    <xdr:to>
      <xdr:col>71</xdr:col>
      <xdr:colOff>177800</xdr:colOff>
      <xdr:row>106</xdr:row>
      <xdr:rowOff>161108</xdr:rowOff>
    </xdr:to>
    <xdr:cxnSp macro="">
      <xdr:nvCxnSpPr>
        <xdr:cNvPr id="685" name="直線コネクタ 684"/>
        <xdr:cNvCxnSpPr/>
      </xdr:nvCxnSpPr>
      <xdr:spPr>
        <a:xfrm>
          <a:off x="12814300" y="1832011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86"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687"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688"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689"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77306</xdr:rowOff>
    </xdr:from>
    <xdr:ext cx="405111" cy="259045"/>
    <xdr:sp macro="" textlink="">
      <xdr:nvSpPr>
        <xdr:cNvPr id="690" name="n_1mainValue【庁舎】&#10;有形固定資産減価償却率"/>
        <xdr:cNvSpPr txBox="1"/>
      </xdr:nvSpPr>
      <xdr:spPr>
        <a:xfrm>
          <a:off x="152660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52813</xdr:rowOff>
    </xdr:from>
    <xdr:ext cx="405111" cy="259045"/>
    <xdr:sp macro="" textlink="">
      <xdr:nvSpPr>
        <xdr:cNvPr id="691" name="n_2mainValue【庁舎】&#10;有形固定資産減価償却率"/>
        <xdr:cNvSpPr txBox="1"/>
      </xdr:nvSpPr>
      <xdr:spPr>
        <a:xfrm>
          <a:off x="14389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31585</xdr:rowOff>
    </xdr:from>
    <xdr:ext cx="405111" cy="259045"/>
    <xdr:sp macro="" textlink="">
      <xdr:nvSpPr>
        <xdr:cNvPr id="692" name="n_3mainValue【庁舎】&#10;有形固定資産減価償却率"/>
        <xdr:cNvSpPr txBox="1"/>
      </xdr:nvSpPr>
      <xdr:spPr>
        <a:xfrm>
          <a:off x="13500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16890</xdr:rowOff>
    </xdr:from>
    <xdr:ext cx="405111" cy="259045"/>
    <xdr:sp macro="" textlink="">
      <xdr:nvSpPr>
        <xdr:cNvPr id="693" name="n_4mainValue【庁舎】&#10;有形固定資産減価償却率"/>
        <xdr:cNvSpPr txBox="1"/>
      </xdr:nvSpPr>
      <xdr:spPr>
        <a:xfrm>
          <a:off x="12611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04" name="直線コネクタ 703"/>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05" name="テキスト ボックス 704"/>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06" name="直線コネクタ 70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7" name="テキスト ボックス 70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08" name="直線コネクタ 707"/>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09" name="テキスト ボックス 708"/>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12" name="直線コネクタ 711"/>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13" name="テキスト ボックス 712"/>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4" name="直線コネクタ 71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5" name="テキスト ボックス 71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16" name="直線コネクタ 715"/>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17" name="テキスト ボックス 716"/>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721" name="直線コネクタ 720"/>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722"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723" name="直線コネクタ 722"/>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724"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725" name="直線コネクタ 724"/>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726"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727" name="フローチャート: 判断 726"/>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728" name="フローチャート: 判断 727"/>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729" name="フローチャート: 判断 728"/>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30" name="フローチャート: 判断 729"/>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731" name="フローチャート: 判断 730"/>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737" name="楕円 736"/>
        <xdr:cNvSpPr/>
      </xdr:nvSpPr>
      <xdr:spPr>
        <a:xfrm>
          <a:off x="22110700" y="1818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160990</xdr:rowOff>
    </xdr:from>
    <xdr:ext cx="469744" cy="259045"/>
    <xdr:sp macro="" textlink="">
      <xdr:nvSpPr>
        <xdr:cNvPr id="738" name="【庁舎】&#10;一人当たり面積該当値テキスト"/>
        <xdr:cNvSpPr txBox="1"/>
      </xdr:nvSpPr>
      <xdr:spPr>
        <a:xfrm>
          <a:off x="22199600" y="1816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739" name="楕円 738"/>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61913</xdr:rowOff>
    </xdr:from>
    <xdr:to>
      <xdr:col>116</xdr:col>
      <xdr:colOff>63500</xdr:colOff>
      <xdr:row>106</xdr:row>
      <xdr:rowOff>87630</xdr:rowOff>
    </xdr:to>
    <xdr:cxnSp macro="">
      <xdr:nvCxnSpPr>
        <xdr:cNvPr id="740" name="直線コネクタ 739"/>
        <xdr:cNvCxnSpPr/>
      </xdr:nvCxnSpPr>
      <xdr:spPr>
        <a:xfrm flipV="1">
          <a:off x="21323300" y="18235613"/>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xdr:rowOff>
    </xdr:from>
    <xdr:to>
      <xdr:col>107</xdr:col>
      <xdr:colOff>101600</xdr:colOff>
      <xdr:row>106</xdr:row>
      <xdr:rowOff>115570</xdr:rowOff>
    </xdr:to>
    <xdr:sp macro="" textlink="">
      <xdr:nvSpPr>
        <xdr:cNvPr id="741" name="楕円 740"/>
        <xdr:cNvSpPr/>
      </xdr:nvSpPr>
      <xdr:spPr>
        <a:xfrm>
          <a:off x="2038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87630</xdr:rowOff>
    </xdr:to>
    <xdr:cxnSp macro="">
      <xdr:nvCxnSpPr>
        <xdr:cNvPr id="742" name="直線コネクタ 741"/>
        <xdr:cNvCxnSpPr/>
      </xdr:nvCxnSpPr>
      <xdr:spPr>
        <a:xfrm>
          <a:off x="20434300" y="182384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xdr:rowOff>
    </xdr:from>
    <xdr:to>
      <xdr:col>102</xdr:col>
      <xdr:colOff>165100</xdr:colOff>
      <xdr:row>106</xdr:row>
      <xdr:rowOff>115570</xdr:rowOff>
    </xdr:to>
    <xdr:sp macro="" textlink="">
      <xdr:nvSpPr>
        <xdr:cNvPr id="743" name="楕円 742"/>
        <xdr:cNvSpPr/>
      </xdr:nvSpPr>
      <xdr:spPr>
        <a:xfrm>
          <a:off x="19494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64770</xdr:rowOff>
    </xdr:from>
    <xdr:to>
      <xdr:col>107</xdr:col>
      <xdr:colOff>50800</xdr:colOff>
      <xdr:row>106</xdr:row>
      <xdr:rowOff>64770</xdr:rowOff>
    </xdr:to>
    <xdr:cxnSp macro="">
      <xdr:nvCxnSpPr>
        <xdr:cNvPr id="744" name="直線コネクタ 743"/>
        <xdr:cNvCxnSpPr/>
      </xdr:nvCxnSpPr>
      <xdr:spPr>
        <a:xfrm>
          <a:off x="19545300" y="1823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16827</xdr:rowOff>
    </xdr:from>
    <xdr:to>
      <xdr:col>98</xdr:col>
      <xdr:colOff>38100</xdr:colOff>
      <xdr:row>106</xdr:row>
      <xdr:rowOff>118427</xdr:rowOff>
    </xdr:to>
    <xdr:sp macro="" textlink="">
      <xdr:nvSpPr>
        <xdr:cNvPr id="745" name="楕円 744"/>
        <xdr:cNvSpPr/>
      </xdr:nvSpPr>
      <xdr:spPr>
        <a:xfrm>
          <a:off x="18605500" y="1819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64770</xdr:rowOff>
    </xdr:from>
    <xdr:to>
      <xdr:col>102</xdr:col>
      <xdr:colOff>114300</xdr:colOff>
      <xdr:row>106</xdr:row>
      <xdr:rowOff>67627</xdr:rowOff>
    </xdr:to>
    <xdr:cxnSp macro="">
      <xdr:nvCxnSpPr>
        <xdr:cNvPr id="746" name="直線コネクタ 745"/>
        <xdr:cNvCxnSpPr/>
      </xdr:nvCxnSpPr>
      <xdr:spPr>
        <a:xfrm flipV="1">
          <a:off x="18656300" y="1823847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747" name="n_1ave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748" name="n_2aveValue【庁舎】&#10;一人当たり面積"/>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749" name="n_3ave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750" name="n_4aveValue【庁舎】&#10;一人当たり面積"/>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154957</xdr:rowOff>
    </xdr:from>
    <xdr:ext cx="469744" cy="259045"/>
    <xdr:sp macro="" textlink="">
      <xdr:nvSpPr>
        <xdr:cNvPr id="751" name="n_1main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132097</xdr:rowOff>
    </xdr:from>
    <xdr:ext cx="469744" cy="259045"/>
    <xdr:sp macro="" textlink="">
      <xdr:nvSpPr>
        <xdr:cNvPr id="752" name="n_2mainValue【庁舎】&#10;一人当たり面積"/>
        <xdr:cNvSpPr txBox="1"/>
      </xdr:nvSpPr>
      <xdr:spPr>
        <a:xfrm>
          <a:off x="20199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132097</xdr:rowOff>
    </xdr:from>
    <xdr:ext cx="469744" cy="259045"/>
    <xdr:sp macro="" textlink="">
      <xdr:nvSpPr>
        <xdr:cNvPr id="753" name="n_3mainValue【庁舎】&#10;一人当たり面積"/>
        <xdr:cNvSpPr txBox="1"/>
      </xdr:nvSpPr>
      <xdr:spPr>
        <a:xfrm>
          <a:off x="19310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134954</xdr:rowOff>
    </xdr:from>
    <xdr:ext cx="469744" cy="259045"/>
    <xdr:sp macro="" textlink="">
      <xdr:nvSpPr>
        <xdr:cNvPr id="754" name="n_4mainValue【庁舎】&#10;一人当たり面積"/>
        <xdr:cNvSpPr txBox="1"/>
      </xdr:nvSpPr>
      <xdr:spPr>
        <a:xfrm>
          <a:off x="18421427" y="1796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前頁に記載のとおり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62,311
61,910
19.69
35,718,269
34,938,567
458,199
12,632,021
22,782,907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法人市民税等において、新型コロナウイルス感染症の影響が一部あったものの、</a:t>
          </a:r>
          <a:r>
            <a:rPr kumimoji="1" lang="ja-JP" altLang="en-US" sz="1300">
              <a:latin typeface="ＭＳ Ｐゴシック" panose="020B0600070205080204" pitchFamily="50" charset="-128"/>
              <a:ea typeface="ＭＳ Ｐゴシック" panose="020B0600070205080204" pitchFamily="50" charset="-128"/>
            </a:rPr>
            <a:t>市税全体では、日本経済の回復基調による影響や、地価が上昇傾向にあること及び新築件数が増加傾向にあることによって、過去最高の規模となり、財政力指数は０．７を上回る状況となっている。</a:t>
          </a:r>
        </a:p>
        <a:p>
          <a:r>
            <a:rPr kumimoji="1" lang="ja-JP" altLang="en-US" sz="1300">
              <a:latin typeface="ＭＳ Ｐゴシック" panose="020B0600070205080204" pitchFamily="50" charset="-128"/>
              <a:ea typeface="ＭＳ Ｐゴシック" panose="020B0600070205080204" pitchFamily="50" charset="-128"/>
            </a:rPr>
            <a:t>　引き続き既存企業の事業拡大等の推進及びふるさと・多賀城応援寄附確保の取組により、自主財源の回復に努めるとともに、集中改革プラン等に基づき、適正な定員管理による人件費の削減や事務事業の見直しによる歳出削減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156633</xdr:rowOff>
    </xdr:to>
    <xdr:cxnSp macro="">
      <xdr:nvCxnSpPr>
        <xdr:cNvPr id="69" name="直線コネクタ 68"/>
        <xdr:cNvCxnSpPr/>
      </xdr:nvCxnSpPr>
      <xdr:spPr>
        <a:xfrm flipV="1">
          <a:off x="4114800" y="71458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5292</xdr:rowOff>
    </xdr:to>
    <xdr:cxnSp macro="">
      <xdr:nvCxnSpPr>
        <xdr:cNvPr id="72" name="直線コネクタ 71"/>
        <xdr:cNvCxnSpPr/>
      </xdr:nvCxnSpPr>
      <xdr:spPr>
        <a:xfrm flipV="1">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25400</xdr:rowOff>
    </xdr:to>
    <xdr:cxnSp macro="">
      <xdr:nvCxnSpPr>
        <xdr:cNvPr id="75" name="直線コネクタ 74"/>
        <xdr:cNvCxnSpPr/>
      </xdr:nvCxnSpPr>
      <xdr:spPr>
        <a:xfrm flipV="1">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面において、市税が日本経済の回復基調の影響もあり、過去最高の規模となったこと、歳出面において、令和元年度に実施した繰上償還による経常経費である償還元金の減等により、昨年度に比べ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類似団体内において未だ下位である状況を踏まえ、既存企業の事業拡大等を推進し、自主財源の回復に努めるとともに、適正な定員管理による人件費の削減やプライマリーバランスを意識した市債の発行を行うなど、義務的経費の削減を図り、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143764</xdr:rowOff>
    </xdr:from>
    <xdr:to>
      <xdr:col>23</xdr:col>
      <xdr:colOff>133350</xdr:colOff>
      <xdr:row>64</xdr:row>
      <xdr:rowOff>150368</xdr:rowOff>
    </xdr:to>
    <xdr:cxnSp macro="">
      <xdr:nvCxnSpPr>
        <xdr:cNvPr id="125" name="直線コネクタ 124"/>
        <xdr:cNvCxnSpPr/>
      </xdr:nvCxnSpPr>
      <xdr:spPr>
        <a:xfrm flipV="1">
          <a:off x="4953000" y="10259314"/>
          <a:ext cx="0" cy="863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122445</xdr:rowOff>
    </xdr:from>
    <xdr:ext cx="762000" cy="259045"/>
    <xdr:sp macro="" textlink="">
      <xdr:nvSpPr>
        <xdr:cNvPr id="126" name="財政構造の弾力性最小値テキスト"/>
        <xdr:cNvSpPr txBox="1"/>
      </xdr:nvSpPr>
      <xdr:spPr>
        <a:xfrm>
          <a:off x="5041900" y="1109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150368</xdr:rowOff>
    </xdr:from>
    <xdr:to>
      <xdr:col>24</xdr:col>
      <xdr:colOff>12700</xdr:colOff>
      <xdr:row>64</xdr:row>
      <xdr:rowOff>150368</xdr:rowOff>
    </xdr:to>
    <xdr:cxnSp macro="">
      <xdr:nvCxnSpPr>
        <xdr:cNvPr id="127" name="直線コネクタ 126"/>
        <xdr:cNvCxnSpPr/>
      </xdr:nvCxnSpPr>
      <xdr:spPr>
        <a:xfrm>
          <a:off x="4864100" y="1112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58691</xdr:rowOff>
    </xdr:from>
    <xdr:ext cx="762000" cy="259045"/>
    <xdr:sp macro="" textlink="">
      <xdr:nvSpPr>
        <xdr:cNvPr id="128" name="財政構造の弾力性最大値テキスト"/>
        <xdr:cNvSpPr txBox="1"/>
      </xdr:nvSpPr>
      <xdr:spPr>
        <a:xfrm>
          <a:off x="5041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143764</xdr:rowOff>
    </xdr:from>
    <xdr:to>
      <xdr:col>24</xdr:col>
      <xdr:colOff>12700</xdr:colOff>
      <xdr:row>59</xdr:row>
      <xdr:rowOff>143764</xdr:rowOff>
    </xdr:to>
    <xdr:cxnSp macro="">
      <xdr:nvCxnSpPr>
        <xdr:cNvPr id="129" name="直線コネクタ 128"/>
        <xdr:cNvCxnSpPr/>
      </xdr:nvCxnSpPr>
      <xdr:spPr>
        <a:xfrm>
          <a:off x="4864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64</xdr:row>
      <xdr:rowOff>155194</xdr:rowOff>
    </xdr:to>
    <xdr:cxnSp macro="">
      <xdr:nvCxnSpPr>
        <xdr:cNvPr id="130" name="直線コネクタ 129"/>
        <xdr:cNvCxnSpPr/>
      </xdr:nvCxnSpPr>
      <xdr:spPr>
        <a:xfrm flipV="1">
          <a:off x="4114800" y="11016996"/>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155194</xdr:rowOff>
    </xdr:from>
    <xdr:to>
      <xdr:col>19</xdr:col>
      <xdr:colOff>133350</xdr:colOff>
      <xdr:row>64</xdr:row>
      <xdr:rowOff>155194</xdr:rowOff>
    </xdr:to>
    <xdr:cxnSp macro="">
      <xdr:nvCxnSpPr>
        <xdr:cNvPr id="133" name="直線コネクタ 132"/>
        <xdr:cNvCxnSpPr/>
      </xdr:nvCxnSpPr>
      <xdr:spPr>
        <a:xfrm>
          <a:off x="3225800" y="11127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61214</xdr:rowOff>
    </xdr:from>
    <xdr:to>
      <xdr:col>19</xdr:col>
      <xdr:colOff>184150</xdr:colOff>
      <xdr:row>62</xdr:row>
      <xdr:rowOff>162814</xdr:rowOff>
    </xdr:to>
    <xdr:sp macro="" textlink="">
      <xdr:nvSpPr>
        <xdr:cNvPr id="134" name="フローチャート: 判断 133"/>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35" name="テキスト ボックス 134"/>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155194</xdr:rowOff>
    </xdr:from>
    <xdr:to>
      <xdr:col>15</xdr:col>
      <xdr:colOff>82550</xdr:colOff>
      <xdr:row>65</xdr:row>
      <xdr:rowOff>3048</xdr:rowOff>
    </xdr:to>
    <xdr:cxnSp macro="">
      <xdr:nvCxnSpPr>
        <xdr:cNvPr id="136" name="直線コネクタ 135"/>
        <xdr:cNvCxnSpPr/>
      </xdr:nvCxnSpPr>
      <xdr:spPr>
        <a:xfrm flipV="1">
          <a:off x="2336800" y="111279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51562</xdr:rowOff>
    </xdr:from>
    <xdr:to>
      <xdr:col>15</xdr:col>
      <xdr:colOff>133350</xdr:colOff>
      <xdr:row>62</xdr:row>
      <xdr:rowOff>153162</xdr:rowOff>
    </xdr:to>
    <xdr:sp macro="" textlink="">
      <xdr:nvSpPr>
        <xdr:cNvPr id="137" name="フローチャート: 判断 136"/>
        <xdr:cNvSpPr/>
      </xdr:nvSpPr>
      <xdr:spPr>
        <a:xfrm>
          <a:off x="3175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163339</xdr:rowOff>
    </xdr:from>
    <xdr:ext cx="762000" cy="259045"/>
    <xdr:sp macro="" textlink="">
      <xdr:nvSpPr>
        <xdr:cNvPr id="138" name="テキスト ボックス 137"/>
        <xdr:cNvSpPr txBox="1"/>
      </xdr:nvSpPr>
      <xdr:spPr>
        <a:xfrm>
          <a:off x="2844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3048</xdr:rowOff>
    </xdr:from>
    <xdr:to>
      <xdr:col>11</xdr:col>
      <xdr:colOff>31750</xdr:colOff>
      <xdr:row>65</xdr:row>
      <xdr:rowOff>162306</xdr:rowOff>
    </xdr:to>
    <xdr:cxnSp macro="">
      <xdr:nvCxnSpPr>
        <xdr:cNvPr id="139" name="直線コネクタ 138"/>
        <xdr:cNvCxnSpPr/>
      </xdr:nvCxnSpPr>
      <xdr:spPr>
        <a:xfrm flipV="1">
          <a:off x="1447800" y="1114729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0" name="フローチャート: 判断 139"/>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41" name="テキスト ボックス 140"/>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2" name="フローチャート: 判断 141"/>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3" name="テキスト ボックス 142"/>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9" name="楕円 148"/>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60723</xdr:rowOff>
    </xdr:from>
    <xdr:ext cx="762000" cy="259045"/>
    <xdr:sp macro="" textlink="">
      <xdr:nvSpPr>
        <xdr:cNvPr id="150" name="財政構造の弾力性該当値テキスト"/>
        <xdr:cNvSpPr txBox="1"/>
      </xdr:nvSpPr>
      <xdr:spPr>
        <a:xfrm>
          <a:off x="5041900" y="1086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104394</xdr:rowOff>
    </xdr:from>
    <xdr:to>
      <xdr:col>19</xdr:col>
      <xdr:colOff>184150</xdr:colOff>
      <xdr:row>65</xdr:row>
      <xdr:rowOff>34544</xdr:rowOff>
    </xdr:to>
    <xdr:sp macro="" textlink="">
      <xdr:nvSpPr>
        <xdr:cNvPr id="151" name="楕円 150"/>
        <xdr:cNvSpPr/>
      </xdr:nvSpPr>
      <xdr:spPr>
        <a:xfrm>
          <a:off x="4064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52" name="テキスト ボックス 151"/>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3" name="楕円 152"/>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54" name="テキスト ボックス 153"/>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123698</xdr:rowOff>
    </xdr:from>
    <xdr:to>
      <xdr:col>11</xdr:col>
      <xdr:colOff>82550</xdr:colOff>
      <xdr:row>65</xdr:row>
      <xdr:rowOff>53848</xdr:rowOff>
    </xdr:to>
    <xdr:sp macro="" textlink="">
      <xdr:nvSpPr>
        <xdr:cNvPr id="155" name="楕円 154"/>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38625</xdr:rowOff>
    </xdr:from>
    <xdr:ext cx="762000" cy="259045"/>
    <xdr:sp macro="" textlink="">
      <xdr:nvSpPr>
        <xdr:cNvPr id="156" name="テキスト ボックス 155"/>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111506</xdr:rowOff>
    </xdr:from>
    <xdr:to>
      <xdr:col>7</xdr:col>
      <xdr:colOff>31750</xdr:colOff>
      <xdr:row>66</xdr:row>
      <xdr:rowOff>41656</xdr:rowOff>
    </xdr:to>
    <xdr:sp macro="" textlink="">
      <xdr:nvSpPr>
        <xdr:cNvPr id="157" name="楕円 156"/>
        <xdr:cNvSpPr/>
      </xdr:nvSpPr>
      <xdr:spPr>
        <a:xfrm>
          <a:off x="1397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26433</xdr:rowOff>
    </xdr:from>
    <xdr:ext cx="762000" cy="259045"/>
    <xdr:sp macro="" textlink="">
      <xdr:nvSpPr>
        <xdr:cNvPr id="158" name="テキスト ボックス 157"/>
        <xdr:cNvSpPr txBox="1"/>
      </xdr:nvSpPr>
      <xdr:spPr>
        <a:xfrm>
          <a:off x="1066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人件費については、退職者数の減により退職手当が減額したことで減額となったものの、新型コロナウイルス感染症対応による業務料の増により全体として増加となった。</a:t>
          </a:r>
        </a:p>
        <a:p>
          <a:r>
            <a:rPr kumimoji="1" lang="ja-JP" altLang="en-US" sz="1300">
              <a:latin typeface="ＭＳ Ｐゴシック" panose="020B0600070205080204" pitchFamily="50" charset="-128"/>
              <a:ea typeface="ＭＳ Ｐゴシック" panose="020B0600070205080204" pitchFamily="50" charset="-128"/>
            </a:rPr>
            <a:t>　物件費についても、新型コロナウイルス感染症対応による業務料の増により委託料が増加したため増加となった。</a:t>
          </a:r>
        </a:p>
        <a:p>
          <a:r>
            <a:rPr kumimoji="1" lang="ja-JP" altLang="en-US" sz="1300">
              <a:latin typeface="ＭＳ Ｐゴシック" panose="020B0600070205080204" pitchFamily="50" charset="-128"/>
              <a:ea typeface="ＭＳ Ｐゴシック" panose="020B0600070205080204" pitchFamily="50" charset="-128"/>
            </a:rPr>
            <a:t>　これらの状況を踏まえて、引き続き適正な定員管理による人件費の抑制や物件費の見直しに努めるとともに、新型コロナウイルス感染症対応について、庁内の業務の平準化を図り人件費の縮減を図る。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0" name="直線コネクタ 189"/>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1"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2" name="直線コネクタ 191"/>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3"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4" name="直線コネクタ 193"/>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65351</xdr:rowOff>
    </xdr:from>
    <xdr:to>
      <xdr:col>23</xdr:col>
      <xdr:colOff>133350</xdr:colOff>
      <xdr:row>82</xdr:row>
      <xdr:rowOff>92956</xdr:rowOff>
    </xdr:to>
    <xdr:cxnSp macro="">
      <xdr:nvCxnSpPr>
        <xdr:cNvPr id="195" name="直線コネクタ 194"/>
        <xdr:cNvCxnSpPr/>
      </xdr:nvCxnSpPr>
      <xdr:spPr>
        <a:xfrm>
          <a:off x="4114800" y="13952801"/>
          <a:ext cx="838200" cy="19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6" name="人件費・物件費等の状況平均値テキスト"/>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7" name="フローチャート: 判断 196"/>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65351</xdr:rowOff>
    </xdr:from>
    <xdr:to>
      <xdr:col>19</xdr:col>
      <xdr:colOff>133350</xdr:colOff>
      <xdr:row>81</xdr:row>
      <xdr:rowOff>90170</xdr:rowOff>
    </xdr:to>
    <xdr:cxnSp macro="">
      <xdr:nvCxnSpPr>
        <xdr:cNvPr id="198" name="直線コネクタ 197"/>
        <xdr:cNvCxnSpPr/>
      </xdr:nvCxnSpPr>
      <xdr:spPr>
        <a:xfrm flipV="1">
          <a:off x="3225800" y="13952801"/>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199" name="フローチャート: 判断 198"/>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0" name="テキスト ボックス 199"/>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59198</xdr:rowOff>
    </xdr:from>
    <xdr:to>
      <xdr:col>15</xdr:col>
      <xdr:colOff>82550</xdr:colOff>
      <xdr:row>81</xdr:row>
      <xdr:rowOff>90170</xdr:rowOff>
    </xdr:to>
    <xdr:cxnSp macro="">
      <xdr:nvCxnSpPr>
        <xdr:cNvPr id="201" name="直線コネクタ 200"/>
        <xdr:cNvCxnSpPr/>
      </xdr:nvCxnSpPr>
      <xdr:spPr>
        <a:xfrm>
          <a:off x="2336800" y="13946648"/>
          <a:ext cx="889000" cy="3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2" name="フローチャート: 判断 201"/>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3" name="テキスト ボックス 202"/>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32724</xdr:rowOff>
    </xdr:from>
    <xdr:to>
      <xdr:col>11</xdr:col>
      <xdr:colOff>31750</xdr:colOff>
      <xdr:row>81</xdr:row>
      <xdr:rowOff>59198</xdr:rowOff>
    </xdr:to>
    <xdr:cxnSp macro="">
      <xdr:nvCxnSpPr>
        <xdr:cNvPr id="204" name="直線コネクタ 203"/>
        <xdr:cNvCxnSpPr/>
      </xdr:nvCxnSpPr>
      <xdr:spPr>
        <a:xfrm>
          <a:off x="1447800" y="13920174"/>
          <a:ext cx="889000" cy="2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5" name="フローチャート: 判断 204"/>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6" name="テキスト ボックス 205"/>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7" name="フローチャート: 判断 206"/>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08" name="テキスト ボックス 207"/>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42156</xdr:rowOff>
    </xdr:from>
    <xdr:to>
      <xdr:col>23</xdr:col>
      <xdr:colOff>184150</xdr:colOff>
      <xdr:row>82</xdr:row>
      <xdr:rowOff>143756</xdr:rowOff>
    </xdr:to>
    <xdr:sp macro="" textlink="">
      <xdr:nvSpPr>
        <xdr:cNvPr id="214" name="楕円 213"/>
        <xdr:cNvSpPr/>
      </xdr:nvSpPr>
      <xdr:spPr>
        <a:xfrm>
          <a:off x="4902200" y="1410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58683</xdr:rowOff>
    </xdr:from>
    <xdr:ext cx="762000" cy="259045"/>
    <xdr:sp macro="" textlink="">
      <xdr:nvSpPr>
        <xdr:cNvPr id="215" name="人件費・物件費等の状況該当値テキスト"/>
        <xdr:cNvSpPr txBox="1"/>
      </xdr:nvSpPr>
      <xdr:spPr>
        <a:xfrm>
          <a:off x="5041900" y="1394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14551</xdr:rowOff>
    </xdr:from>
    <xdr:to>
      <xdr:col>19</xdr:col>
      <xdr:colOff>184150</xdr:colOff>
      <xdr:row>81</xdr:row>
      <xdr:rowOff>116151</xdr:rowOff>
    </xdr:to>
    <xdr:sp macro="" textlink="">
      <xdr:nvSpPr>
        <xdr:cNvPr id="216" name="楕円 215"/>
        <xdr:cNvSpPr/>
      </xdr:nvSpPr>
      <xdr:spPr>
        <a:xfrm>
          <a:off x="4064000" y="1390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126328</xdr:rowOff>
    </xdr:from>
    <xdr:ext cx="736600" cy="259045"/>
    <xdr:sp macro="" textlink="">
      <xdr:nvSpPr>
        <xdr:cNvPr id="217" name="テキスト ボックス 216"/>
        <xdr:cNvSpPr txBox="1"/>
      </xdr:nvSpPr>
      <xdr:spPr>
        <a:xfrm>
          <a:off x="3733800" y="13670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39370</xdr:rowOff>
    </xdr:from>
    <xdr:to>
      <xdr:col>15</xdr:col>
      <xdr:colOff>133350</xdr:colOff>
      <xdr:row>81</xdr:row>
      <xdr:rowOff>140970</xdr:rowOff>
    </xdr:to>
    <xdr:sp macro="" textlink="">
      <xdr:nvSpPr>
        <xdr:cNvPr id="218" name="楕円 217"/>
        <xdr:cNvSpPr/>
      </xdr:nvSpPr>
      <xdr:spPr>
        <a:xfrm>
          <a:off x="3175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125747</xdr:rowOff>
    </xdr:from>
    <xdr:ext cx="762000" cy="259045"/>
    <xdr:sp macro="" textlink="">
      <xdr:nvSpPr>
        <xdr:cNvPr id="219" name="テキスト ボックス 218"/>
        <xdr:cNvSpPr txBox="1"/>
      </xdr:nvSpPr>
      <xdr:spPr>
        <a:xfrm>
          <a:off x="28448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8398</xdr:rowOff>
    </xdr:from>
    <xdr:to>
      <xdr:col>11</xdr:col>
      <xdr:colOff>82550</xdr:colOff>
      <xdr:row>81</xdr:row>
      <xdr:rowOff>109998</xdr:rowOff>
    </xdr:to>
    <xdr:sp macro="" textlink="">
      <xdr:nvSpPr>
        <xdr:cNvPr id="220" name="楕円 219"/>
        <xdr:cNvSpPr/>
      </xdr:nvSpPr>
      <xdr:spPr>
        <a:xfrm>
          <a:off x="2286000" y="13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94775</xdr:rowOff>
    </xdr:from>
    <xdr:ext cx="762000" cy="259045"/>
    <xdr:sp macro="" textlink="">
      <xdr:nvSpPr>
        <xdr:cNvPr id="221" name="テキスト ボックス 220"/>
        <xdr:cNvSpPr txBox="1"/>
      </xdr:nvSpPr>
      <xdr:spPr>
        <a:xfrm>
          <a:off x="1955800" y="1398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153374</xdr:rowOff>
    </xdr:from>
    <xdr:to>
      <xdr:col>7</xdr:col>
      <xdr:colOff>31750</xdr:colOff>
      <xdr:row>81</xdr:row>
      <xdr:rowOff>83524</xdr:rowOff>
    </xdr:to>
    <xdr:sp macro="" textlink="">
      <xdr:nvSpPr>
        <xdr:cNvPr id="222" name="楕円 221"/>
        <xdr:cNvSpPr/>
      </xdr:nvSpPr>
      <xdr:spPr>
        <a:xfrm>
          <a:off x="1397000" y="1386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68301</xdr:rowOff>
    </xdr:from>
    <xdr:ext cx="762000" cy="259045"/>
    <xdr:sp macro="" textlink="">
      <xdr:nvSpPr>
        <xdr:cNvPr id="223" name="テキスト ボックス 222"/>
        <xdr:cNvSpPr txBox="1"/>
      </xdr:nvSpPr>
      <xdr:spPr>
        <a:xfrm>
          <a:off x="1066800" y="1395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人事院勧告の準拠により、前年度と同水準となった。　類似団体平均値を下回っていることから、給与の適正化に努める。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45357</xdr:rowOff>
    </xdr:from>
    <xdr:to>
      <xdr:col>81</xdr:col>
      <xdr:colOff>44450</xdr:colOff>
      <xdr:row>81</xdr:row>
      <xdr:rowOff>62593</xdr:rowOff>
    </xdr:to>
    <xdr:cxnSp macro="">
      <xdr:nvCxnSpPr>
        <xdr:cNvPr id="259" name="直線コネクタ 258"/>
        <xdr:cNvCxnSpPr/>
      </xdr:nvCxnSpPr>
      <xdr:spPr>
        <a:xfrm>
          <a:off x="16179800" y="139328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0"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45357</xdr:rowOff>
    </xdr:from>
    <xdr:to>
      <xdr:col>77</xdr:col>
      <xdr:colOff>44450</xdr:colOff>
      <xdr:row>81</xdr:row>
      <xdr:rowOff>97064</xdr:rowOff>
    </xdr:to>
    <xdr:cxnSp macro="">
      <xdr:nvCxnSpPr>
        <xdr:cNvPr id="262" name="直線コネクタ 261"/>
        <xdr:cNvCxnSpPr/>
      </xdr:nvCxnSpPr>
      <xdr:spPr>
        <a:xfrm flipV="1">
          <a:off x="15290800" y="139328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4" name="テキスト ボックス 263"/>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97064</xdr:rowOff>
    </xdr:from>
    <xdr:to>
      <xdr:col>72</xdr:col>
      <xdr:colOff>203200</xdr:colOff>
      <xdr:row>81</xdr:row>
      <xdr:rowOff>148771</xdr:rowOff>
    </xdr:to>
    <xdr:cxnSp macro="">
      <xdr:nvCxnSpPr>
        <xdr:cNvPr id="265" name="直線コネクタ 264"/>
        <xdr:cNvCxnSpPr/>
      </xdr:nvCxnSpPr>
      <xdr:spPr>
        <a:xfrm flipV="1">
          <a:off x="14401800" y="139845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7" name="テキスト ボックス 266"/>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148771</xdr:rowOff>
    </xdr:from>
    <xdr:to>
      <xdr:col>68</xdr:col>
      <xdr:colOff>152400</xdr:colOff>
      <xdr:row>82</xdr:row>
      <xdr:rowOff>11793</xdr:rowOff>
    </xdr:to>
    <xdr:cxnSp macro="">
      <xdr:nvCxnSpPr>
        <xdr:cNvPr id="268" name="直線コネクタ 267"/>
        <xdr:cNvCxnSpPr/>
      </xdr:nvCxnSpPr>
      <xdr:spPr>
        <a:xfrm flipV="1">
          <a:off x="13512800" y="140362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11793</xdr:rowOff>
    </xdr:from>
    <xdr:to>
      <xdr:col>81</xdr:col>
      <xdr:colOff>95250</xdr:colOff>
      <xdr:row>81</xdr:row>
      <xdr:rowOff>113393</xdr:rowOff>
    </xdr:to>
    <xdr:sp macro="" textlink="">
      <xdr:nvSpPr>
        <xdr:cNvPr id="278" name="楕円 277"/>
        <xdr:cNvSpPr/>
      </xdr:nvSpPr>
      <xdr:spPr>
        <a:xfrm>
          <a:off x="169672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104520</xdr:rowOff>
    </xdr:from>
    <xdr:ext cx="762000" cy="259045"/>
    <xdr:sp macro="" textlink="">
      <xdr:nvSpPr>
        <xdr:cNvPr id="279" name="給与水準   （国との比較）該当値テキスト"/>
        <xdr:cNvSpPr txBox="1"/>
      </xdr:nvSpPr>
      <xdr:spPr>
        <a:xfrm>
          <a:off x="17106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166007</xdr:rowOff>
    </xdr:from>
    <xdr:to>
      <xdr:col>77</xdr:col>
      <xdr:colOff>95250</xdr:colOff>
      <xdr:row>81</xdr:row>
      <xdr:rowOff>96157</xdr:rowOff>
    </xdr:to>
    <xdr:sp macro="" textlink="">
      <xdr:nvSpPr>
        <xdr:cNvPr id="280" name="楕円 279"/>
        <xdr:cNvSpPr/>
      </xdr:nvSpPr>
      <xdr:spPr>
        <a:xfrm>
          <a:off x="16129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106334</xdr:rowOff>
    </xdr:from>
    <xdr:ext cx="736600" cy="259045"/>
    <xdr:sp macro="" textlink="">
      <xdr:nvSpPr>
        <xdr:cNvPr id="281" name="テキスト ボックス 280"/>
        <xdr:cNvSpPr txBox="1"/>
      </xdr:nvSpPr>
      <xdr:spPr>
        <a:xfrm>
          <a:off x="15798800" y="1365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46264</xdr:rowOff>
    </xdr:from>
    <xdr:to>
      <xdr:col>73</xdr:col>
      <xdr:colOff>44450</xdr:colOff>
      <xdr:row>81</xdr:row>
      <xdr:rowOff>147864</xdr:rowOff>
    </xdr:to>
    <xdr:sp macro="" textlink="">
      <xdr:nvSpPr>
        <xdr:cNvPr id="282" name="楕円 281"/>
        <xdr:cNvSpPr/>
      </xdr:nvSpPr>
      <xdr:spPr>
        <a:xfrm>
          <a:off x="15240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158041</xdr:rowOff>
    </xdr:from>
    <xdr:ext cx="762000" cy="259045"/>
    <xdr:sp macro="" textlink="">
      <xdr:nvSpPr>
        <xdr:cNvPr id="283" name="テキスト ボックス 282"/>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97971</xdr:rowOff>
    </xdr:from>
    <xdr:to>
      <xdr:col>68</xdr:col>
      <xdr:colOff>203200</xdr:colOff>
      <xdr:row>82</xdr:row>
      <xdr:rowOff>28121</xdr:rowOff>
    </xdr:to>
    <xdr:sp macro="" textlink="">
      <xdr:nvSpPr>
        <xdr:cNvPr id="284" name="楕円 283"/>
        <xdr:cNvSpPr/>
      </xdr:nvSpPr>
      <xdr:spPr>
        <a:xfrm>
          <a:off x="14351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38298</xdr:rowOff>
    </xdr:from>
    <xdr:ext cx="762000" cy="259045"/>
    <xdr:sp macro="" textlink="">
      <xdr:nvSpPr>
        <xdr:cNvPr id="285" name="テキスト ボックス 284"/>
        <xdr:cNvSpPr txBox="1"/>
      </xdr:nvSpPr>
      <xdr:spPr>
        <a:xfrm>
          <a:off x="14020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132443</xdr:rowOff>
    </xdr:from>
    <xdr:to>
      <xdr:col>64</xdr:col>
      <xdr:colOff>152400</xdr:colOff>
      <xdr:row>82</xdr:row>
      <xdr:rowOff>62593</xdr:rowOff>
    </xdr:to>
    <xdr:sp macro="" textlink="">
      <xdr:nvSpPr>
        <xdr:cNvPr id="286" name="楕円 285"/>
        <xdr:cNvSpPr/>
      </xdr:nvSpPr>
      <xdr:spPr>
        <a:xfrm>
          <a:off x="13462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72770</xdr:rowOff>
    </xdr:from>
    <xdr:ext cx="762000" cy="259045"/>
    <xdr:sp macro="" textlink="">
      <xdr:nvSpPr>
        <xdr:cNvPr id="287" name="テキスト ボックス 286"/>
        <xdr:cNvSpPr txBox="1"/>
      </xdr:nvSpPr>
      <xdr:spPr>
        <a:xfrm>
          <a:off x="13131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業務のアウトソーシング化や退職者の一部不補充等に努めており、類似団体平均を下回る水準になっている。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今後も事務事業の見直しを行いながら、公共サービスの低下を招くことのないよう、適正な定員管理に努める。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111866</xdr:rowOff>
    </xdr:from>
    <xdr:to>
      <xdr:col>81</xdr:col>
      <xdr:colOff>44450</xdr:colOff>
      <xdr:row>60</xdr:row>
      <xdr:rowOff>129963</xdr:rowOff>
    </xdr:to>
    <xdr:cxnSp macro="">
      <xdr:nvCxnSpPr>
        <xdr:cNvPr id="322" name="直線コネクタ 321"/>
        <xdr:cNvCxnSpPr/>
      </xdr:nvCxnSpPr>
      <xdr:spPr>
        <a:xfrm flipV="1">
          <a:off x="16179800" y="10398866"/>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3"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127953</xdr:rowOff>
    </xdr:from>
    <xdr:to>
      <xdr:col>77</xdr:col>
      <xdr:colOff>44450</xdr:colOff>
      <xdr:row>60</xdr:row>
      <xdr:rowOff>129963</xdr:rowOff>
    </xdr:to>
    <xdr:cxnSp macro="">
      <xdr:nvCxnSpPr>
        <xdr:cNvPr id="325" name="直線コネクタ 324"/>
        <xdr:cNvCxnSpPr/>
      </xdr:nvCxnSpPr>
      <xdr:spPr>
        <a:xfrm>
          <a:off x="15290800" y="1041495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7" name="テキスト ボックス 326"/>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105833</xdr:rowOff>
    </xdr:from>
    <xdr:to>
      <xdr:col>72</xdr:col>
      <xdr:colOff>203200</xdr:colOff>
      <xdr:row>60</xdr:row>
      <xdr:rowOff>127953</xdr:rowOff>
    </xdr:to>
    <xdr:cxnSp macro="">
      <xdr:nvCxnSpPr>
        <xdr:cNvPr id="328" name="直線コネクタ 327"/>
        <xdr:cNvCxnSpPr/>
      </xdr:nvCxnSpPr>
      <xdr:spPr>
        <a:xfrm>
          <a:off x="14401800" y="10392833"/>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105833</xdr:rowOff>
    </xdr:from>
    <xdr:to>
      <xdr:col>68</xdr:col>
      <xdr:colOff>152400</xdr:colOff>
      <xdr:row>60</xdr:row>
      <xdr:rowOff>115888</xdr:rowOff>
    </xdr:to>
    <xdr:cxnSp macro="">
      <xdr:nvCxnSpPr>
        <xdr:cNvPr id="331" name="直線コネクタ 330"/>
        <xdr:cNvCxnSpPr/>
      </xdr:nvCxnSpPr>
      <xdr:spPr>
        <a:xfrm flipV="1">
          <a:off x="13512800" y="103928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61066</xdr:rowOff>
    </xdr:from>
    <xdr:to>
      <xdr:col>81</xdr:col>
      <xdr:colOff>95250</xdr:colOff>
      <xdr:row>60</xdr:row>
      <xdr:rowOff>162666</xdr:rowOff>
    </xdr:to>
    <xdr:sp macro="" textlink="">
      <xdr:nvSpPr>
        <xdr:cNvPr id="341" name="楕円 340"/>
        <xdr:cNvSpPr/>
      </xdr:nvSpPr>
      <xdr:spPr>
        <a:xfrm>
          <a:off x="169672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77593</xdr:rowOff>
    </xdr:from>
    <xdr:ext cx="762000" cy="259045"/>
    <xdr:sp macro="" textlink="">
      <xdr:nvSpPr>
        <xdr:cNvPr id="342" name="定員管理の状況該当値テキスト"/>
        <xdr:cNvSpPr txBox="1"/>
      </xdr:nvSpPr>
      <xdr:spPr>
        <a:xfrm>
          <a:off x="17106900" y="1019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79163</xdr:rowOff>
    </xdr:from>
    <xdr:to>
      <xdr:col>77</xdr:col>
      <xdr:colOff>95250</xdr:colOff>
      <xdr:row>61</xdr:row>
      <xdr:rowOff>9313</xdr:rowOff>
    </xdr:to>
    <xdr:sp macro="" textlink="">
      <xdr:nvSpPr>
        <xdr:cNvPr id="343" name="楕円 342"/>
        <xdr:cNvSpPr/>
      </xdr:nvSpPr>
      <xdr:spPr>
        <a:xfrm>
          <a:off x="16129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19490</xdr:rowOff>
    </xdr:from>
    <xdr:ext cx="736600" cy="259045"/>
    <xdr:sp macro="" textlink="">
      <xdr:nvSpPr>
        <xdr:cNvPr id="344" name="テキスト ボックス 343"/>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77153</xdr:rowOff>
    </xdr:from>
    <xdr:to>
      <xdr:col>73</xdr:col>
      <xdr:colOff>44450</xdr:colOff>
      <xdr:row>61</xdr:row>
      <xdr:rowOff>7303</xdr:rowOff>
    </xdr:to>
    <xdr:sp macro="" textlink="">
      <xdr:nvSpPr>
        <xdr:cNvPr id="345" name="楕円 344"/>
        <xdr:cNvSpPr/>
      </xdr:nvSpPr>
      <xdr:spPr>
        <a:xfrm>
          <a:off x="15240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17480</xdr:rowOff>
    </xdr:from>
    <xdr:ext cx="762000" cy="259045"/>
    <xdr:sp macro="" textlink="">
      <xdr:nvSpPr>
        <xdr:cNvPr id="346" name="テキスト ボックス 345"/>
        <xdr:cNvSpPr txBox="1"/>
      </xdr:nvSpPr>
      <xdr:spPr>
        <a:xfrm>
          <a:off x="14909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55033</xdr:rowOff>
    </xdr:from>
    <xdr:to>
      <xdr:col>68</xdr:col>
      <xdr:colOff>203200</xdr:colOff>
      <xdr:row>60</xdr:row>
      <xdr:rowOff>156633</xdr:rowOff>
    </xdr:to>
    <xdr:sp macro="" textlink="">
      <xdr:nvSpPr>
        <xdr:cNvPr id="347" name="楕円 346"/>
        <xdr:cNvSpPr/>
      </xdr:nvSpPr>
      <xdr:spPr>
        <a:xfrm>
          <a:off x="14351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166810</xdr:rowOff>
    </xdr:from>
    <xdr:ext cx="762000" cy="259045"/>
    <xdr:sp macro="" textlink="">
      <xdr:nvSpPr>
        <xdr:cNvPr id="348" name="テキスト ボックス 347"/>
        <xdr:cNvSpPr txBox="1"/>
      </xdr:nvSpPr>
      <xdr:spPr>
        <a:xfrm>
          <a:off x="14020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65088</xdr:rowOff>
    </xdr:from>
    <xdr:to>
      <xdr:col>64</xdr:col>
      <xdr:colOff>152400</xdr:colOff>
      <xdr:row>60</xdr:row>
      <xdr:rowOff>166688</xdr:rowOff>
    </xdr:to>
    <xdr:sp macro="" textlink="">
      <xdr:nvSpPr>
        <xdr:cNvPr id="349" name="楕円 348"/>
        <xdr:cNvSpPr/>
      </xdr:nvSpPr>
      <xdr:spPr>
        <a:xfrm>
          <a:off x="13462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5415</xdr:rowOff>
    </xdr:from>
    <xdr:ext cx="762000" cy="259045"/>
    <xdr:sp macro="" textlink="">
      <xdr:nvSpPr>
        <xdr:cNvPr id="350" name="テキスト ボックス 349"/>
        <xdr:cNvSpPr txBox="1"/>
      </xdr:nvSpPr>
      <xdr:spPr>
        <a:xfrm>
          <a:off x="13131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及び公営企業に要する経費の財源とする地方債の償還分が減額したこと及び貸付金の財源として発行した地方債に係る貸付金の元利償還金の増等により、特定財源が増となったため前年度から２．０ポイントの改善となった。</a:t>
          </a:r>
        </a:p>
        <a:p>
          <a:r>
            <a:rPr kumimoji="1" lang="ja-JP" altLang="en-US" sz="1300">
              <a:latin typeface="ＭＳ Ｐゴシック" panose="020B0600070205080204" pitchFamily="50" charset="-128"/>
              <a:ea typeface="ＭＳ Ｐゴシック" panose="020B0600070205080204" pitchFamily="50" charset="-128"/>
            </a:rPr>
            <a:t>　大幅に改善し、類似団体平均を下回る水準になっているものの、今後もプライマリーバランスを意識した市債の発行をすることで地方債残高の減少に努め、改善に努めていく。　</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41</xdr:row>
      <xdr:rowOff>92287</xdr:rowOff>
    </xdr:to>
    <xdr:cxnSp macro="">
      <xdr:nvCxnSpPr>
        <xdr:cNvPr id="383" name="直線コネクタ 382"/>
        <xdr:cNvCxnSpPr/>
      </xdr:nvCxnSpPr>
      <xdr:spPr>
        <a:xfrm flipV="1">
          <a:off x="16179800" y="696087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4"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42</xdr:row>
      <xdr:rowOff>33444</xdr:rowOff>
    </xdr:to>
    <xdr:cxnSp macro="">
      <xdr:nvCxnSpPr>
        <xdr:cNvPr id="386" name="直線コネクタ 385"/>
        <xdr:cNvCxnSpPr/>
      </xdr:nvCxnSpPr>
      <xdr:spPr>
        <a:xfrm flipV="1">
          <a:off x="15290800" y="712173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88" name="テキスト ボックス 387"/>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113877</xdr:rowOff>
    </xdr:to>
    <xdr:cxnSp macro="">
      <xdr:nvCxnSpPr>
        <xdr:cNvPr id="389" name="直線コネクタ 388"/>
        <xdr:cNvCxnSpPr/>
      </xdr:nvCxnSpPr>
      <xdr:spPr>
        <a:xfrm flipV="1">
          <a:off x="14401800" y="72343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1" name="テキスト ボックス 390"/>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138006</xdr:rowOff>
    </xdr:to>
    <xdr:cxnSp macro="">
      <xdr:nvCxnSpPr>
        <xdr:cNvPr id="392" name="直線コネクタ 391"/>
        <xdr:cNvCxnSpPr/>
      </xdr:nvCxnSpPr>
      <xdr:spPr>
        <a:xfrm flipV="1">
          <a:off x="13512800" y="73147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4" name="テキスト ボックス 393"/>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6" name="テキスト ボックス 395"/>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402" name="楕円 401"/>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403"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4" name="楕円 403"/>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127864</xdr:rowOff>
    </xdr:from>
    <xdr:ext cx="736600" cy="259045"/>
    <xdr:sp macro="" textlink="">
      <xdr:nvSpPr>
        <xdr:cNvPr id="405" name="テキスト ボックス 404"/>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6" name="楕円 405"/>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7" name="テキスト ボックス 406"/>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8" name="楕円 407"/>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9" name="テキスト ボックス 408"/>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10" name="楕円 409"/>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11" name="テキスト ボックス 410"/>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一般会計において令和元年度に約１２億円の繰上償還を行ったことや、下水道事業特別会計において起債残高が減少したことに伴い繰入見込額が減少したことにより、減少傾向にある。</a:t>
          </a:r>
        </a:p>
        <a:p>
          <a:r>
            <a:rPr kumimoji="1" lang="ja-JP" altLang="en-US" sz="1300">
              <a:latin typeface="ＭＳ Ｐゴシック" panose="020B0600070205080204" pitchFamily="50" charset="-128"/>
              <a:ea typeface="ＭＳ Ｐゴシック" panose="020B0600070205080204" pitchFamily="50" charset="-128"/>
            </a:rPr>
            <a:t>　今後もより一層、新規発行の抑制や、入札等による低利での調達に努める等、継続した取組を行うとともに、プライマリーバランスを意識した市債の発行を行い、適正な地方債管理に努める。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157903</xdr:rowOff>
    </xdr:from>
    <xdr:to>
      <xdr:col>68</xdr:col>
      <xdr:colOff>152400</xdr:colOff>
      <xdr:row>14</xdr:row>
      <xdr:rowOff>138128</xdr:rowOff>
    </xdr:to>
    <xdr:cxnSp macro="">
      <xdr:nvCxnSpPr>
        <xdr:cNvPr id="447" name="直線コネクタ 446"/>
        <xdr:cNvCxnSpPr/>
      </xdr:nvCxnSpPr>
      <xdr:spPr>
        <a:xfrm flipV="1">
          <a:off x="13512800" y="2386753"/>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8"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9" name="フローチャート: 判断 448"/>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0" name="フローチャート: 判断 449"/>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1" name="テキスト ボックス 450"/>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2" name="フローチャート: 判断 451"/>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3" name="テキスト ボックス 452"/>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4" name="フローチャート: 判断 453"/>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143587</xdr:rowOff>
    </xdr:from>
    <xdr:ext cx="762000" cy="259045"/>
    <xdr:sp macro="" textlink="">
      <xdr:nvSpPr>
        <xdr:cNvPr id="455" name="テキスト ボックス 454"/>
        <xdr:cNvSpPr txBox="1"/>
      </xdr:nvSpPr>
      <xdr:spPr>
        <a:xfrm>
          <a:off x="14020800" y="271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6" name="フローチャート: 判断 455"/>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11205</xdr:rowOff>
    </xdr:from>
    <xdr:ext cx="762000" cy="259045"/>
    <xdr:sp macro="" textlink="">
      <xdr:nvSpPr>
        <xdr:cNvPr id="457" name="テキスト ボックス 456"/>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107103</xdr:rowOff>
    </xdr:from>
    <xdr:to>
      <xdr:col>68</xdr:col>
      <xdr:colOff>203200</xdr:colOff>
      <xdr:row>14</xdr:row>
      <xdr:rowOff>37253</xdr:rowOff>
    </xdr:to>
    <xdr:sp macro="" textlink="">
      <xdr:nvSpPr>
        <xdr:cNvPr id="463" name="楕円 462"/>
        <xdr:cNvSpPr/>
      </xdr:nvSpPr>
      <xdr:spPr>
        <a:xfrm>
          <a:off x="14351000" y="2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47430</xdr:rowOff>
    </xdr:from>
    <xdr:ext cx="762000" cy="259045"/>
    <xdr:sp macro="" textlink="">
      <xdr:nvSpPr>
        <xdr:cNvPr id="464" name="テキスト ボックス 463"/>
        <xdr:cNvSpPr txBox="1"/>
      </xdr:nvSpPr>
      <xdr:spPr>
        <a:xfrm>
          <a:off x="14020800" y="210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87328</xdr:rowOff>
    </xdr:from>
    <xdr:to>
      <xdr:col>64</xdr:col>
      <xdr:colOff>152400</xdr:colOff>
      <xdr:row>15</xdr:row>
      <xdr:rowOff>17478</xdr:rowOff>
    </xdr:to>
    <xdr:sp macro="" textlink="">
      <xdr:nvSpPr>
        <xdr:cNvPr id="465" name="楕円 464"/>
        <xdr:cNvSpPr/>
      </xdr:nvSpPr>
      <xdr:spPr>
        <a:xfrm>
          <a:off x="13462000" y="24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27655</xdr:rowOff>
    </xdr:from>
    <xdr:ext cx="762000" cy="259045"/>
    <xdr:sp macro="" textlink="">
      <xdr:nvSpPr>
        <xdr:cNvPr id="466" name="テキスト ボックス 465"/>
        <xdr:cNvSpPr txBox="1"/>
      </xdr:nvSpPr>
      <xdr:spPr>
        <a:xfrm>
          <a:off x="13131800" y="22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62,311
61,910
19.69
35,718,269
34,938,567
458,199
12,632,021
22,782,907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人件費については、類似団体と比較すると特に手当が高い水準にある。</a:t>
          </a:r>
        </a:p>
        <a:p>
          <a:r>
            <a:rPr kumimoji="1" lang="ja-JP" altLang="en-US" sz="1300">
              <a:latin typeface="ＭＳ Ｐゴシック" panose="020B0600070205080204" pitchFamily="50" charset="-128"/>
              <a:ea typeface="ＭＳ Ｐゴシック" panose="020B0600070205080204" pitchFamily="50" charset="-128"/>
            </a:rPr>
            <a:t>　全体的にも類似団体平均よりも高い水準にあることから、今後も事務事業改善による時間外手当の削減や、退職者の一部不補充等の実施により改善を図る。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39370</xdr:rowOff>
    </xdr:to>
    <xdr:cxnSp macro="">
      <xdr:nvCxnSpPr>
        <xdr:cNvPr id="66" name="直線コネクタ 65"/>
        <xdr:cNvCxnSpPr/>
      </xdr:nvCxnSpPr>
      <xdr:spPr>
        <a:xfrm flipV="1">
          <a:off x="3987800" y="6352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62230</xdr:rowOff>
    </xdr:to>
    <xdr:cxnSp macro="">
      <xdr:nvCxnSpPr>
        <xdr:cNvPr id="69" name="直線コネクタ 68"/>
        <xdr:cNvCxnSpPr/>
      </xdr:nvCxnSpPr>
      <xdr:spPr>
        <a:xfrm flipV="1">
          <a:off x="3098800" y="6383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115570</xdr:rowOff>
    </xdr:to>
    <xdr:cxnSp macro="">
      <xdr:nvCxnSpPr>
        <xdr:cNvPr id="72" name="直線コネクタ 71"/>
        <xdr:cNvCxnSpPr/>
      </xdr:nvCxnSpPr>
      <xdr:spPr>
        <a:xfrm flipV="1">
          <a:off x="2209800" y="640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12700</xdr:rowOff>
    </xdr:to>
    <xdr:cxnSp macro="">
      <xdr:nvCxnSpPr>
        <xdr:cNvPr id="75" name="直線コネクタ 74"/>
        <xdr:cNvCxnSpPr/>
      </xdr:nvCxnSpPr>
      <xdr:spPr>
        <a:xfrm flipV="1">
          <a:off x="1320800" y="6459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146067</xdr:rowOff>
    </xdr:from>
    <xdr:ext cx="762000" cy="259045"/>
    <xdr:sp macro="" textlink="">
      <xdr:nvSpPr>
        <xdr:cNvPr id="86" name="人件費該当値テキスト"/>
        <xdr:cNvSpPr txBox="1"/>
      </xdr:nvSpPr>
      <xdr:spPr>
        <a:xfrm>
          <a:off x="49149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物件費については震災前から増加傾向にあり、その要因としては指定管理や委託業務の増加により、人件費から物件費へのシフトが起きているためである。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経常経費として今後も支出されていくものであるため、事務事業の見直しによる歳出削減や、競争に伴うコスト削減効果を図っていく。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97282</xdr:rowOff>
    </xdr:from>
    <xdr:to>
      <xdr:col>82</xdr:col>
      <xdr:colOff>107950</xdr:colOff>
      <xdr:row>17</xdr:row>
      <xdr:rowOff>161290</xdr:rowOff>
    </xdr:to>
    <xdr:cxnSp macro="">
      <xdr:nvCxnSpPr>
        <xdr:cNvPr id="125" name="直線コネクタ 124"/>
        <xdr:cNvCxnSpPr/>
      </xdr:nvCxnSpPr>
      <xdr:spPr>
        <a:xfrm>
          <a:off x="15671800" y="30119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97282</xdr:rowOff>
    </xdr:from>
    <xdr:to>
      <xdr:col>78</xdr:col>
      <xdr:colOff>69850</xdr:colOff>
      <xdr:row>17</xdr:row>
      <xdr:rowOff>106426</xdr:rowOff>
    </xdr:to>
    <xdr:cxnSp macro="">
      <xdr:nvCxnSpPr>
        <xdr:cNvPr id="128" name="直線コネクタ 127"/>
        <xdr:cNvCxnSpPr/>
      </xdr:nvCxnSpPr>
      <xdr:spPr>
        <a:xfrm flipV="1">
          <a:off x="14782800" y="3011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106426</xdr:rowOff>
    </xdr:to>
    <xdr:cxnSp macro="">
      <xdr:nvCxnSpPr>
        <xdr:cNvPr id="131" name="直線コネクタ 130"/>
        <xdr:cNvCxnSpPr/>
      </xdr:nvCxnSpPr>
      <xdr:spPr>
        <a:xfrm>
          <a:off x="13893800" y="3002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17</xdr:row>
      <xdr:rowOff>88138</xdr:rowOff>
    </xdr:to>
    <xdr:cxnSp macro="">
      <xdr:nvCxnSpPr>
        <xdr:cNvPr id="134" name="直線コネクタ 133"/>
        <xdr:cNvCxnSpPr/>
      </xdr:nvCxnSpPr>
      <xdr:spPr>
        <a:xfrm>
          <a:off x="13004800" y="2993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4" name="楕円 143"/>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5"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46482</xdr:rowOff>
    </xdr:from>
    <xdr:to>
      <xdr:col>78</xdr:col>
      <xdr:colOff>120650</xdr:colOff>
      <xdr:row>17</xdr:row>
      <xdr:rowOff>148082</xdr:rowOff>
    </xdr:to>
    <xdr:sp macro="" textlink="">
      <xdr:nvSpPr>
        <xdr:cNvPr id="146" name="楕円 145"/>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132859</xdr:rowOff>
    </xdr:from>
    <xdr:ext cx="736600" cy="259045"/>
    <xdr:sp macro="" textlink="">
      <xdr:nvSpPr>
        <xdr:cNvPr id="147" name="テキスト ボックス 146"/>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55626</xdr:rowOff>
    </xdr:from>
    <xdr:to>
      <xdr:col>74</xdr:col>
      <xdr:colOff>31750</xdr:colOff>
      <xdr:row>17</xdr:row>
      <xdr:rowOff>157226</xdr:rowOff>
    </xdr:to>
    <xdr:sp macro="" textlink="">
      <xdr:nvSpPr>
        <xdr:cNvPr id="148" name="楕円 147"/>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49" name="テキスト ボックス 148"/>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50" name="楕円 149"/>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51" name="テキスト ボックス 150"/>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28194</xdr:rowOff>
    </xdr:from>
    <xdr:to>
      <xdr:col>65</xdr:col>
      <xdr:colOff>53975</xdr:colOff>
      <xdr:row>17</xdr:row>
      <xdr:rowOff>129794</xdr:rowOff>
    </xdr:to>
    <xdr:sp macro="" textlink="">
      <xdr:nvSpPr>
        <xdr:cNvPr id="152" name="楕円 151"/>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114571</xdr:rowOff>
    </xdr:from>
    <xdr:ext cx="762000" cy="259045"/>
    <xdr:sp macro="" textlink="">
      <xdr:nvSpPr>
        <xdr:cNvPr id="153" name="テキスト ボックス 152"/>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新型コロナウイルス感染症等の影響により、生活保護受給者が増となった一方で、当該感染症の影響による医療機関への受診控え等により生活保護の医療扶助や介護サービスに係る扶助費が減となり、全体では横ばい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例年、類似団体平均の水準で推移しているが、震災前から比較すると大幅に増加している。　引き続き、生活保護受給者の自立支援や各種予防事業により、医療及び介護給付費の抑制を図り改善に努める。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26307</xdr:rowOff>
    </xdr:to>
    <xdr:cxnSp macro="">
      <xdr:nvCxnSpPr>
        <xdr:cNvPr id="188" name="直線コネクタ 187"/>
        <xdr:cNvCxnSpPr/>
      </xdr:nvCxnSpPr>
      <xdr:spPr>
        <a:xfrm flipV="1">
          <a:off x="3987800" y="9788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57</xdr:row>
      <xdr:rowOff>26307</xdr:rowOff>
    </xdr:to>
    <xdr:cxnSp macro="">
      <xdr:nvCxnSpPr>
        <xdr:cNvPr id="191" name="直線コネクタ 190"/>
        <xdr:cNvCxnSpPr/>
      </xdr:nvCxnSpPr>
      <xdr:spPr>
        <a:xfrm>
          <a:off x="3098800" y="9733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56</xdr:row>
      <xdr:rowOff>132443</xdr:rowOff>
    </xdr:to>
    <xdr:cxnSp macro="">
      <xdr:nvCxnSpPr>
        <xdr:cNvPr id="194" name="直線コネクタ 193"/>
        <xdr:cNvCxnSpPr/>
      </xdr:nvCxnSpPr>
      <xdr:spPr>
        <a:xfrm>
          <a:off x="2209800" y="9700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56</xdr:row>
      <xdr:rowOff>110672</xdr:rowOff>
    </xdr:to>
    <xdr:cxnSp macro="">
      <xdr:nvCxnSpPr>
        <xdr:cNvPr id="197" name="直線コネクタ 196"/>
        <xdr:cNvCxnSpPr/>
      </xdr:nvCxnSpPr>
      <xdr:spPr>
        <a:xfrm flipV="1">
          <a:off x="1320800" y="9700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07" name="楕円 206"/>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08"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146957</xdr:rowOff>
    </xdr:from>
    <xdr:to>
      <xdr:col>20</xdr:col>
      <xdr:colOff>38100</xdr:colOff>
      <xdr:row>57</xdr:row>
      <xdr:rowOff>77107</xdr:rowOff>
    </xdr:to>
    <xdr:sp macro="" textlink="">
      <xdr:nvSpPr>
        <xdr:cNvPr id="209" name="楕円 208"/>
        <xdr:cNvSpPr/>
      </xdr:nvSpPr>
      <xdr:spPr>
        <a:xfrm>
          <a:off x="3937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61884</xdr:rowOff>
    </xdr:from>
    <xdr:ext cx="736600" cy="259045"/>
    <xdr:sp macro="" textlink="">
      <xdr:nvSpPr>
        <xdr:cNvPr id="210" name="テキスト ボックス 209"/>
        <xdr:cNvSpPr txBox="1"/>
      </xdr:nvSpPr>
      <xdr:spPr>
        <a:xfrm>
          <a:off x="3606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1" name="楕円 210"/>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12" name="テキスト ボックス 211"/>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3" name="楕円 212"/>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214" name="テキスト ボックス 213"/>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5" name="楕円 214"/>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16" name="テキスト ボックス 215"/>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下水道事業会計の企業会計化に伴い、繰出金が補助費に移行したことに伴い、大幅に減となった。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このことにより、類似団体の平均値となったものの、今後も、施設維持に関する経費が増加することが予想されるため、計画的な維持管理に努め、経費削減を図っていく必要がある。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59</xdr:row>
      <xdr:rowOff>8890</xdr:rowOff>
    </xdr:to>
    <xdr:cxnSp macro="">
      <xdr:nvCxnSpPr>
        <xdr:cNvPr id="244" name="直線コネクタ 243"/>
        <xdr:cNvCxnSpPr/>
      </xdr:nvCxnSpPr>
      <xdr:spPr>
        <a:xfrm flipV="1">
          <a:off x="16510000" y="921004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152417</xdr:rowOff>
    </xdr:from>
    <xdr:ext cx="762000" cy="259045"/>
    <xdr:sp macro="" textlink="">
      <xdr:nvSpPr>
        <xdr:cNvPr id="245" name="その他最小値テキスト"/>
        <xdr:cNvSpPr txBox="1"/>
      </xdr:nvSpPr>
      <xdr:spPr>
        <a:xfrm>
          <a:off x="16598900" y="1009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8890</xdr:rowOff>
    </xdr:from>
    <xdr:to>
      <xdr:col>82</xdr:col>
      <xdr:colOff>196850</xdr:colOff>
      <xdr:row>59</xdr:row>
      <xdr:rowOff>8890</xdr:rowOff>
    </xdr:to>
    <xdr:cxnSp macro="">
      <xdr:nvCxnSpPr>
        <xdr:cNvPr id="246" name="直線コネクタ 245"/>
        <xdr:cNvCxnSpPr/>
      </xdr:nvCxnSpPr>
      <xdr:spPr>
        <a:xfrm>
          <a:off x="16421100" y="101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47" name="その他最大値テキスト"/>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48" name="直線コネクタ 247"/>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60</xdr:row>
      <xdr:rowOff>142240</xdr:rowOff>
    </xdr:to>
    <xdr:cxnSp macro="">
      <xdr:nvCxnSpPr>
        <xdr:cNvPr id="249" name="直線コネクタ 248"/>
        <xdr:cNvCxnSpPr/>
      </xdr:nvCxnSpPr>
      <xdr:spPr>
        <a:xfrm flipV="1">
          <a:off x="15671800" y="9659620"/>
          <a:ext cx="8382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60</xdr:row>
      <xdr:rowOff>142240</xdr:rowOff>
    </xdr:to>
    <xdr:cxnSp macro="">
      <xdr:nvCxnSpPr>
        <xdr:cNvPr id="252" name="直線コネクタ 251"/>
        <xdr:cNvCxnSpPr/>
      </xdr:nvCxnSpPr>
      <xdr:spPr>
        <a:xfrm>
          <a:off x="14782800" y="1041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53" name="フローチャート: 判断 252"/>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54" name="テキスト ボックス 253"/>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127000</xdr:rowOff>
    </xdr:from>
    <xdr:to>
      <xdr:col>73</xdr:col>
      <xdr:colOff>180975</xdr:colOff>
      <xdr:row>60</xdr:row>
      <xdr:rowOff>134620</xdr:rowOff>
    </xdr:to>
    <xdr:cxnSp macro="">
      <xdr:nvCxnSpPr>
        <xdr:cNvPr id="255" name="直線コネクタ 254"/>
        <xdr:cNvCxnSpPr/>
      </xdr:nvCxnSpPr>
      <xdr:spPr>
        <a:xfrm flipV="1">
          <a:off x="13893800" y="1041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6" name="フローチャート: 判断 255"/>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7" name="テキスト ボックス 256"/>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134620</xdr:rowOff>
    </xdr:from>
    <xdr:to>
      <xdr:col>69</xdr:col>
      <xdr:colOff>92075</xdr:colOff>
      <xdr:row>61</xdr:row>
      <xdr:rowOff>1270</xdr:rowOff>
    </xdr:to>
    <xdr:cxnSp macro="">
      <xdr:nvCxnSpPr>
        <xdr:cNvPr id="258" name="直線コネクタ 257"/>
        <xdr:cNvCxnSpPr/>
      </xdr:nvCxnSpPr>
      <xdr:spPr>
        <a:xfrm flipV="1">
          <a:off x="13004800" y="10421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9" name="フローチャート: 判断 258"/>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0" name="テキスト ボックス 259"/>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1" name="フローチャート: 判断 260"/>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2" name="テキスト ボックス 261"/>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8" name="楕円 267"/>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9"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91440</xdr:rowOff>
    </xdr:from>
    <xdr:to>
      <xdr:col>78</xdr:col>
      <xdr:colOff>120650</xdr:colOff>
      <xdr:row>61</xdr:row>
      <xdr:rowOff>21590</xdr:rowOff>
    </xdr:to>
    <xdr:sp macro="" textlink="">
      <xdr:nvSpPr>
        <xdr:cNvPr id="270" name="楕円 269"/>
        <xdr:cNvSpPr/>
      </xdr:nvSpPr>
      <xdr:spPr>
        <a:xfrm>
          <a:off x="15621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6367</xdr:rowOff>
    </xdr:from>
    <xdr:ext cx="736600" cy="259045"/>
    <xdr:sp macro="" textlink="">
      <xdr:nvSpPr>
        <xdr:cNvPr id="271" name="テキスト ボックス 270"/>
        <xdr:cNvSpPr txBox="1"/>
      </xdr:nvSpPr>
      <xdr:spPr>
        <a:xfrm>
          <a:off x="15290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2" name="楕円 271"/>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3" name="テキスト ボックス 272"/>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83820</xdr:rowOff>
    </xdr:from>
    <xdr:to>
      <xdr:col>69</xdr:col>
      <xdr:colOff>142875</xdr:colOff>
      <xdr:row>61</xdr:row>
      <xdr:rowOff>13970</xdr:rowOff>
    </xdr:to>
    <xdr:sp macro="" textlink="">
      <xdr:nvSpPr>
        <xdr:cNvPr id="274" name="楕円 273"/>
        <xdr:cNvSpPr/>
      </xdr:nvSpPr>
      <xdr:spPr>
        <a:xfrm>
          <a:off x="13843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170197</xdr:rowOff>
    </xdr:from>
    <xdr:ext cx="762000" cy="259045"/>
    <xdr:sp macro="" textlink="">
      <xdr:nvSpPr>
        <xdr:cNvPr id="275" name="テキスト ボックス 274"/>
        <xdr:cNvSpPr txBox="1"/>
      </xdr:nvSpPr>
      <xdr:spPr>
        <a:xfrm>
          <a:off x="13512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121920</xdr:rowOff>
    </xdr:from>
    <xdr:to>
      <xdr:col>65</xdr:col>
      <xdr:colOff>53975</xdr:colOff>
      <xdr:row>61</xdr:row>
      <xdr:rowOff>52070</xdr:rowOff>
    </xdr:to>
    <xdr:sp macro="" textlink="">
      <xdr:nvSpPr>
        <xdr:cNvPr id="276" name="楕円 275"/>
        <xdr:cNvSpPr/>
      </xdr:nvSpPr>
      <xdr:spPr>
        <a:xfrm>
          <a:off x="12954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36847</xdr:rowOff>
    </xdr:from>
    <xdr:ext cx="762000" cy="259045"/>
    <xdr:sp macro="" textlink="">
      <xdr:nvSpPr>
        <xdr:cNvPr id="277" name="テキスト ボックス 276"/>
        <xdr:cNvSpPr txBox="1"/>
      </xdr:nvSpPr>
      <xdr:spPr>
        <a:xfrm>
          <a:off x="12623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下水道事業会計の企業会計化に伴い、これまで繰出金として支出したものが補助費に移行したことに伴い、令和元年度等に比べ大幅な増加となった。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平均団体を大幅に上回る要因としては、下水道事業特別会計において、低地・河口部といった本市の地理的条件により、水害防止のため、多額の雨水施設整備を行っていることによるもので、下水道事業の業務内容の状況を注視す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37</xdr:row>
      <xdr:rowOff>165862</xdr:rowOff>
    </xdr:to>
    <xdr:cxnSp macro="">
      <xdr:nvCxnSpPr>
        <xdr:cNvPr id="307" name="直線コネクタ 306"/>
        <xdr:cNvCxnSpPr/>
      </xdr:nvCxnSpPr>
      <xdr:spPr>
        <a:xfrm>
          <a:off x="15671800" y="6116320"/>
          <a:ext cx="8382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147574</xdr:rowOff>
    </xdr:to>
    <xdr:cxnSp macro="">
      <xdr:nvCxnSpPr>
        <xdr:cNvPr id="310" name="直線コネクタ 309"/>
        <xdr:cNvCxnSpPr/>
      </xdr:nvCxnSpPr>
      <xdr:spPr>
        <a:xfrm flipV="1">
          <a:off x="14782800" y="61163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147574</xdr:rowOff>
    </xdr:to>
    <xdr:cxnSp macro="">
      <xdr:nvCxnSpPr>
        <xdr:cNvPr id="313" name="直線コネクタ 312"/>
        <xdr:cNvCxnSpPr/>
      </xdr:nvCxnSpPr>
      <xdr:spPr>
        <a:xfrm>
          <a:off x="13893800" y="6148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8128</xdr:rowOff>
    </xdr:to>
    <xdr:cxnSp macro="">
      <xdr:nvCxnSpPr>
        <xdr:cNvPr id="316" name="直線コネクタ 315"/>
        <xdr:cNvCxnSpPr/>
      </xdr:nvCxnSpPr>
      <xdr:spPr>
        <a:xfrm flipV="1">
          <a:off x="13004800" y="61483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6" name="楕円 325"/>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7"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8" name="楕円 327"/>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9" name="テキスト ボックス 328"/>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30" name="楕円 329"/>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31" name="テキスト ボックス 330"/>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2" name="楕円 331"/>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3" name="テキスト ボックス 332"/>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4" name="楕円 333"/>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5" name="テキスト ボックス 334"/>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ける繰上償還の効果もあり、公債費が減少した。一方、臨時財政対策債の発行については継続的に行われ、地方債現在高の約半分を占めており、臨時財政対策債の元利償還金は増加傾向となっている。</a:t>
          </a:r>
        </a:p>
        <a:p>
          <a:r>
            <a:rPr kumimoji="1" lang="ja-JP" altLang="en-US" sz="1300">
              <a:latin typeface="ＭＳ Ｐゴシック" panose="020B0600070205080204" pitchFamily="50" charset="-128"/>
              <a:ea typeface="ＭＳ Ｐゴシック" panose="020B0600070205080204" pitchFamily="50" charset="-128"/>
            </a:rPr>
            <a:t>　今後もより一層、新規発行の抑制や、入札等による低利での調達に努める等、継続した取組を行い、適正な地方債管理に努める。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78994</xdr:rowOff>
    </xdr:to>
    <xdr:cxnSp macro="">
      <xdr:nvCxnSpPr>
        <xdr:cNvPr id="365" name="直線コネクタ 364"/>
        <xdr:cNvCxnSpPr/>
      </xdr:nvCxnSpPr>
      <xdr:spPr>
        <a:xfrm flipV="1">
          <a:off x="3987800" y="132349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78994</xdr:rowOff>
    </xdr:to>
    <xdr:cxnSp macro="">
      <xdr:nvCxnSpPr>
        <xdr:cNvPr id="368" name="直線コネクタ 367"/>
        <xdr:cNvCxnSpPr/>
      </xdr:nvCxnSpPr>
      <xdr:spPr>
        <a:xfrm>
          <a:off x="3098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69850</xdr:rowOff>
    </xdr:to>
    <xdr:cxnSp macro="">
      <xdr:nvCxnSpPr>
        <xdr:cNvPr id="371" name="直線コネクタ 370"/>
        <xdr:cNvCxnSpPr/>
      </xdr:nvCxnSpPr>
      <xdr:spPr>
        <a:xfrm flipV="1">
          <a:off x="2209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124713</xdr:rowOff>
    </xdr:to>
    <xdr:cxnSp macro="">
      <xdr:nvCxnSpPr>
        <xdr:cNvPr id="374" name="直線コネクタ 373"/>
        <xdr:cNvCxnSpPr/>
      </xdr:nvCxnSpPr>
      <xdr:spPr>
        <a:xfrm flipV="1">
          <a:off x="1320800" y="132715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84" name="楕円 383"/>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85"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6" name="楕円 385"/>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7" name="テキスト ボックス 386"/>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8" name="楕円 387"/>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9" name="テキスト ボックス 388"/>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0" name="楕円 389"/>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91" name="テキスト ボックス 390"/>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2" name="楕円 391"/>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93" name="テキスト ボックス 392"/>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令和元年度から減少となったものの、類似団体平均を上回る要因としては、低地・河口部といった本市の地理的条件により、雨水対策事業への繰出金が多額となっていることが挙げられる。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今後も、事務事業の見直しや適正な定員管理等による歳出削減を図るとともに、計画的な施設維持管理を推進し、行財政運営の改善に努めていく。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30987</xdr:rowOff>
    </xdr:from>
    <xdr:to>
      <xdr:col>82</xdr:col>
      <xdr:colOff>107950</xdr:colOff>
      <xdr:row>80</xdr:row>
      <xdr:rowOff>90424</xdr:rowOff>
    </xdr:to>
    <xdr:cxnSp macro="">
      <xdr:nvCxnSpPr>
        <xdr:cNvPr id="424" name="直線コネクタ 423"/>
        <xdr:cNvCxnSpPr/>
      </xdr:nvCxnSpPr>
      <xdr:spPr>
        <a:xfrm flipV="1">
          <a:off x="15671800" y="13746987"/>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90424</xdr:rowOff>
    </xdr:from>
    <xdr:to>
      <xdr:col>78</xdr:col>
      <xdr:colOff>69850</xdr:colOff>
      <xdr:row>80</xdr:row>
      <xdr:rowOff>104139</xdr:rowOff>
    </xdr:to>
    <xdr:cxnSp macro="">
      <xdr:nvCxnSpPr>
        <xdr:cNvPr id="427" name="直線コネクタ 426"/>
        <xdr:cNvCxnSpPr/>
      </xdr:nvCxnSpPr>
      <xdr:spPr>
        <a:xfrm flipV="1">
          <a:off x="14782800" y="138064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104139</xdr:rowOff>
    </xdr:from>
    <xdr:to>
      <xdr:col>73</xdr:col>
      <xdr:colOff>180975</xdr:colOff>
      <xdr:row>80</xdr:row>
      <xdr:rowOff>117856</xdr:rowOff>
    </xdr:to>
    <xdr:cxnSp macro="">
      <xdr:nvCxnSpPr>
        <xdr:cNvPr id="430" name="直線コネクタ 429"/>
        <xdr:cNvCxnSpPr/>
      </xdr:nvCxnSpPr>
      <xdr:spPr>
        <a:xfrm flipV="1">
          <a:off x="13893800" y="138201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117856</xdr:rowOff>
    </xdr:from>
    <xdr:to>
      <xdr:col>69</xdr:col>
      <xdr:colOff>92075</xdr:colOff>
      <xdr:row>81</xdr:row>
      <xdr:rowOff>42418</xdr:rowOff>
    </xdr:to>
    <xdr:cxnSp macro="">
      <xdr:nvCxnSpPr>
        <xdr:cNvPr id="433" name="直線コネクタ 432"/>
        <xdr:cNvCxnSpPr/>
      </xdr:nvCxnSpPr>
      <xdr:spPr>
        <a:xfrm flipV="1">
          <a:off x="13004800" y="138338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151637</xdr:rowOff>
    </xdr:from>
    <xdr:to>
      <xdr:col>82</xdr:col>
      <xdr:colOff>158750</xdr:colOff>
      <xdr:row>80</xdr:row>
      <xdr:rowOff>81787</xdr:rowOff>
    </xdr:to>
    <xdr:sp macro="" textlink="">
      <xdr:nvSpPr>
        <xdr:cNvPr id="443" name="楕円 442"/>
        <xdr:cNvSpPr/>
      </xdr:nvSpPr>
      <xdr:spPr>
        <a:xfrm>
          <a:off x="164592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123714</xdr:rowOff>
    </xdr:from>
    <xdr:ext cx="762000" cy="259045"/>
    <xdr:sp macro="" textlink="">
      <xdr:nvSpPr>
        <xdr:cNvPr id="444" name="公債費以外該当値テキスト"/>
        <xdr:cNvSpPr txBox="1"/>
      </xdr:nvSpPr>
      <xdr:spPr>
        <a:xfrm>
          <a:off x="165989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39624</xdr:rowOff>
    </xdr:from>
    <xdr:to>
      <xdr:col>78</xdr:col>
      <xdr:colOff>120650</xdr:colOff>
      <xdr:row>80</xdr:row>
      <xdr:rowOff>141224</xdr:rowOff>
    </xdr:to>
    <xdr:sp macro="" textlink="">
      <xdr:nvSpPr>
        <xdr:cNvPr id="445" name="楕円 444"/>
        <xdr:cNvSpPr/>
      </xdr:nvSpPr>
      <xdr:spPr>
        <a:xfrm>
          <a:off x="15621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126001</xdr:rowOff>
    </xdr:from>
    <xdr:ext cx="736600" cy="259045"/>
    <xdr:sp macro="" textlink="">
      <xdr:nvSpPr>
        <xdr:cNvPr id="446" name="テキスト ボックス 445"/>
        <xdr:cNvSpPr txBox="1"/>
      </xdr:nvSpPr>
      <xdr:spPr>
        <a:xfrm>
          <a:off x="15290800" y="13842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53339</xdr:rowOff>
    </xdr:from>
    <xdr:to>
      <xdr:col>74</xdr:col>
      <xdr:colOff>31750</xdr:colOff>
      <xdr:row>80</xdr:row>
      <xdr:rowOff>154939</xdr:rowOff>
    </xdr:to>
    <xdr:sp macro="" textlink="">
      <xdr:nvSpPr>
        <xdr:cNvPr id="447" name="楕円 446"/>
        <xdr:cNvSpPr/>
      </xdr:nvSpPr>
      <xdr:spPr>
        <a:xfrm>
          <a:off x="14732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139716</xdr:rowOff>
    </xdr:from>
    <xdr:ext cx="762000" cy="259045"/>
    <xdr:sp macro="" textlink="">
      <xdr:nvSpPr>
        <xdr:cNvPr id="448" name="テキスト ボックス 447"/>
        <xdr:cNvSpPr txBox="1"/>
      </xdr:nvSpPr>
      <xdr:spPr>
        <a:xfrm>
          <a:off x="14401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67056</xdr:rowOff>
    </xdr:from>
    <xdr:to>
      <xdr:col>69</xdr:col>
      <xdr:colOff>142875</xdr:colOff>
      <xdr:row>80</xdr:row>
      <xdr:rowOff>168656</xdr:rowOff>
    </xdr:to>
    <xdr:sp macro="" textlink="">
      <xdr:nvSpPr>
        <xdr:cNvPr id="449" name="楕円 448"/>
        <xdr:cNvSpPr/>
      </xdr:nvSpPr>
      <xdr:spPr>
        <a:xfrm>
          <a:off x="13843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153433</xdr:rowOff>
    </xdr:from>
    <xdr:ext cx="762000" cy="259045"/>
    <xdr:sp macro="" textlink="">
      <xdr:nvSpPr>
        <xdr:cNvPr id="450" name="テキスト ボックス 449"/>
        <xdr:cNvSpPr txBox="1"/>
      </xdr:nvSpPr>
      <xdr:spPr>
        <a:xfrm>
          <a:off x="13512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163068</xdr:rowOff>
    </xdr:from>
    <xdr:to>
      <xdr:col>65</xdr:col>
      <xdr:colOff>53975</xdr:colOff>
      <xdr:row>81</xdr:row>
      <xdr:rowOff>93218</xdr:rowOff>
    </xdr:to>
    <xdr:sp macro="" textlink="">
      <xdr:nvSpPr>
        <xdr:cNvPr id="451" name="楕円 450"/>
        <xdr:cNvSpPr/>
      </xdr:nvSpPr>
      <xdr:spPr>
        <a:xfrm>
          <a:off x="12954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77995</xdr:rowOff>
    </xdr:from>
    <xdr:ext cx="762000" cy="259045"/>
    <xdr:sp macro="" textlink="">
      <xdr:nvSpPr>
        <xdr:cNvPr id="452" name="テキスト ボックス 451"/>
        <xdr:cNvSpPr txBox="1"/>
      </xdr:nvSpPr>
      <xdr:spPr>
        <a:xfrm>
          <a:off x="12623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62135</xdr:rowOff>
    </xdr:from>
    <xdr:to>
      <xdr:col>29</xdr:col>
      <xdr:colOff>127000</xdr:colOff>
      <xdr:row>17</xdr:row>
      <xdr:rowOff>70631</xdr:rowOff>
    </xdr:to>
    <xdr:cxnSp macro="">
      <xdr:nvCxnSpPr>
        <xdr:cNvPr id="50" name="直線コネクタ 49"/>
        <xdr:cNvCxnSpPr/>
      </xdr:nvCxnSpPr>
      <xdr:spPr bwMode="auto">
        <a:xfrm>
          <a:off x="5003800" y="3024410"/>
          <a:ext cx="647700" cy="8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53010</xdr:rowOff>
    </xdr:from>
    <xdr:to>
      <xdr:col>26</xdr:col>
      <xdr:colOff>50800</xdr:colOff>
      <xdr:row>17</xdr:row>
      <xdr:rowOff>62135</xdr:rowOff>
    </xdr:to>
    <xdr:cxnSp macro="">
      <xdr:nvCxnSpPr>
        <xdr:cNvPr id="53" name="直線コネクタ 52"/>
        <xdr:cNvCxnSpPr/>
      </xdr:nvCxnSpPr>
      <xdr:spPr bwMode="auto">
        <a:xfrm>
          <a:off x="4305300" y="3015285"/>
          <a:ext cx="698500" cy="9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49752</xdr:rowOff>
    </xdr:from>
    <xdr:to>
      <xdr:col>22</xdr:col>
      <xdr:colOff>114300</xdr:colOff>
      <xdr:row>17</xdr:row>
      <xdr:rowOff>53010</xdr:rowOff>
    </xdr:to>
    <xdr:cxnSp macro="">
      <xdr:nvCxnSpPr>
        <xdr:cNvPr id="56" name="直線コネクタ 55"/>
        <xdr:cNvCxnSpPr/>
      </xdr:nvCxnSpPr>
      <xdr:spPr bwMode="auto">
        <a:xfrm>
          <a:off x="3606800" y="3012027"/>
          <a:ext cx="698500" cy="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30702</xdr:rowOff>
    </xdr:from>
    <xdr:to>
      <xdr:col>18</xdr:col>
      <xdr:colOff>177800</xdr:colOff>
      <xdr:row>17</xdr:row>
      <xdr:rowOff>49752</xdr:rowOff>
    </xdr:to>
    <xdr:cxnSp macro="">
      <xdr:nvCxnSpPr>
        <xdr:cNvPr id="59" name="直線コネクタ 58"/>
        <xdr:cNvCxnSpPr/>
      </xdr:nvCxnSpPr>
      <xdr:spPr bwMode="auto">
        <a:xfrm>
          <a:off x="2908300" y="2992977"/>
          <a:ext cx="698500"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19831</xdr:rowOff>
    </xdr:from>
    <xdr:to>
      <xdr:col>29</xdr:col>
      <xdr:colOff>177800</xdr:colOff>
      <xdr:row>17</xdr:row>
      <xdr:rowOff>121431</xdr:rowOff>
    </xdr:to>
    <xdr:sp macro="" textlink="">
      <xdr:nvSpPr>
        <xdr:cNvPr id="69" name="楕円 68"/>
        <xdr:cNvSpPr/>
      </xdr:nvSpPr>
      <xdr:spPr bwMode="auto">
        <a:xfrm>
          <a:off x="5600700" y="2982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163358</xdr:rowOff>
    </xdr:from>
    <xdr:ext cx="762000" cy="259045"/>
    <xdr:sp macro="" textlink="">
      <xdr:nvSpPr>
        <xdr:cNvPr id="70" name="人口1人当たり決算額の推移該当値テキスト130"/>
        <xdr:cNvSpPr txBox="1"/>
      </xdr:nvSpPr>
      <xdr:spPr>
        <a:xfrm>
          <a:off x="5740400" y="295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11335</xdr:rowOff>
    </xdr:from>
    <xdr:to>
      <xdr:col>26</xdr:col>
      <xdr:colOff>101600</xdr:colOff>
      <xdr:row>17</xdr:row>
      <xdr:rowOff>112935</xdr:rowOff>
    </xdr:to>
    <xdr:sp macro="" textlink="">
      <xdr:nvSpPr>
        <xdr:cNvPr id="71" name="楕円 70"/>
        <xdr:cNvSpPr/>
      </xdr:nvSpPr>
      <xdr:spPr bwMode="auto">
        <a:xfrm>
          <a:off x="4953000" y="2973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97712</xdr:rowOff>
    </xdr:from>
    <xdr:ext cx="736600" cy="259045"/>
    <xdr:sp macro="" textlink="">
      <xdr:nvSpPr>
        <xdr:cNvPr id="72" name="テキスト ボックス 71"/>
        <xdr:cNvSpPr txBox="1"/>
      </xdr:nvSpPr>
      <xdr:spPr>
        <a:xfrm>
          <a:off x="4622800" y="3059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2210</xdr:rowOff>
    </xdr:from>
    <xdr:to>
      <xdr:col>22</xdr:col>
      <xdr:colOff>165100</xdr:colOff>
      <xdr:row>17</xdr:row>
      <xdr:rowOff>103810</xdr:rowOff>
    </xdr:to>
    <xdr:sp macro="" textlink="">
      <xdr:nvSpPr>
        <xdr:cNvPr id="73" name="楕円 72"/>
        <xdr:cNvSpPr/>
      </xdr:nvSpPr>
      <xdr:spPr bwMode="auto">
        <a:xfrm>
          <a:off x="4254500" y="2964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88587</xdr:rowOff>
    </xdr:from>
    <xdr:ext cx="762000" cy="259045"/>
    <xdr:sp macro="" textlink="">
      <xdr:nvSpPr>
        <xdr:cNvPr id="74" name="テキスト ボックス 73"/>
        <xdr:cNvSpPr txBox="1"/>
      </xdr:nvSpPr>
      <xdr:spPr>
        <a:xfrm>
          <a:off x="3924300" y="30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170402</xdr:rowOff>
    </xdr:from>
    <xdr:to>
      <xdr:col>19</xdr:col>
      <xdr:colOff>38100</xdr:colOff>
      <xdr:row>17</xdr:row>
      <xdr:rowOff>100552</xdr:rowOff>
    </xdr:to>
    <xdr:sp macro="" textlink="">
      <xdr:nvSpPr>
        <xdr:cNvPr id="75" name="楕円 74"/>
        <xdr:cNvSpPr/>
      </xdr:nvSpPr>
      <xdr:spPr bwMode="auto">
        <a:xfrm>
          <a:off x="3556000" y="2961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110729</xdr:rowOff>
    </xdr:from>
    <xdr:ext cx="762000" cy="259045"/>
    <xdr:sp macro="" textlink="">
      <xdr:nvSpPr>
        <xdr:cNvPr id="76" name="テキスト ボックス 75"/>
        <xdr:cNvSpPr txBox="1"/>
      </xdr:nvSpPr>
      <xdr:spPr>
        <a:xfrm>
          <a:off x="3225800" y="273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151352</xdr:rowOff>
    </xdr:from>
    <xdr:to>
      <xdr:col>15</xdr:col>
      <xdr:colOff>101600</xdr:colOff>
      <xdr:row>17</xdr:row>
      <xdr:rowOff>81502</xdr:rowOff>
    </xdr:to>
    <xdr:sp macro="" textlink="">
      <xdr:nvSpPr>
        <xdr:cNvPr id="77" name="楕円 76"/>
        <xdr:cNvSpPr/>
      </xdr:nvSpPr>
      <xdr:spPr bwMode="auto">
        <a:xfrm>
          <a:off x="2857500" y="294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91679</xdr:rowOff>
    </xdr:from>
    <xdr:ext cx="762000" cy="259045"/>
    <xdr:sp macro="" textlink="">
      <xdr:nvSpPr>
        <xdr:cNvPr id="78" name="テキスト ボックス 77"/>
        <xdr:cNvSpPr txBox="1"/>
      </xdr:nvSpPr>
      <xdr:spPr>
        <a:xfrm>
          <a:off x="2527300" y="271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37585</xdr:rowOff>
    </xdr:from>
    <xdr:to>
      <xdr:col>29</xdr:col>
      <xdr:colOff>127000</xdr:colOff>
      <xdr:row>36</xdr:row>
      <xdr:rowOff>162596</xdr:rowOff>
    </xdr:to>
    <xdr:cxnSp macro="">
      <xdr:nvCxnSpPr>
        <xdr:cNvPr id="113" name="直線コネクタ 112"/>
        <xdr:cNvCxnSpPr/>
      </xdr:nvCxnSpPr>
      <xdr:spPr bwMode="auto">
        <a:xfrm>
          <a:off x="5003800" y="6990835"/>
          <a:ext cx="647700" cy="125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3425</xdr:rowOff>
    </xdr:from>
    <xdr:to>
      <xdr:col>26</xdr:col>
      <xdr:colOff>50800</xdr:colOff>
      <xdr:row>36</xdr:row>
      <xdr:rowOff>37585</xdr:rowOff>
    </xdr:to>
    <xdr:cxnSp macro="">
      <xdr:nvCxnSpPr>
        <xdr:cNvPr id="116" name="直線コネクタ 115"/>
        <xdr:cNvCxnSpPr/>
      </xdr:nvCxnSpPr>
      <xdr:spPr bwMode="auto">
        <a:xfrm>
          <a:off x="4305300" y="6956675"/>
          <a:ext cx="698500" cy="3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181538</xdr:rowOff>
    </xdr:from>
    <xdr:to>
      <xdr:col>22</xdr:col>
      <xdr:colOff>114300</xdr:colOff>
      <xdr:row>36</xdr:row>
      <xdr:rowOff>3425</xdr:rowOff>
    </xdr:to>
    <xdr:cxnSp macro="">
      <xdr:nvCxnSpPr>
        <xdr:cNvPr id="119" name="直線コネクタ 118"/>
        <xdr:cNvCxnSpPr/>
      </xdr:nvCxnSpPr>
      <xdr:spPr bwMode="auto">
        <a:xfrm>
          <a:off x="3606800" y="6791888"/>
          <a:ext cx="698500" cy="16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167332</xdr:rowOff>
    </xdr:from>
    <xdr:to>
      <xdr:col>18</xdr:col>
      <xdr:colOff>177800</xdr:colOff>
      <xdr:row>35</xdr:row>
      <xdr:rowOff>181538</xdr:rowOff>
    </xdr:to>
    <xdr:cxnSp macro="">
      <xdr:nvCxnSpPr>
        <xdr:cNvPr id="122" name="直線コネクタ 121"/>
        <xdr:cNvCxnSpPr/>
      </xdr:nvCxnSpPr>
      <xdr:spPr bwMode="auto">
        <a:xfrm>
          <a:off x="2908300" y="6777682"/>
          <a:ext cx="6985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111796</xdr:rowOff>
    </xdr:from>
    <xdr:to>
      <xdr:col>29</xdr:col>
      <xdr:colOff>177800</xdr:colOff>
      <xdr:row>37</xdr:row>
      <xdr:rowOff>41946</xdr:rowOff>
    </xdr:to>
    <xdr:sp macro="" textlink="">
      <xdr:nvSpPr>
        <xdr:cNvPr id="132" name="楕円 131"/>
        <xdr:cNvSpPr/>
      </xdr:nvSpPr>
      <xdr:spPr bwMode="auto">
        <a:xfrm>
          <a:off x="5600700" y="706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83873</xdr:rowOff>
    </xdr:from>
    <xdr:ext cx="762000" cy="259045"/>
    <xdr:sp macro="" textlink="">
      <xdr:nvSpPr>
        <xdr:cNvPr id="133" name="人口1人当たり決算額の推移該当値テキスト445"/>
        <xdr:cNvSpPr txBox="1"/>
      </xdr:nvSpPr>
      <xdr:spPr>
        <a:xfrm>
          <a:off x="5740400" y="703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329685</xdr:rowOff>
    </xdr:from>
    <xdr:to>
      <xdr:col>26</xdr:col>
      <xdr:colOff>101600</xdr:colOff>
      <xdr:row>36</xdr:row>
      <xdr:rowOff>88385</xdr:rowOff>
    </xdr:to>
    <xdr:sp macro="" textlink="">
      <xdr:nvSpPr>
        <xdr:cNvPr id="134" name="楕円 133"/>
        <xdr:cNvSpPr/>
      </xdr:nvSpPr>
      <xdr:spPr bwMode="auto">
        <a:xfrm>
          <a:off x="4953000" y="694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73162</xdr:rowOff>
    </xdr:from>
    <xdr:ext cx="736600" cy="259045"/>
    <xdr:sp macro="" textlink="">
      <xdr:nvSpPr>
        <xdr:cNvPr id="135" name="テキスト ボックス 134"/>
        <xdr:cNvSpPr txBox="1"/>
      </xdr:nvSpPr>
      <xdr:spPr>
        <a:xfrm>
          <a:off x="4622800" y="7026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295525</xdr:rowOff>
    </xdr:from>
    <xdr:to>
      <xdr:col>22</xdr:col>
      <xdr:colOff>165100</xdr:colOff>
      <xdr:row>36</xdr:row>
      <xdr:rowOff>54225</xdr:rowOff>
    </xdr:to>
    <xdr:sp macro="" textlink="">
      <xdr:nvSpPr>
        <xdr:cNvPr id="136" name="楕円 135"/>
        <xdr:cNvSpPr/>
      </xdr:nvSpPr>
      <xdr:spPr bwMode="auto">
        <a:xfrm>
          <a:off x="4254500" y="690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39002</xdr:rowOff>
    </xdr:from>
    <xdr:ext cx="762000" cy="259045"/>
    <xdr:sp macro="" textlink="">
      <xdr:nvSpPr>
        <xdr:cNvPr id="137" name="テキスト ボックス 136"/>
        <xdr:cNvSpPr txBox="1"/>
      </xdr:nvSpPr>
      <xdr:spPr>
        <a:xfrm>
          <a:off x="3924300" y="69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130738</xdr:rowOff>
    </xdr:from>
    <xdr:to>
      <xdr:col>19</xdr:col>
      <xdr:colOff>38100</xdr:colOff>
      <xdr:row>35</xdr:row>
      <xdr:rowOff>232338</xdr:rowOff>
    </xdr:to>
    <xdr:sp macro="" textlink="">
      <xdr:nvSpPr>
        <xdr:cNvPr id="138" name="楕円 137"/>
        <xdr:cNvSpPr/>
      </xdr:nvSpPr>
      <xdr:spPr bwMode="auto">
        <a:xfrm>
          <a:off x="3556000" y="6741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242515</xdr:rowOff>
    </xdr:from>
    <xdr:ext cx="762000" cy="259045"/>
    <xdr:sp macro="" textlink="">
      <xdr:nvSpPr>
        <xdr:cNvPr id="139" name="テキスト ボックス 138"/>
        <xdr:cNvSpPr txBox="1"/>
      </xdr:nvSpPr>
      <xdr:spPr>
        <a:xfrm>
          <a:off x="3225800" y="650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116532</xdr:rowOff>
    </xdr:from>
    <xdr:to>
      <xdr:col>15</xdr:col>
      <xdr:colOff>101600</xdr:colOff>
      <xdr:row>35</xdr:row>
      <xdr:rowOff>218132</xdr:rowOff>
    </xdr:to>
    <xdr:sp macro="" textlink="">
      <xdr:nvSpPr>
        <xdr:cNvPr id="140" name="楕円 139"/>
        <xdr:cNvSpPr/>
      </xdr:nvSpPr>
      <xdr:spPr bwMode="auto">
        <a:xfrm>
          <a:off x="2857500" y="672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228309</xdr:rowOff>
    </xdr:from>
    <xdr:ext cx="762000" cy="259045"/>
    <xdr:sp macro="" textlink="">
      <xdr:nvSpPr>
        <xdr:cNvPr id="141" name="テキスト ボックス 140"/>
        <xdr:cNvSpPr txBox="1"/>
      </xdr:nvSpPr>
      <xdr:spPr>
        <a:xfrm>
          <a:off x="2527300" y="649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62,311
61,910
19.69
35,718,269
34,938,567
458,199
12,632,021
22,782,907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52832</xdr:rowOff>
    </xdr:from>
    <xdr:to>
      <xdr:col>24</xdr:col>
      <xdr:colOff>63500</xdr:colOff>
      <xdr:row>37</xdr:row>
      <xdr:rowOff>59557</xdr:rowOff>
    </xdr:to>
    <xdr:cxnSp macro="">
      <xdr:nvCxnSpPr>
        <xdr:cNvPr id="61" name="直線コネクタ 60"/>
        <xdr:cNvCxnSpPr/>
      </xdr:nvCxnSpPr>
      <xdr:spPr>
        <a:xfrm flipV="1">
          <a:off x="3797300" y="6396482"/>
          <a:ext cx="8382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58756</xdr:rowOff>
    </xdr:from>
    <xdr:to>
      <xdr:col>19</xdr:col>
      <xdr:colOff>177800</xdr:colOff>
      <xdr:row>37</xdr:row>
      <xdr:rowOff>59557</xdr:rowOff>
    </xdr:to>
    <xdr:cxnSp macro="">
      <xdr:nvCxnSpPr>
        <xdr:cNvPr id="64" name="直線コネクタ 63"/>
        <xdr:cNvCxnSpPr/>
      </xdr:nvCxnSpPr>
      <xdr:spPr>
        <a:xfrm>
          <a:off x="2908300" y="6402406"/>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35135</xdr:rowOff>
    </xdr:from>
    <xdr:to>
      <xdr:col>15</xdr:col>
      <xdr:colOff>50800</xdr:colOff>
      <xdr:row>37</xdr:row>
      <xdr:rowOff>58756</xdr:rowOff>
    </xdr:to>
    <xdr:cxnSp macro="">
      <xdr:nvCxnSpPr>
        <xdr:cNvPr id="67" name="直線コネクタ 66"/>
        <xdr:cNvCxnSpPr/>
      </xdr:nvCxnSpPr>
      <xdr:spPr>
        <a:xfrm>
          <a:off x="2019300" y="6378785"/>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8103</xdr:rowOff>
    </xdr:from>
    <xdr:to>
      <xdr:col>10</xdr:col>
      <xdr:colOff>114300</xdr:colOff>
      <xdr:row>37</xdr:row>
      <xdr:rowOff>35135</xdr:rowOff>
    </xdr:to>
    <xdr:cxnSp macro="">
      <xdr:nvCxnSpPr>
        <xdr:cNvPr id="70" name="直線コネクタ 69"/>
        <xdr:cNvCxnSpPr/>
      </xdr:nvCxnSpPr>
      <xdr:spPr>
        <a:xfrm>
          <a:off x="1130300" y="6351753"/>
          <a:ext cx="8890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2032</xdr:rowOff>
    </xdr:from>
    <xdr:to>
      <xdr:col>24</xdr:col>
      <xdr:colOff>114300</xdr:colOff>
      <xdr:row>37</xdr:row>
      <xdr:rowOff>103632</xdr:rowOff>
    </xdr:to>
    <xdr:sp macro="" textlink="">
      <xdr:nvSpPr>
        <xdr:cNvPr id="80" name="楕円 79"/>
        <xdr:cNvSpPr/>
      </xdr:nvSpPr>
      <xdr:spPr>
        <a:xfrm>
          <a:off x="45847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151909</xdr:rowOff>
    </xdr:from>
    <xdr:ext cx="534377" cy="259045"/>
    <xdr:sp macro="" textlink="">
      <xdr:nvSpPr>
        <xdr:cNvPr id="81" name="人件費該当値テキスト"/>
        <xdr:cNvSpPr txBox="1"/>
      </xdr:nvSpPr>
      <xdr:spPr>
        <a:xfrm>
          <a:off x="4686300" y="632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8757</xdr:rowOff>
    </xdr:from>
    <xdr:to>
      <xdr:col>20</xdr:col>
      <xdr:colOff>38100</xdr:colOff>
      <xdr:row>37</xdr:row>
      <xdr:rowOff>110357</xdr:rowOff>
    </xdr:to>
    <xdr:sp macro="" textlink="">
      <xdr:nvSpPr>
        <xdr:cNvPr id="82" name="楕円 81"/>
        <xdr:cNvSpPr/>
      </xdr:nvSpPr>
      <xdr:spPr>
        <a:xfrm>
          <a:off x="3746500" y="63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101484</xdr:rowOff>
    </xdr:from>
    <xdr:ext cx="534377" cy="259045"/>
    <xdr:sp macro="" textlink="">
      <xdr:nvSpPr>
        <xdr:cNvPr id="83" name="テキスト ボックス 82"/>
        <xdr:cNvSpPr txBox="1"/>
      </xdr:nvSpPr>
      <xdr:spPr>
        <a:xfrm>
          <a:off x="3530111" y="644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7956</xdr:rowOff>
    </xdr:from>
    <xdr:to>
      <xdr:col>15</xdr:col>
      <xdr:colOff>101600</xdr:colOff>
      <xdr:row>37</xdr:row>
      <xdr:rowOff>109556</xdr:rowOff>
    </xdr:to>
    <xdr:sp macro="" textlink="">
      <xdr:nvSpPr>
        <xdr:cNvPr id="84" name="楕円 83"/>
        <xdr:cNvSpPr/>
      </xdr:nvSpPr>
      <xdr:spPr>
        <a:xfrm>
          <a:off x="2857500" y="63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126083</xdr:rowOff>
    </xdr:from>
    <xdr:ext cx="534377" cy="259045"/>
    <xdr:sp macro="" textlink="">
      <xdr:nvSpPr>
        <xdr:cNvPr id="85" name="テキスト ボックス 84"/>
        <xdr:cNvSpPr txBox="1"/>
      </xdr:nvSpPr>
      <xdr:spPr>
        <a:xfrm>
          <a:off x="2641111" y="612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155785</xdr:rowOff>
    </xdr:from>
    <xdr:to>
      <xdr:col>10</xdr:col>
      <xdr:colOff>165100</xdr:colOff>
      <xdr:row>37</xdr:row>
      <xdr:rowOff>85935</xdr:rowOff>
    </xdr:to>
    <xdr:sp macro="" textlink="">
      <xdr:nvSpPr>
        <xdr:cNvPr id="86" name="楕円 85"/>
        <xdr:cNvSpPr/>
      </xdr:nvSpPr>
      <xdr:spPr>
        <a:xfrm>
          <a:off x="1968500" y="63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102462</xdr:rowOff>
    </xdr:from>
    <xdr:ext cx="534377" cy="259045"/>
    <xdr:sp macro="" textlink="">
      <xdr:nvSpPr>
        <xdr:cNvPr id="87" name="テキスト ボックス 86"/>
        <xdr:cNvSpPr txBox="1"/>
      </xdr:nvSpPr>
      <xdr:spPr>
        <a:xfrm>
          <a:off x="1752111" y="610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128753</xdr:rowOff>
    </xdr:from>
    <xdr:to>
      <xdr:col>6</xdr:col>
      <xdr:colOff>38100</xdr:colOff>
      <xdr:row>37</xdr:row>
      <xdr:rowOff>58903</xdr:rowOff>
    </xdr:to>
    <xdr:sp macro="" textlink="">
      <xdr:nvSpPr>
        <xdr:cNvPr id="88" name="楕円 87"/>
        <xdr:cNvSpPr/>
      </xdr:nvSpPr>
      <xdr:spPr>
        <a:xfrm>
          <a:off x="1079500" y="63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75430</xdr:rowOff>
    </xdr:from>
    <xdr:ext cx="534377" cy="259045"/>
    <xdr:sp macro="" textlink="">
      <xdr:nvSpPr>
        <xdr:cNvPr id="89" name="テキスト ボックス 88"/>
        <xdr:cNvSpPr txBox="1"/>
      </xdr:nvSpPr>
      <xdr:spPr>
        <a:xfrm>
          <a:off x="863111" y="60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82962</xdr:rowOff>
    </xdr:from>
    <xdr:to>
      <xdr:col>24</xdr:col>
      <xdr:colOff>63500</xdr:colOff>
      <xdr:row>56</xdr:row>
      <xdr:rowOff>161623</xdr:rowOff>
    </xdr:to>
    <xdr:cxnSp macro="">
      <xdr:nvCxnSpPr>
        <xdr:cNvPr id="117" name="直線コネクタ 116"/>
        <xdr:cNvCxnSpPr/>
      </xdr:nvCxnSpPr>
      <xdr:spPr>
        <a:xfrm flipV="1">
          <a:off x="3797300" y="9512712"/>
          <a:ext cx="838200" cy="25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158879</xdr:rowOff>
    </xdr:from>
    <xdr:to>
      <xdr:col>19</xdr:col>
      <xdr:colOff>177800</xdr:colOff>
      <xdr:row>56</xdr:row>
      <xdr:rowOff>161623</xdr:rowOff>
    </xdr:to>
    <xdr:cxnSp macro="">
      <xdr:nvCxnSpPr>
        <xdr:cNvPr id="120" name="直線コネクタ 119"/>
        <xdr:cNvCxnSpPr/>
      </xdr:nvCxnSpPr>
      <xdr:spPr>
        <a:xfrm>
          <a:off x="2908300" y="976007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158879</xdr:rowOff>
    </xdr:from>
    <xdr:to>
      <xdr:col>15</xdr:col>
      <xdr:colOff>50800</xdr:colOff>
      <xdr:row>57</xdr:row>
      <xdr:rowOff>26840</xdr:rowOff>
    </xdr:to>
    <xdr:cxnSp macro="">
      <xdr:nvCxnSpPr>
        <xdr:cNvPr id="123" name="直線コネクタ 122"/>
        <xdr:cNvCxnSpPr/>
      </xdr:nvCxnSpPr>
      <xdr:spPr>
        <a:xfrm flipV="1">
          <a:off x="2019300" y="9760079"/>
          <a:ext cx="8890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26840</xdr:rowOff>
    </xdr:from>
    <xdr:to>
      <xdr:col>10</xdr:col>
      <xdr:colOff>114300</xdr:colOff>
      <xdr:row>57</xdr:row>
      <xdr:rowOff>50798</xdr:rowOff>
    </xdr:to>
    <xdr:cxnSp macro="">
      <xdr:nvCxnSpPr>
        <xdr:cNvPr id="126" name="直線コネクタ 125"/>
        <xdr:cNvCxnSpPr/>
      </xdr:nvCxnSpPr>
      <xdr:spPr>
        <a:xfrm flipV="1">
          <a:off x="1130300" y="9799490"/>
          <a:ext cx="8890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32162</xdr:rowOff>
    </xdr:from>
    <xdr:to>
      <xdr:col>24</xdr:col>
      <xdr:colOff>114300</xdr:colOff>
      <xdr:row>55</xdr:row>
      <xdr:rowOff>133762</xdr:rowOff>
    </xdr:to>
    <xdr:sp macro="" textlink="">
      <xdr:nvSpPr>
        <xdr:cNvPr id="136" name="楕円 135"/>
        <xdr:cNvSpPr/>
      </xdr:nvSpPr>
      <xdr:spPr>
        <a:xfrm>
          <a:off x="4584700" y="94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55039</xdr:rowOff>
    </xdr:from>
    <xdr:ext cx="534377" cy="259045"/>
    <xdr:sp macro="" textlink="">
      <xdr:nvSpPr>
        <xdr:cNvPr id="137" name="物件費該当値テキスト"/>
        <xdr:cNvSpPr txBox="1"/>
      </xdr:nvSpPr>
      <xdr:spPr>
        <a:xfrm>
          <a:off x="4686300" y="93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110823</xdr:rowOff>
    </xdr:from>
    <xdr:to>
      <xdr:col>20</xdr:col>
      <xdr:colOff>38100</xdr:colOff>
      <xdr:row>57</xdr:row>
      <xdr:rowOff>40973</xdr:rowOff>
    </xdr:to>
    <xdr:sp macro="" textlink="">
      <xdr:nvSpPr>
        <xdr:cNvPr id="138" name="楕円 137"/>
        <xdr:cNvSpPr/>
      </xdr:nvSpPr>
      <xdr:spPr>
        <a:xfrm>
          <a:off x="3746500" y="971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32100</xdr:rowOff>
    </xdr:from>
    <xdr:ext cx="534377" cy="259045"/>
    <xdr:sp macro="" textlink="">
      <xdr:nvSpPr>
        <xdr:cNvPr id="139" name="テキスト ボックス 138"/>
        <xdr:cNvSpPr txBox="1"/>
      </xdr:nvSpPr>
      <xdr:spPr>
        <a:xfrm>
          <a:off x="3530111" y="980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108079</xdr:rowOff>
    </xdr:from>
    <xdr:to>
      <xdr:col>15</xdr:col>
      <xdr:colOff>101600</xdr:colOff>
      <xdr:row>57</xdr:row>
      <xdr:rowOff>38229</xdr:rowOff>
    </xdr:to>
    <xdr:sp macro="" textlink="">
      <xdr:nvSpPr>
        <xdr:cNvPr id="140" name="楕円 139"/>
        <xdr:cNvSpPr/>
      </xdr:nvSpPr>
      <xdr:spPr>
        <a:xfrm>
          <a:off x="2857500" y="970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54756</xdr:rowOff>
    </xdr:from>
    <xdr:ext cx="534377" cy="259045"/>
    <xdr:sp macro="" textlink="">
      <xdr:nvSpPr>
        <xdr:cNvPr id="141" name="テキスト ボックス 140"/>
        <xdr:cNvSpPr txBox="1"/>
      </xdr:nvSpPr>
      <xdr:spPr>
        <a:xfrm>
          <a:off x="2641111" y="948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147490</xdr:rowOff>
    </xdr:from>
    <xdr:to>
      <xdr:col>10</xdr:col>
      <xdr:colOff>165100</xdr:colOff>
      <xdr:row>57</xdr:row>
      <xdr:rowOff>77640</xdr:rowOff>
    </xdr:to>
    <xdr:sp macro="" textlink="">
      <xdr:nvSpPr>
        <xdr:cNvPr id="142" name="楕円 141"/>
        <xdr:cNvSpPr/>
      </xdr:nvSpPr>
      <xdr:spPr>
        <a:xfrm>
          <a:off x="1968500" y="974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94167</xdr:rowOff>
    </xdr:from>
    <xdr:ext cx="534377" cy="259045"/>
    <xdr:sp macro="" textlink="">
      <xdr:nvSpPr>
        <xdr:cNvPr id="143" name="テキスト ボックス 142"/>
        <xdr:cNvSpPr txBox="1"/>
      </xdr:nvSpPr>
      <xdr:spPr>
        <a:xfrm>
          <a:off x="1752111" y="952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171448</xdr:rowOff>
    </xdr:from>
    <xdr:to>
      <xdr:col>6</xdr:col>
      <xdr:colOff>38100</xdr:colOff>
      <xdr:row>57</xdr:row>
      <xdr:rowOff>101598</xdr:rowOff>
    </xdr:to>
    <xdr:sp macro="" textlink="">
      <xdr:nvSpPr>
        <xdr:cNvPr id="144" name="楕円 143"/>
        <xdr:cNvSpPr/>
      </xdr:nvSpPr>
      <xdr:spPr>
        <a:xfrm>
          <a:off x="1079500" y="9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118125</xdr:rowOff>
    </xdr:from>
    <xdr:ext cx="534377" cy="259045"/>
    <xdr:sp macro="" textlink="">
      <xdr:nvSpPr>
        <xdr:cNvPr id="145" name="テキスト ボックス 144"/>
        <xdr:cNvSpPr txBox="1"/>
      </xdr:nvSpPr>
      <xdr:spPr>
        <a:xfrm>
          <a:off x="863111" y="95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120817</xdr:rowOff>
    </xdr:from>
    <xdr:to>
      <xdr:col>24</xdr:col>
      <xdr:colOff>63500</xdr:colOff>
      <xdr:row>77</xdr:row>
      <xdr:rowOff>152775</xdr:rowOff>
    </xdr:to>
    <xdr:cxnSp macro="">
      <xdr:nvCxnSpPr>
        <xdr:cNvPr id="172" name="直線コネクタ 171"/>
        <xdr:cNvCxnSpPr/>
      </xdr:nvCxnSpPr>
      <xdr:spPr>
        <a:xfrm flipV="1">
          <a:off x="3797300" y="13322467"/>
          <a:ext cx="8382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84471</xdr:rowOff>
    </xdr:from>
    <xdr:to>
      <xdr:col>19</xdr:col>
      <xdr:colOff>177800</xdr:colOff>
      <xdr:row>77</xdr:row>
      <xdr:rowOff>152775</xdr:rowOff>
    </xdr:to>
    <xdr:cxnSp macro="">
      <xdr:nvCxnSpPr>
        <xdr:cNvPr id="175" name="直線コネクタ 174"/>
        <xdr:cNvCxnSpPr/>
      </xdr:nvCxnSpPr>
      <xdr:spPr>
        <a:xfrm>
          <a:off x="2908300" y="13286121"/>
          <a:ext cx="889000" cy="6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84471</xdr:rowOff>
    </xdr:from>
    <xdr:to>
      <xdr:col>15</xdr:col>
      <xdr:colOff>50800</xdr:colOff>
      <xdr:row>77</xdr:row>
      <xdr:rowOff>103581</xdr:rowOff>
    </xdr:to>
    <xdr:cxnSp macro="">
      <xdr:nvCxnSpPr>
        <xdr:cNvPr id="178" name="直線コネクタ 177"/>
        <xdr:cNvCxnSpPr/>
      </xdr:nvCxnSpPr>
      <xdr:spPr>
        <a:xfrm flipV="1">
          <a:off x="2019300" y="13286121"/>
          <a:ext cx="8890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103581</xdr:rowOff>
    </xdr:from>
    <xdr:to>
      <xdr:col>10</xdr:col>
      <xdr:colOff>114300</xdr:colOff>
      <xdr:row>78</xdr:row>
      <xdr:rowOff>1077</xdr:rowOff>
    </xdr:to>
    <xdr:cxnSp macro="">
      <xdr:nvCxnSpPr>
        <xdr:cNvPr id="181" name="直線コネクタ 180"/>
        <xdr:cNvCxnSpPr/>
      </xdr:nvCxnSpPr>
      <xdr:spPr>
        <a:xfrm flipV="1">
          <a:off x="1130300" y="13305231"/>
          <a:ext cx="8890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70017</xdr:rowOff>
    </xdr:from>
    <xdr:to>
      <xdr:col>24</xdr:col>
      <xdr:colOff>114300</xdr:colOff>
      <xdr:row>78</xdr:row>
      <xdr:rowOff>167</xdr:rowOff>
    </xdr:to>
    <xdr:sp macro="" textlink="">
      <xdr:nvSpPr>
        <xdr:cNvPr id="191" name="楕円 190"/>
        <xdr:cNvSpPr/>
      </xdr:nvSpPr>
      <xdr:spPr>
        <a:xfrm>
          <a:off x="4584700" y="1327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48444</xdr:rowOff>
    </xdr:from>
    <xdr:ext cx="469744" cy="259045"/>
    <xdr:sp macro="" textlink="">
      <xdr:nvSpPr>
        <xdr:cNvPr id="192" name="維持補修費該当値テキスト"/>
        <xdr:cNvSpPr txBox="1"/>
      </xdr:nvSpPr>
      <xdr:spPr>
        <a:xfrm>
          <a:off x="4686300" y="1325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101975</xdr:rowOff>
    </xdr:from>
    <xdr:to>
      <xdr:col>20</xdr:col>
      <xdr:colOff>38100</xdr:colOff>
      <xdr:row>78</xdr:row>
      <xdr:rowOff>32125</xdr:rowOff>
    </xdr:to>
    <xdr:sp macro="" textlink="">
      <xdr:nvSpPr>
        <xdr:cNvPr id="193" name="楕円 192"/>
        <xdr:cNvSpPr/>
      </xdr:nvSpPr>
      <xdr:spPr>
        <a:xfrm>
          <a:off x="3746500" y="133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23252</xdr:rowOff>
    </xdr:from>
    <xdr:ext cx="469744" cy="259045"/>
    <xdr:sp macro="" textlink="">
      <xdr:nvSpPr>
        <xdr:cNvPr id="194" name="テキスト ボックス 193"/>
        <xdr:cNvSpPr txBox="1"/>
      </xdr:nvSpPr>
      <xdr:spPr>
        <a:xfrm>
          <a:off x="3562428" y="1339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33671</xdr:rowOff>
    </xdr:from>
    <xdr:to>
      <xdr:col>15</xdr:col>
      <xdr:colOff>101600</xdr:colOff>
      <xdr:row>77</xdr:row>
      <xdr:rowOff>135271</xdr:rowOff>
    </xdr:to>
    <xdr:sp macro="" textlink="">
      <xdr:nvSpPr>
        <xdr:cNvPr id="195" name="楕円 194"/>
        <xdr:cNvSpPr/>
      </xdr:nvSpPr>
      <xdr:spPr>
        <a:xfrm>
          <a:off x="2857500" y="1323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151798</xdr:rowOff>
    </xdr:from>
    <xdr:ext cx="469744" cy="259045"/>
    <xdr:sp macro="" textlink="">
      <xdr:nvSpPr>
        <xdr:cNvPr id="196" name="テキスト ボックス 195"/>
        <xdr:cNvSpPr txBox="1"/>
      </xdr:nvSpPr>
      <xdr:spPr>
        <a:xfrm>
          <a:off x="2673428" y="1301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52781</xdr:rowOff>
    </xdr:from>
    <xdr:to>
      <xdr:col>10</xdr:col>
      <xdr:colOff>165100</xdr:colOff>
      <xdr:row>77</xdr:row>
      <xdr:rowOff>154381</xdr:rowOff>
    </xdr:to>
    <xdr:sp macro="" textlink="">
      <xdr:nvSpPr>
        <xdr:cNvPr id="197" name="楕円 196"/>
        <xdr:cNvSpPr/>
      </xdr:nvSpPr>
      <xdr:spPr>
        <a:xfrm>
          <a:off x="1968500" y="132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170908</xdr:rowOff>
    </xdr:from>
    <xdr:ext cx="469744" cy="259045"/>
    <xdr:sp macro="" textlink="">
      <xdr:nvSpPr>
        <xdr:cNvPr id="198" name="テキスト ボックス 197"/>
        <xdr:cNvSpPr txBox="1"/>
      </xdr:nvSpPr>
      <xdr:spPr>
        <a:xfrm>
          <a:off x="1784428" y="1302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121727</xdr:rowOff>
    </xdr:from>
    <xdr:to>
      <xdr:col>6</xdr:col>
      <xdr:colOff>38100</xdr:colOff>
      <xdr:row>78</xdr:row>
      <xdr:rowOff>51877</xdr:rowOff>
    </xdr:to>
    <xdr:sp macro="" textlink="">
      <xdr:nvSpPr>
        <xdr:cNvPr id="199" name="楕円 198"/>
        <xdr:cNvSpPr/>
      </xdr:nvSpPr>
      <xdr:spPr>
        <a:xfrm>
          <a:off x="1079500" y="133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43004</xdr:rowOff>
    </xdr:from>
    <xdr:ext cx="469744" cy="259045"/>
    <xdr:sp macro="" textlink="">
      <xdr:nvSpPr>
        <xdr:cNvPr id="200" name="テキスト ボックス 199"/>
        <xdr:cNvSpPr txBox="1"/>
      </xdr:nvSpPr>
      <xdr:spPr>
        <a:xfrm>
          <a:off x="895428" y="1341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38202</xdr:rowOff>
    </xdr:from>
    <xdr:to>
      <xdr:col>24</xdr:col>
      <xdr:colOff>63500</xdr:colOff>
      <xdr:row>96</xdr:row>
      <xdr:rowOff>132562</xdr:rowOff>
    </xdr:to>
    <xdr:cxnSp macro="">
      <xdr:nvCxnSpPr>
        <xdr:cNvPr id="230" name="直線コネクタ 229"/>
        <xdr:cNvCxnSpPr/>
      </xdr:nvCxnSpPr>
      <xdr:spPr>
        <a:xfrm flipV="1">
          <a:off x="3797300" y="16497402"/>
          <a:ext cx="838200" cy="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132562</xdr:rowOff>
    </xdr:from>
    <xdr:to>
      <xdr:col>19</xdr:col>
      <xdr:colOff>177800</xdr:colOff>
      <xdr:row>97</xdr:row>
      <xdr:rowOff>57798</xdr:rowOff>
    </xdr:to>
    <xdr:cxnSp macro="">
      <xdr:nvCxnSpPr>
        <xdr:cNvPr id="233" name="直線コネクタ 232"/>
        <xdr:cNvCxnSpPr/>
      </xdr:nvCxnSpPr>
      <xdr:spPr>
        <a:xfrm flipV="1">
          <a:off x="2908300" y="16591762"/>
          <a:ext cx="889000" cy="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57798</xdr:rowOff>
    </xdr:from>
    <xdr:to>
      <xdr:col>15</xdr:col>
      <xdr:colOff>50800</xdr:colOff>
      <xdr:row>97</xdr:row>
      <xdr:rowOff>73127</xdr:rowOff>
    </xdr:to>
    <xdr:cxnSp macro="">
      <xdr:nvCxnSpPr>
        <xdr:cNvPr id="236" name="直線コネクタ 235"/>
        <xdr:cNvCxnSpPr/>
      </xdr:nvCxnSpPr>
      <xdr:spPr>
        <a:xfrm flipV="1">
          <a:off x="2019300" y="16688448"/>
          <a:ext cx="8890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73127</xdr:rowOff>
    </xdr:from>
    <xdr:to>
      <xdr:col>10</xdr:col>
      <xdr:colOff>114300</xdr:colOff>
      <xdr:row>97</xdr:row>
      <xdr:rowOff>113805</xdr:rowOff>
    </xdr:to>
    <xdr:cxnSp macro="">
      <xdr:nvCxnSpPr>
        <xdr:cNvPr id="239" name="直線コネクタ 238"/>
        <xdr:cNvCxnSpPr/>
      </xdr:nvCxnSpPr>
      <xdr:spPr>
        <a:xfrm flipV="1">
          <a:off x="1130300" y="16703777"/>
          <a:ext cx="889000" cy="4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158852</xdr:rowOff>
    </xdr:from>
    <xdr:to>
      <xdr:col>24</xdr:col>
      <xdr:colOff>114300</xdr:colOff>
      <xdr:row>96</xdr:row>
      <xdr:rowOff>89002</xdr:rowOff>
    </xdr:to>
    <xdr:sp macro="" textlink="">
      <xdr:nvSpPr>
        <xdr:cNvPr id="249" name="楕円 248"/>
        <xdr:cNvSpPr/>
      </xdr:nvSpPr>
      <xdr:spPr>
        <a:xfrm>
          <a:off x="4584700" y="164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10279</xdr:rowOff>
    </xdr:from>
    <xdr:ext cx="599010" cy="259045"/>
    <xdr:sp macro="" textlink="">
      <xdr:nvSpPr>
        <xdr:cNvPr id="250" name="扶助費該当値テキスト"/>
        <xdr:cNvSpPr txBox="1"/>
      </xdr:nvSpPr>
      <xdr:spPr>
        <a:xfrm>
          <a:off x="4686300" y="1629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81762</xdr:rowOff>
    </xdr:from>
    <xdr:to>
      <xdr:col>20</xdr:col>
      <xdr:colOff>38100</xdr:colOff>
      <xdr:row>97</xdr:row>
      <xdr:rowOff>11912</xdr:rowOff>
    </xdr:to>
    <xdr:sp macro="" textlink="">
      <xdr:nvSpPr>
        <xdr:cNvPr id="251" name="楕円 250"/>
        <xdr:cNvSpPr/>
      </xdr:nvSpPr>
      <xdr:spPr>
        <a:xfrm>
          <a:off x="3746500" y="165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3039</xdr:rowOff>
    </xdr:from>
    <xdr:ext cx="534377" cy="259045"/>
    <xdr:sp macro="" textlink="">
      <xdr:nvSpPr>
        <xdr:cNvPr id="252" name="テキスト ボックス 251"/>
        <xdr:cNvSpPr txBox="1"/>
      </xdr:nvSpPr>
      <xdr:spPr>
        <a:xfrm>
          <a:off x="3530111" y="166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6998</xdr:rowOff>
    </xdr:from>
    <xdr:to>
      <xdr:col>15</xdr:col>
      <xdr:colOff>101600</xdr:colOff>
      <xdr:row>97</xdr:row>
      <xdr:rowOff>108598</xdr:rowOff>
    </xdr:to>
    <xdr:sp macro="" textlink="">
      <xdr:nvSpPr>
        <xdr:cNvPr id="253" name="楕円 252"/>
        <xdr:cNvSpPr/>
      </xdr:nvSpPr>
      <xdr:spPr>
        <a:xfrm>
          <a:off x="2857500" y="166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99725</xdr:rowOff>
    </xdr:from>
    <xdr:ext cx="534377" cy="259045"/>
    <xdr:sp macro="" textlink="">
      <xdr:nvSpPr>
        <xdr:cNvPr id="254" name="テキスト ボックス 253"/>
        <xdr:cNvSpPr txBox="1"/>
      </xdr:nvSpPr>
      <xdr:spPr>
        <a:xfrm>
          <a:off x="2641111" y="1673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22327</xdr:rowOff>
    </xdr:from>
    <xdr:to>
      <xdr:col>10</xdr:col>
      <xdr:colOff>165100</xdr:colOff>
      <xdr:row>97</xdr:row>
      <xdr:rowOff>123927</xdr:rowOff>
    </xdr:to>
    <xdr:sp macro="" textlink="">
      <xdr:nvSpPr>
        <xdr:cNvPr id="255" name="楕円 254"/>
        <xdr:cNvSpPr/>
      </xdr:nvSpPr>
      <xdr:spPr>
        <a:xfrm>
          <a:off x="1968500" y="166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115054</xdr:rowOff>
    </xdr:from>
    <xdr:ext cx="534377" cy="259045"/>
    <xdr:sp macro="" textlink="">
      <xdr:nvSpPr>
        <xdr:cNvPr id="256" name="テキスト ボックス 255"/>
        <xdr:cNvSpPr txBox="1"/>
      </xdr:nvSpPr>
      <xdr:spPr>
        <a:xfrm>
          <a:off x="1752111" y="1674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63005</xdr:rowOff>
    </xdr:from>
    <xdr:to>
      <xdr:col>6</xdr:col>
      <xdr:colOff>38100</xdr:colOff>
      <xdr:row>97</xdr:row>
      <xdr:rowOff>164605</xdr:rowOff>
    </xdr:to>
    <xdr:sp macro="" textlink="">
      <xdr:nvSpPr>
        <xdr:cNvPr id="257" name="楕円 256"/>
        <xdr:cNvSpPr/>
      </xdr:nvSpPr>
      <xdr:spPr>
        <a:xfrm>
          <a:off x="1079500" y="166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155732</xdr:rowOff>
    </xdr:from>
    <xdr:ext cx="534377" cy="259045"/>
    <xdr:sp macro="" textlink="">
      <xdr:nvSpPr>
        <xdr:cNvPr id="258" name="テキスト ボックス 257"/>
        <xdr:cNvSpPr txBox="1"/>
      </xdr:nvSpPr>
      <xdr:spPr>
        <a:xfrm>
          <a:off x="863111" y="167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29455</xdr:rowOff>
    </xdr:from>
    <xdr:to>
      <xdr:col>55</xdr:col>
      <xdr:colOff>0</xdr:colOff>
      <xdr:row>37</xdr:row>
      <xdr:rowOff>128709</xdr:rowOff>
    </xdr:to>
    <xdr:cxnSp macro="">
      <xdr:nvCxnSpPr>
        <xdr:cNvPr id="285" name="直線コネクタ 284"/>
        <xdr:cNvCxnSpPr/>
      </xdr:nvCxnSpPr>
      <xdr:spPr>
        <a:xfrm flipV="1">
          <a:off x="9639300" y="5858755"/>
          <a:ext cx="838200" cy="61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40849</xdr:rowOff>
    </xdr:from>
    <xdr:to>
      <xdr:col>50</xdr:col>
      <xdr:colOff>114300</xdr:colOff>
      <xdr:row>37</xdr:row>
      <xdr:rowOff>128709</xdr:rowOff>
    </xdr:to>
    <xdr:cxnSp macro="">
      <xdr:nvCxnSpPr>
        <xdr:cNvPr id="288" name="直線コネクタ 287"/>
        <xdr:cNvCxnSpPr/>
      </xdr:nvCxnSpPr>
      <xdr:spPr>
        <a:xfrm>
          <a:off x="8750300" y="6384499"/>
          <a:ext cx="889000" cy="8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40849</xdr:rowOff>
    </xdr:from>
    <xdr:to>
      <xdr:col>45</xdr:col>
      <xdr:colOff>177800</xdr:colOff>
      <xdr:row>37</xdr:row>
      <xdr:rowOff>54752</xdr:rowOff>
    </xdr:to>
    <xdr:cxnSp macro="">
      <xdr:nvCxnSpPr>
        <xdr:cNvPr id="291" name="直線コネクタ 290"/>
        <xdr:cNvCxnSpPr/>
      </xdr:nvCxnSpPr>
      <xdr:spPr>
        <a:xfrm flipV="1">
          <a:off x="7861300" y="6384499"/>
          <a:ext cx="889000" cy="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54752</xdr:rowOff>
    </xdr:from>
    <xdr:to>
      <xdr:col>41</xdr:col>
      <xdr:colOff>50800</xdr:colOff>
      <xdr:row>37</xdr:row>
      <xdr:rowOff>94131</xdr:rowOff>
    </xdr:to>
    <xdr:cxnSp macro="">
      <xdr:nvCxnSpPr>
        <xdr:cNvPr id="294" name="直線コネクタ 293"/>
        <xdr:cNvCxnSpPr/>
      </xdr:nvCxnSpPr>
      <xdr:spPr>
        <a:xfrm flipV="1">
          <a:off x="6972300" y="6398402"/>
          <a:ext cx="889000" cy="3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150105</xdr:rowOff>
    </xdr:from>
    <xdr:to>
      <xdr:col>55</xdr:col>
      <xdr:colOff>50800</xdr:colOff>
      <xdr:row>34</xdr:row>
      <xdr:rowOff>80255</xdr:rowOff>
    </xdr:to>
    <xdr:sp macro="" textlink="">
      <xdr:nvSpPr>
        <xdr:cNvPr id="304" name="楕円 303"/>
        <xdr:cNvSpPr/>
      </xdr:nvSpPr>
      <xdr:spPr>
        <a:xfrm>
          <a:off x="10426700" y="58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1532</xdr:rowOff>
    </xdr:from>
    <xdr:ext cx="599010" cy="259045"/>
    <xdr:sp macro="" textlink="">
      <xdr:nvSpPr>
        <xdr:cNvPr id="305" name="補助費等該当値テキスト"/>
        <xdr:cNvSpPr txBox="1"/>
      </xdr:nvSpPr>
      <xdr:spPr>
        <a:xfrm>
          <a:off x="10528300" y="565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77909</xdr:rowOff>
    </xdr:from>
    <xdr:to>
      <xdr:col>50</xdr:col>
      <xdr:colOff>165100</xdr:colOff>
      <xdr:row>38</xdr:row>
      <xdr:rowOff>8058</xdr:rowOff>
    </xdr:to>
    <xdr:sp macro="" textlink="">
      <xdr:nvSpPr>
        <xdr:cNvPr id="306" name="楕円 305"/>
        <xdr:cNvSpPr/>
      </xdr:nvSpPr>
      <xdr:spPr>
        <a:xfrm>
          <a:off x="9588500" y="6421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170636</xdr:rowOff>
    </xdr:from>
    <xdr:ext cx="534377" cy="259045"/>
    <xdr:sp macro="" textlink="">
      <xdr:nvSpPr>
        <xdr:cNvPr id="307" name="テキスト ボックス 306"/>
        <xdr:cNvSpPr txBox="1"/>
      </xdr:nvSpPr>
      <xdr:spPr>
        <a:xfrm>
          <a:off x="9372111" y="651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161499</xdr:rowOff>
    </xdr:from>
    <xdr:to>
      <xdr:col>46</xdr:col>
      <xdr:colOff>38100</xdr:colOff>
      <xdr:row>37</xdr:row>
      <xdr:rowOff>91649</xdr:rowOff>
    </xdr:to>
    <xdr:sp macro="" textlink="">
      <xdr:nvSpPr>
        <xdr:cNvPr id="308" name="楕円 307"/>
        <xdr:cNvSpPr/>
      </xdr:nvSpPr>
      <xdr:spPr>
        <a:xfrm>
          <a:off x="8699500" y="63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108176</xdr:rowOff>
    </xdr:from>
    <xdr:ext cx="534377" cy="259045"/>
    <xdr:sp macro="" textlink="">
      <xdr:nvSpPr>
        <xdr:cNvPr id="309" name="テキスト ボックス 308"/>
        <xdr:cNvSpPr txBox="1"/>
      </xdr:nvSpPr>
      <xdr:spPr>
        <a:xfrm>
          <a:off x="8483111" y="610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3952</xdr:rowOff>
    </xdr:from>
    <xdr:to>
      <xdr:col>41</xdr:col>
      <xdr:colOff>101600</xdr:colOff>
      <xdr:row>37</xdr:row>
      <xdr:rowOff>105552</xdr:rowOff>
    </xdr:to>
    <xdr:sp macro="" textlink="">
      <xdr:nvSpPr>
        <xdr:cNvPr id="310" name="楕円 309"/>
        <xdr:cNvSpPr/>
      </xdr:nvSpPr>
      <xdr:spPr>
        <a:xfrm>
          <a:off x="7810500" y="63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122079</xdr:rowOff>
    </xdr:from>
    <xdr:ext cx="534377" cy="259045"/>
    <xdr:sp macro="" textlink="">
      <xdr:nvSpPr>
        <xdr:cNvPr id="311" name="テキスト ボックス 310"/>
        <xdr:cNvSpPr txBox="1"/>
      </xdr:nvSpPr>
      <xdr:spPr>
        <a:xfrm>
          <a:off x="7594111" y="6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43331</xdr:rowOff>
    </xdr:from>
    <xdr:to>
      <xdr:col>36</xdr:col>
      <xdr:colOff>165100</xdr:colOff>
      <xdr:row>37</xdr:row>
      <xdr:rowOff>144931</xdr:rowOff>
    </xdr:to>
    <xdr:sp macro="" textlink="">
      <xdr:nvSpPr>
        <xdr:cNvPr id="312" name="楕円 311"/>
        <xdr:cNvSpPr/>
      </xdr:nvSpPr>
      <xdr:spPr>
        <a:xfrm>
          <a:off x="6921500" y="63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161458</xdr:rowOff>
    </xdr:from>
    <xdr:ext cx="534377" cy="259045"/>
    <xdr:sp macro="" textlink="">
      <xdr:nvSpPr>
        <xdr:cNvPr id="313" name="テキスト ボックス 312"/>
        <xdr:cNvSpPr txBox="1"/>
      </xdr:nvSpPr>
      <xdr:spPr>
        <a:xfrm>
          <a:off x="6705111" y="6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156235</xdr:rowOff>
    </xdr:from>
    <xdr:to>
      <xdr:col>55</xdr:col>
      <xdr:colOff>0</xdr:colOff>
      <xdr:row>54</xdr:row>
      <xdr:rowOff>3784</xdr:rowOff>
    </xdr:to>
    <xdr:cxnSp macro="">
      <xdr:nvCxnSpPr>
        <xdr:cNvPr id="342" name="直線コネクタ 341"/>
        <xdr:cNvCxnSpPr/>
      </xdr:nvCxnSpPr>
      <xdr:spPr>
        <a:xfrm>
          <a:off x="9639300" y="9243085"/>
          <a:ext cx="8382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156235</xdr:rowOff>
    </xdr:from>
    <xdr:to>
      <xdr:col>50</xdr:col>
      <xdr:colOff>114300</xdr:colOff>
      <xdr:row>54</xdr:row>
      <xdr:rowOff>106680</xdr:rowOff>
    </xdr:to>
    <xdr:cxnSp macro="">
      <xdr:nvCxnSpPr>
        <xdr:cNvPr id="345" name="直線コネクタ 344"/>
        <xdr:cNvCxnSpPr/>
      </xdr:nvCxnSpPr>
      <xdr:spPr>
        <a:xfrm flipV="1">
          <a:off x="8750300" y="9243085"/>
          <a:ext cx="889000" cy="1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169049</xdr:rowOff>
    </xdr:from>
    <xdr:to>
      <xdr:col>45</xdr:col>
      <xdr:colOff>177800</xdr:colOff>
      <xdr:row>54</xdr:row>
      <xdr:rowOff>106680</xdr:rowOff>
    </xdr:to>
    <xdr:cxnSp macro="">
      <xdr:nvCxnSpPr>
        <xdr:cNvPr id="348" name="直線コネクタ 347"/>
        <xdr:cNvCxnSpPr/>
      </xdr:nvCxnSpPr>
      <xdr:spPr>
        <a:xfrm>
          <a:off x="7861300" y="8912999"/>
          <a:ext cx="889000" cy="45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161074</xdr:rowOff>
    </xdr:from>
    <xdr:to>
      <xdr:col>41</xdr:col>
      <xdr:colOff>50800</xdr:colOff>
      <xdr:row>51</xdr:row>
      <xdr:rowOff>169049</xdr:rowOff>
    </xdr:to>
    <xdr:cxnSp macro="">
      <xdr:nvCxnSpPr>
        <xdr:cNvPr id="351" name="直線コネクタ 350"/>
        <xdr:cNvCxnSpPr/>
      </xdr:nvCxnSpPr>
      <xdr:spPr>
        <a:xfrm>
          <a:off x="6972300" y="8905024"/>
          <a:ext cx="889000" cy="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124434</xdr:rowOff>
    </xdr:from>
    <xdr:to>
      <xdr:col>55</xdr:col>
      <xdr:colOff>50800</xdr:colOff>
      <xdr:row>54</xdr:row>
      <xdr:rowOff>54584</xdr:rowOff>
    </xdr:to>
    <xdr:sp macro="" textlink="">
      <xdr:nvSpPr>
        <xdr:cNvPr id="361" name="楕円 360"/>
        <xdr:cNvSpPr/>
      </xdr:nvSpPr>
      <xdr:spPr>
        <a:xfrm>
          <a:off x="10426700" y="92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147311</xdr:rowOff>
    </xdr:from>
    <xdr:ext cx="534377" cy="259045"/>
    <xdr:sp macro="" textlink="">
      <xdr:nvSpPr>
        <xdr:cNvPr id="362" name="普通建設事業費該当値テキスト"/>
        <xdr:cNvSpPr txBox="1"/>
      </xdr:nvSpPr>
      <xdr:spPr>
        <a:xfrm>
          <a:off x="10528300" y="90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105435</xdr:rowOff>
    </xdr:from>
    <xdr:to>
      <xdr:col>50</xdr:col>
      <xdr:colOff>165100</xdr:colOff>
      <xdr:row>54</xdr:row>
      <xdr:rowOff>35585</xdr:rowOff>
    </xdr:to>
    <xdr:sp macro="" textlink="">
      <xdr:nvSpPr>
        <xdr:cNvPr id="363" name="楕円 362"/>
        <xdr:cNvSpPr/>
      </xdr:nvSpPr>
      <xdr:spPr>
        <a:xfrm>
          <a:off x="9588500" y="91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52112</xdr:rowOff>
    </xdr:from>
    <xdr:ext cx="534377" cy="259045"/>
    <xdr:sp macro="" textlink="">
      <xdr:nvSpPr>
        <xdr:cNvPr id="364" name="テキスト ボックス 363"/>
        <xdr:cNvSpPr txBox="1"/>
      </xdr:nvSpPr>
      <xdr:spPr>
        <a:xfrm>
          <a:off x="9372111" y="896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55880</xdr:rowOff>
    </xdr:from>
    <xdr:to>
      <xdr:col>46</xdr:col>
      <xdr:colOff>38100</xdr:colOff>
      <xdr:row>54</xdr:row>
      <xdr:rowOff>157480</xdr:rowOff>
    </xdr:to>
    <xdr:sp macro="" textlink="">
      <xdr:nvSpPr>
        <xdr:cNvPr id="365" name="楕円 364"/>
        <xdr:cNvSpPr/>
      </xdr:nvSpPr>
      <xdr:spPr>
        <a:xfrm>
          <a:off x="8699500" y="931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2557</xdr:rowOff>
    </xdr:from>
    <xdr:ext cx="534377" cy="259045"/>
    <xdr:sp macro="" textlink="">
      <xdr:nvSpPr>
        <xdr:cNvPr id="366" name="テキスト ボックス 365"/>
        <xdr:cNvSpPr txBox="1"/>
      </xdr:nvSpPr>
      <xdr:spPr>
        <a:xfrm>
          <a:off x="8483111" y="908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118249</xdr:rowOff>
    </xdr:from>
    <xdr:to>
      <xdr:col>41</xdr:col>
      <xdr:colOff>101600</xdr:colOff>
      <xdr:row>52</xdr:row>
      <xdr:rowOff>48399</xdr:rowOff>
    </xdr:to>
    <xdr:sp macro="" textlink="">
      <xdr:nvSpPr>
        <xdr:cNvPr id="367" name="楕円 366"/>
        <xdr:cNvSpPr/>
      </xdr:nvSpPr>
      <xdr:spPr>
        <a:xfrm>
          <a:off x="7810500" y="88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64926</xdr:rowOff>
    </xdr:from>
    <xdr:ext cx="534377" cy="259045"/>
    <xdr:sp macro="" textlink="">
      <xdr:nvSpPr>
        <xdr:cNvPr id="368" name="テキスト ボックス 367"/>
        <xdr:cNvSpPr txBox="1"/>
      </xdr:nvSpPr>
      <xdr:spPr>
        <a:xfrm>
          <a:off x="7594111" y="863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110274</xdr:rowOff>
    </xdr:from>
    <xdr:to>
      <xdr:col>36</xdr:col>
      <xdr:colOff>165100</xdr:colOff>
      <xdr:row>52</xdr:row>
      <xdr:rowOff>40424</xdr:rowOff>
    </xdr:to>
    <xdr:sp macro="" textlink="">
      <xdr:nvSpPr>
        <xdr:cNvPr id="369" name="楕円 368"/>
        <xdr:cNvSpPr/>
      </xdr:nvSpPr>
      <xdr:spPr>
        <a:xfrm>
          <a:off x="6921500" y="88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56951</xdr:rowOff>
    </xdr:from>
    <xdr:ext cx="534377" cy="259045"/>
    <xdr:sp macro="" textlink="">
      <xdr:nvSpPr>
        <xdr:cNvPr id="370" name="テキスト ボックス 369"/>
        <xdr:cNvSpPr txBox="1"/>
      </xdr:nvSpPr>
      <xdr:spPr>
        <a:xfrm>
          <a:off x="6705111" y="862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104515</xdr:rowOff>
    </xdr:from>
    <xdr:to>
      <xdr:col>55</xdr:col>
      <xdr:colOff>0</xdr:colOff>
      <xdr:row>76</xdr:row>
      <xdr:rowOff>26600</xdr:rowOff>
    </xdr:to>
    <xdr:cxnSp macro="">
      <xdr:nvCxnSpPr>
        <xdr:cNvPr id="399" name="直線コネクタ 398"/>
        <xdr:cNvCxnSpPr/>
      </xdr:nvCxnSpPr>
      <xdr:spPr>
        <a:xfrm>
          <a:off x="9639300" y="12448915"/>
          <a:ext cx="838200" cy="60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104515</xdr:rowOff>
    </xdr:from>
    <xdr:to>
      <xdr:col>50</xdr:col>
      <xdr:colOff>114300</xdr:colOff>
      <xdr:row>74</xdr:row>
      <xdr:rowOff>21228</xdr:rowOff>
    </xdr:to>
    <xdr:cxnSp macro="">
      <xdr:nvCxnSpPr>
        <xdr:cNvPr id="402" name="直線コネクタ 401"/>
        <xdr:cNvCxnSpPr/>
      </xdr:nvCxnSpPr>
      <xdr:spPr>
        <a:xfrm flipV="1">
          <a:off x="8750300" y="12448915"/>
          <a:ext cx="889000" cy="25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3473</xdr:rowOff>
    </xdr:from>
    <xdr:to>
      <xdr:col>45</xdr:col>
      <xdr:colOff>177800</xdr:colOff>
      <xdr:row>74</xdr:row>
      <xdr:rowOff>21228</xdr:rowOff>
    </xdr:to>
    <xdr:cxnSp macro="">
      <xdr:nvCxnSpPr>
        <xdr:cNvPr id="405" name="直線コネクタ 404"/>
        <xdr:cNvCxnSpPr/>
      </xdr:nvCxnSpPr>
      <xdr:spPr>
        <a:xfrm>
          <a:off x="7861300" y="12004973"/>
          <a:ext cx="889000" cy="70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3473</xdr:rowOff>
    </xdr:from>
    <xdr:to>
      <xdr:col>41</xdr:col>
      <xdr:colOff>50800</xdr:colOff>
      <xdr:row>72</xdr:row>
      <xdr:rowOff>65157</xdr:rowOff>
    </xdr:to>
    <xdr:cxnSp macro="">
      <xdr:nvCxnSpPr>
        <xdr:cNvPr id="408" name="直線コネクタ 407"/>
        <xdr:cNvCxnSpPr/>
      </xdr:nvCxnSpPr>
      <xdr:spPr>
        <a:xfrm flipV="1">
          <a:off x="6972300" y="12004973"/>
          <a:ext cx="889000" cy="40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147250</xdr:rowOff>
    </xdr:from>
    <xdr:to>
      <xdr:col>55</xdr:col>
      <xdr:colOff>50800</xdr:colOff>
      <xdr:row>76</xdr:row>
      <xdr:rowOff>77400</xdr:rowOff>
    </xdr:to>
    <xdr:sp macro="" textlink="">
      <xdr:nvSpPr>
        <xdr:cNvPr id="418" name="楕円 417"/>
        <xdr:cNvSpPr/>
      </xdr:nvSpPr>
      <xdr:spPr>
        <a:xfrm>
          <a:off x="10426700" y="130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170127</xdr:rowOff>
    </xdr:from>
    <xdr:ext cx="534377" cy="259045"/>
    <xdr:sp macro="" textlink="">
      <xdr:nvSpPr>
        <xdr:cNvPr id="419" name="普通建設事業費 （ うち新規整備　）該当値テキスト"/>
        <xdr:cNvSpPr txBox="1"/>
      </xdr:nvSpPr>
      <xdr:spPr>
        <a:xfrm>
          <a:off x="10528300" y="1285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53715</xdr:rowOff>
    </xdr:from>
    <xdr:to>
      <xdr:col>50</xdr:col>
      <xdr:colOff>165100</xdr:colOff>
      <xdr:row>72</xdr:row>
      <xdr:rowOff>155315</xdr:rowOff>
    </xdr:to>
    <xdr:sp macro="" textlink="">
      <xdr:nvSpPr>
        <xdr:cNvPr id="420" name="楕円 419"/>
        <xdr:cNvSpPr/>
      </xdr:nvSpPr>
      <xdr:spPr>
        <a:xfrm>
          <a:off x="9588500" y="1239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392</xdr:rowOff>
    </xdr:from>
    <xdr:ext cx="534377" cy="259045"/>
    <xdr:sp macro="" textlink="">
      <xdr:nvSpPr>
        <xdr:cNvPr id="421" name="テキスト ボックス 420"/>
        <xdr:cNvSpPr txBox="1"/>
      </xdr:nvSpPr>
      <xdr:spPr>
        <a:xfrm>
          <a:off x="9372111" y="1217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141878</xdr:rowOff>
    </xdr:from>
    <xdr:to>
      <xdr:col>46</xdr:col>
      <xdr:colOff>38100</xdr:colOff>
      <xdr:row>74</xdr:row>
      <xdr:rowOff>72028</xdr:rowOff>
    </xdr:to>
    <xdr:sp macro="" textlink="">
      <xdr:nvSpPr>
        <xdr:cNvPr id="422" name="楕円 421"/>
        <xdr:cNvSpPr/>
      </xdr:nvSpPr>
      <xdr:spPr>
        <a:xfrm>
          <a:off x="8699500" y="126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88555</xdr:rowOff>
    </xdr:from>
    <xdr:ext cx="534377" cy="259045"/>
    <xdr:sp macro="" textlink="">
      <xdr:nvSpPr>
        <xdr:cNvPr id="423" name="テキスト ボックス 422"/>
        <xdr:cNvSpPr txBox="1"/>
      </xdr:nvSpPr>
      <xdr:spPr>
        <a:xfrm>
          <a:off x="8483111" y="124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124123</xdr:rowOff>
    </xdr:from>
    <xdr:to>
      <xdr:col>41</xdr:col>
      <xdr:colOff>101600</xdr:colOff>
      <xdr:row>70</xdr:row>
      <xdr:rowOff>54273</xdr:rowOff>
    </xdr:to>
    <xdr:sp macro="" textlink="">
      <xdr:nvSpPr>
        <xdr:cNvPr id="424" name="楕円 423"/>
        <xdr:cNvSpPr/>
      </xdr:nvSpPr>
      <xdr:spPr>
        <a:xfrm>
          <a:off x="7810500" y="1195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70800</xdr:rowOff>
    </xdr:from>
    <xdr:ext cx="534377" cy="259045"/>
    <xdr:sp macro="" textlink="">
      <xdr:nvSpPr>
        <xdr:cNvPr id="425" name="テキスト ボックス 424"/>
        <xdr:cNvSpPr txBox="1"/>
      </xdr:nvSpPr>
      <xdr:spPr>
        <a:xfrm>
          <a:off x="7594111" y="1172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14357</xdr:rowOff>
    </xdr:from>
    <xdr:to>
      <xdr:col>36</xdr:col>
      <xdr:colOff>165100</xdr:colOff>
      <xdr:row>72</xdr:row>
      <xdr:rowOff>115957</xdr:rowOff>
    </xdr:to>
    <xdr:sp macro="" textlink="">
      <xdr:nvSpPr>
        <xdr:cNvPr id="426" name="楕円 425"/>
        <xdr:cNvSpPr/>
      </xdr:nvSpPr>
      <xdr:spPr>
        <a:xfrm>
          <a:off x="6921500" y="123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132484</xdr:rowOff>
    </xdr:from>
    <xdr:ext cx="534377" cy="259045"/>
    <xdr:sp macro="" textlink="">
      <xdr:nvSpPr>
        <xdr:cNvPr id="427" name="テキスト ボックス 426"/>
        <xdr:cNvSpPr txBox="1"/>
      </xdr:nvSpPr>
      <xdr:spPr>
        <a:xfrm>
          <a:off x="6705111" y="1213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2375</xdr:rowOff>
    </xdr:from>
    <xdr:to>
      <xdr:col>55</xdr:col>
      <xdr:colOff>0</xdr:colOff>
      <xdr:row>98</xdr:row>
      <xdr:rowOff>97320</xdr:rowOff>
    </xdr:to>
    <xdr:cxnSp macro="">
      <xdr:nvCxnSpPr>
        <xdr:cNvPr id="456" name="直線コネクタ 455"/>
        <xdr:cNvCxnSpPr/>
      </xdr:nvCxnSpPr>
      <xdr:spPr>
        <a:xfrm flipV="1">
          <a:off x="9639300" y="16633025"/>
          <a:ext cx="838200" cy="26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97320</xdr:rowOff>
    </xdr:from>
    <xdr:to>
      <xdr:col>50</xdr:col>
      <xdr:colOff>114300</xdr:colOff>
      <xdr:row>98</xdr:row>
      <xdr:rowOff>121577</xdr:rowOff>
    </xdr:to>
    <xdr:cxnSp macro="">
      <xdr:nvCxnSpPr>
        <xdr:cNvPr id="459" name="直線コネクタ 458"/>
        <xdr:cNvCxnSpPr/>
      </xdr:nvCxnSpPr>
      <xdr:spPr>
        <a:xfrm flipV="1">
          <a:off x="8750300" y="16899420"/>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121577</xdr:rowOff>
    </xdr:from>
    <xdr:to>
      <xdr:col>45</xdr:col>
      <xdr:colOff>177800</xdr:colOff>
      <xdr:row>98</xdr:row>
      <xdr:rowOff>127888</xdr:rowOff>
    </xdr:to>
    <xdr:cxnSp macro="">
      <xdr:nvCxnSpPr>
        <xdr:cNvPr id="462" name="直線コネクタ 461"/>
        <xdr:cNvCxnSpPr/>
      </xdr:nvCxnSpPr>
      <xdr:spPr>
        <a:xfrm flipV="1">
          <a:off x="7861300" y="16923677"/>
          <a:ext cx="889000" cy="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9601</xdr:rowOff>
    </xdr:from>
    <xdr:to>
      <xdr:col>41</xdr:col>
      <xdr:colOff>50800</xdr:colOff>
      <xdr:row>98</xdr:row>
      <xdr:rowOff>127888</xdr:rowOff>
    </xdr:to>
    <xdr:cxnSp macro="">
      <xdr:nvCxnSpPr>
        <xdr:cNvPr id="465" name="直線コネクタ 464"/>
        <xdr:cNvCxnSpPr/>
      </xdr:nvCxnSpPr>
      <xdr:spPr>
        <a:xfrm>
          <a:off x="6972300" y="16811701"/>
          <a:ext cx="889000" cy="1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123025</xdr:rowOff>
    </xdr:from>
    <xdr:to>
      <xdr:col>55</xdr:col>
      <xdr:colOff>50800</xdr:colOff>
      <xdr:row>97</xdr:row>
      <xdr:rowOff>53175</xdr:rowOff>
    </xdr:to>
    <xdr:sp macro="" textlink="">
      <xdr:nvSpPr>
        <xdr:cNvPr id="475" name="楕円 474"/>
        <xdr:cNvSpPr/>
      </xdr:nvSpPr>
      <xdr:spPr>
        <a:xfrm>
          <a:off x="10426700" y="165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145902</xdr:rowOff>
    </xdr:from>
    <xdr:ext cx="534377" cy="259045"/>
    <xdr:sp macro="" textlink="">
      <xdr:nvSpPr>
        <xdr:cNvPr id="476" name="普通建設事業費 （ うち更新整備　）該当値テキスト"/>
        <xdr:cNvSpPr txBox="1"/>
      </xdr:nvSpPr>
      <xdr:spPr>
        <a:xfrm>
          <a:off x="10528300" y="1643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46520</xdr:rowOff>
    </xdr:from>
    <xdr:to>
      <xdr:col>50</xdr:col>
      <xdr:colOff>165100</xdr:colOff>
      <xdr:row>98</xdr:row>
      <xdr:rowOff>148120</xdr:rowOff>
    </xdr:to>
    <xdr:sp macro="" textlink="">
      <xdr:nvSpPr>
        <xdr:cNvPr id="477" name="楕円 476"/>
        <xdr:cNvSpPr/>
      </xdr:nvSpPr>
      <xdr:spPr>
        <a:xfrm>
          <a:off x="9588500" y="168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139247</xdr:rowOff>
    </xdr:from>
    <xdr:ext cx="469744" cy="259045"/>
    <xdr:sp macro="" textlink="">
      <xdr:nvSpPr>
        <xdr:cNvPr id="478" name="テキスト ボックス 477"/>
        <xdr:cNvSpPr txBox="1"/>
      </xdr:nvSpPr>
      <xdr:spPr>
        <a:xfrm>
          <a:off x="9404428" y="169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70777</xdr:rowOff>
    </xdr:from>
    <xdr:to>
      <xdr:col>46</xdr:col>
      <xdr:colOff>38100</xdr:colOff>
      <xdr:row>99</xdr:row>
      <xdr:rowOff>927</xdr:rowOff>
    </xdr:to>
    <xdr:sp macro="" textlink="">
      <xdr:nvSpPr>
        <xdr:cNvPr id="479" name="楕円 478"/>
        <xdr:cNvSpPr/>
      </xdr:nvSpPr>
      <xdr:spPr>
        <a:xfrm>
          <a:off x="8699500" y="168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163504</xdr:rowOff>
    </xdr:from>
    <xdr:ext cx="469744" cy="259045"/>
    <xdr:sp macro="" textlink="">
      <xdr:nvSpPr>
        <xdr:cNvPr id="480" name="テキスト ボックス 479"/>
        <xdr:cNvSpPr txBox="1"/>
      </xdr:nvSpPr>
      <xdr:spPr>
        <a:xfrm>
          <a:off x="8515428" y="1696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77088</xdr:rowOff>
    </xdr:from>
    <xdr:to>
      <xdr:col>41</xdr:col>
      <xdr:colOff>101600</xdr:colOff>
      <xdr:row>99</xdr:row>
      <xdr:rowOff>7238</xdr:rowOff>
    </xdr:to>
    <xdr:sp macro="" textlink="">
      <xdr:nvSpPr>
        <xdr:cNvPr id="481" name="楕円 480"/>
        <xdr:cNvSpPr/>
      </xdr:nvSpPr>
      <xdr:spPr>
        <a:xfrm>
          <a:off x="7810500" y="168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169815</xdr:rowOff>
    </xdr:from>
    <xdr:ext cx="469744" cy="259045"/>
    <xdr:sp macro="" textlink="">
      <xdr:nvSpPr>
        <xdr:cNvPr id="482" name="テキスト ボックス 481"/>
        <xdr:cNvSpPr txBox="1"/>
      </xdr:nvSpPr>
      <xdr:spPr>
        <a:xfrm>
          <a:off x="7626428" y="1697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130251</xdr:rowOff>
    </xdr:from>
    <xdr:to>
      <xdr:col>36</xdr:col>
      <xdr:colOff>165100</xdr:colOff>
      <xdr:row>98</xdr:row>
      <xdr:rowOff>60401</xdr:rowOff>
    </xdr:to>
    <xdr:sp macro="" textlink="">
      <xdr:nvSpPr>
        <xdr:cNvPr id="483" name="楕円 482"/>
        <xdr:cNvSpPr/>
      </xdr:nvSpPr>
      <xdr:spPr>
        <a:xfrm>
          <a:off x="6921500" y="1676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51528</xdr:rowOff>
    </xdr:from>
    <xdr:ext cx="534377" cy="259045"/>
    <xdr:sp macro="" textlink="">
      <xdr:nvSpPr>
        <xdr:cNvPr id="484" name="テキスト ボックス 483"/>
        <xdr:cNvSpPr txBox="1"/>
      </xdr:nvSpPr>
      <xdr:spPr>
        <a:xfrm>
          <a:off x="6705111" y="1685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24828</xdr:rowOff>
    </xdr:from>
    <xdr:to>
      <xdr:col>85</xdr:col>
      <xdr:colOff>127000</xdr:colOff>
      <xdr:row>38</xdr:row>
      <xdr:rowOff>6998</xdr:rowOff>
    </xdr:to>
    <xdr:cxnSp macro="">
      <xdr:nvCxnSpPr>
        <xdr:cNvPr id="509" name="直線コネクタ 508"/>
        <xdr:cNvCxnSpPr/>
      </xdr:nvCxnSpPr>
      <xdr:spPr>
        <a:xfrm>
          <a:off x="15481300" y="6368478"/>
          <a:ext cx="838200" cy="1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24828</xdr:rowOff>
    </xdr:from>
    <xdr:to>
      <xdr:col>81</xdr:col>
      <xdr:colOff>50800</xdr:colOff>
      <xdr:row>38</xdr:row>
      <xdr:rowOff>25400</xdr:rowOff>
    </xdr:to>
    <xdr:cxnSp macro="">
      <xdr:nvCxnSpPr>
        <xdr:cNvPr id="512" name="直線コネクタ 511"/>
        <xdr:cNvCxnSpPr/>
      </xdr:nvCxnSpPr>
      <xdr:spPr>
        <a:xfrm flipV="1">
          <a:off x="14592300" y="6368478"/>
          <a:ext cx="889000" cy="17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165054</xdr:rowOff>
    </xdr:from>
    <xdr:ext cx="469744" cy="259045"/>
    <xdr:sp macro="" textlink="">
      <xdr:nvSpPr>
        <xdr:cNvPr id="514" name="テキスト ボックス 513"/>
        <xdr:cNvSpPr txBox="1"/>
      </xdr:nvSpPr>
      <xdr:spPr>
        <a:xfrm>
          <a:off x="15246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5" name="直線コネクタ 51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127648</xdr:rowOff>
    </xdr:from>
    <xdr:to>
      <xdr:col>85</xdr:col>
      <xdr:colOff>177800</xdr:colOff>
      <xdr:row>38</xdr:row>
      <xdr:rowOff>57798</xdr:rowOff>
    </xdr:to>
    <xdr:sp macro="" textlink="">
      <xdr:nvSpPr>
        <xdr:cNvPr id="528" name="楕円 527"/>
        <xdr:cNvSpPr/>
      </xdr:nvSpPr>
      <xdr:spPr>
        <a:xfrm>
          <a:off x="16268700" y="64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78565" cy="259045"/>
    <xdr:sp macro="" textlink="">
      <xdr:nvSpPr>
        <xdr:cNvPr id="529" name="災害復旧事業費該当値テキスト"/>
        <xdr:cNvSpPr txBox="1"/>
      </xdr:nvSpPr>
      <xdr:spPr>
        <a:xfrm>
          <a:off x="16370300" y="641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145478</xdr:rowOff>
    </xdr:from>
    <xdr:to>
      <xdr:col>81</xdr:col>
      <xdr:colOff>101600</xdr:colOff>
      <xdr:row>37</xdr:row>
      <xdr:rowOff>75628</xdr:rowOff>
    </xdr:to>
    <xdr:sp macro="" textlink="">
      <xdr:nvSpPr>
        <xdr:cNvPr id="530" name="楕円 529"/>
        <xdr:cNvSpPr/>
      </xdr:nvSpPr>
      <xdr:spPr>
        <a:xfrm>
          <a:off x="15430500" y="63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92155</xdr:rowOff>
    </xdr:from>
    <xdr:ext cx="469744" cy="259045"/>
    <xdr:sp macro="" textlink="">
      <xdr:nvSpPr>
        <xdr:cNvPr id="531" name="テキスト ボックス 530"/>
        <xdr:cNvSpPr txBox="1"/>
      </xdr:nvSpPr>
      <xdr:spPr>
        <a:xfrm>
          <a:off x="15246428" y="609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75496</xdr:rowOff>
    </xdr:from>
    <xdr:to>
      <xdr:col>85</xdr:col>
      <xdr:colOff>127000</xdr:colOff>
      <xdr:row>76</xdr:row>
      <xdr:rowOff>92201</xdr:rowOff>
    </xdr:to>
    <xdr:cxnSp macro="">
      <xdr:nvCxnSpPr>
        <xdr:cNvPr id="617" name="直線コネクタ 616"/>
        <xdr:cNvCxnSpPr/>
      </xdr:nvCxnSpPr>
      <xdr:spPr>
        <a:xfrm>
          <a:off x="15481300" y="12762796"/>
          <a:ext cx="838200" cy="35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75496</xdr:rowOff>
    </xdr:from>
    <xdr:to>
      <xdr:col>81</xdr:col>
      <xdr:colOff>50800</xdr:colOff>
      <xdr:row>76</xdr:row>
      <xdr:rowOff>72704</xdr:rowOff>
    </xdr:to>
    <xdr:cxnSp macro="">
      <xdr:nvCxnSpPr>
        <xdr:cNvPr id="620" name="直線コネクタ 619"/>
        <xdr:cNvCxnSpPr/>
      </xdr:nvCxnSpPr>
      <xdr:spPr>
        <a:xfrm flipV="1">
          <a:off x="14592300" y="12762796"/>
          <a:ext cx="889000" cy="34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62939</xdr:rowOff>
    </xdr:from>
    <xdr:to>
      <xdr:col>76</xdr:col>
      <xdr:colOff>114300</xdr:colOff>
      <xdr:row>76</xdr:row>
      <xdr:rowOff>72704</xdr:rowOff>
    </xdr:to>
    <xdr:cxnSp macro="">
      <xdr:nvCxnSpPr>
        <xdr:cNvPr id="623" name="直線コネクタ 622"/>
        <xdr:cNvCxnSpPr/>
      </xdr:nvCxnSpPr>
      <xdr:spPr>
        <a:xfrm>
          <a:off x="13703300" y="13093139"/>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36568</xdr:rowOff>
    </xdr:from>
    <xdr:to>
      <xdr:col>71</xdr:col>
      <xdr:colOff>177800</xdr:colOff>
      <xdr:row>76</xdr:row>
      <xdr:rowOff>62939</xdr:rowOff>
    </xdr:to>
    <xdr:cxnSp macro="">
      <xdr:nvCxnSpPr>
        <xdr:cNvPr id="626" name="直線コネクタ 625"/>
        <xdr:cNvCxnSpPr/>
      </xdr:nvCxnSpPr>
      <xdr:spPr>
        <a:xfrm>
          <a:off x="12814300" y="13066768"/>
          <a:ext cx="88900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41401</xdr:rowOff>
    </xdr:from>
    <xdr:to>
      <xdr:col>85</xdr:col>
      <xdr:colOff>177800</xdr:colOff>
      <xdr:row>76</xdr:row>
      <xdr:rowOff>143001</xdr:rowOff>
    </xdr:to>
    <xdr:sp macro="" textlink="">
      <xdr:nvSpPr>
        <xdr:cNvPr id="636" name="楕円 635"/>
        <xdr:cNvSpPr/>
      </xdr:nvSpPr>
      <xdr:spPr>
        <a:xfrm>
          <a:off x="16268700" y="130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19828</xdr:rowOff>
    </xdr:from>
    <xdr:ext cx="534377" cy="259045"/>
    <xdr:sp macro="" textlink="">
      <xdr:nvSpPr>
        <xdr:cNvPr id="637" name="公債費該当値テキスト"/>
        <xdr:cNvSpPr txBox="1"/>
      </xdr:nvSpPr>
      <xdr:spPr>
        <a:xfrm>
          <a:off x="16370300" y="130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24696</xdr:rowOff>
    </xdr:from>
    <xdr:to>
      <xdr:col>81</xdr:col>
      <xdr:colOff>101600</xdr:colOff>
      <xdr:row>74</xdr:row>
      <xdr:rowOff>126296</xdr:rowOff>
    </xdr:to>
    <xdr:sp macro="" textlink="">
      <xdr:nvSpPr>
        <xdr:cNvPr id="638" name="楕円 637"/>
        <xdr:cNvSpPr/>
      </xdr:nvSpPr>
      <xdr:spPr>
        <a:xfrm>
          <a:off x="15430500" y="1271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142823</xdr:rowOff>
    </xdr:from>
    <xdr:ext cx="534377" cy="259045"/>
    <xdr:sp macro="" textlink="">
      <xdr:nvSpPr>
        <xdr:cNvPr id="639" name="テキスト ボックス 638"/>
        <xdr:cNvSpPr txBox="1"/>
      </xdr:nvSpPr>
      <xdr:spPr>
        <a:xfrm>
          <a:off x="15214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21904</xdr:rowOff>
    </xdr:from>
    <xdr:to>
      <xdr:col>76</xdr:col>
      <xdr:colOff>165100</xdr:colOff>
      <xdr:row>76</xdr:row>
      <xdr:rowOff>123504</xdr:rowOff>
    </xdr:to>
    <xdr:sp macro="" textlink="">
      <xdr:nvSpPr>
        <xdr:cNvPr id="640" name="楕円 639"/>
        <xdr:cNvSpPr/>
      </xdr:nvSpPr>
      <xdr:spPr>
        <a:xfrm>
          <a:off x="14541500" y="130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114631</xdr:rowOff>
    </xdr:from>
    <xdr:ext cx="534377" cy="259045"/>
    <xdr:sp macro="" textlink="">
      <xdr:nvSpPr>
        <xdr:cNvPr id="641" name="テキスト ボックス 640"/>
        <xdr:cNvSpPr txBox="1"/>
      </xdr:nvSpPr>
      <xdr:spPr>
        <a:xfrm>
          <a:off x="14325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12139</xdr:rowOff>
    </xdr:from>
    <xdr:to>
      <xdr:col>72</xdr:col>
      <xdr:colOff>38100</xdr:colOff>
      <xdr:row>76</xdr:row>
      <xdr:rowOff>113739</xdr:rowOff>
    </xdr:to>
    <xdr:sp macro="" textlink="">
      <xdr:nvSpPr>
        <xdr:cNvPr id="642" name="楕円 641"/>
        <xdr:cNvSpPr/>
      </xdr:nvSpPr>
      <xdr:spPr>
        <a:xfrm>
          <a:off x="13652500" y="130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104866</xdr:rowOff>
    </xdr:from>
    <xdr:ext cx="534377" cy="259045"/>
    <xdr:sp macro="" textlink="">
      <xdr:nvSpPr>
        <xdr:cNvPr id="643" name="テキスト ボックス 642"/>
        <xdr:cNvSpPr txBox="1"/>
      </xdr:nvSpPr>
      <xdr:spPr>
        <a:xfrm>
          <a:off x="13436111" y="1313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157218</xdr:rowOff>
    </xdr:from>
    <xdr:to>
      <xdr:col>67</xdr:col>
      <xdr:colOff>101600</xdr:colOff>
      <xdr:row>76</xdr:row>
      <xdr:rowOff>87368</xdr:rowOff>
    </xdr:to>
    <xdr:sp macro="" textlink="">
      <xdr:nvSpPr>
        <xdr:cNvPr id="644" name="楕円 643"/>
        <xdr:cNvSpPr/>
      </xdr:nvSpPr>
      <xdr:spPr>
        <a:xfrm>
          <a:off x="12763500" y="130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78495</xdr:rowOff>
    </xdr:from>
    <xdr:ext cx="534377" cy="259045"/>
    <xdr:sp macro="" textlink="">
      <xdr:nvSpPr>
        <xdr:cNvPr id="645" name="テキスト ボックス 644"/>
        <xdr:cNvSpPr txBox="1"/>
      </xdr:nvSpPr>
      <xdr:spPr>
        <a:xfrm>
          <a:off x="12547111" y="1310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135319</xdr:rowOff>
    </xdr:from>
    <xdr:to>
      <xdr:col>85</xdr:col>
      <xdr:colOff>127000</xdr:colOff>
      <xdr:row>96</xdr:row>
      <xdr:rowOff>137967</xdr:rowOff>
    </xdr:to>
    <xdr:cxnSp macro="">
      <xdr:nvCxnSpPr>
        <xdr:cNvPr id="674" name="直線コネクタ 673"/>
        <xdr:cNvCxnSpPr/>
      </xdr:nvCxnSpPr>
      <xdr:spPr>
        <a:xfrm flipV="1">
          <a:off x="15481300" y="16594519"/>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34582</xdr:rowOff>
    </xdr:from>
    <xdr:to>
      <xdr:col>81</xdr:col>
      <xdr:colOff>50800</xdr:colOff>
      <xdr:row>96</xdr:row>
      <xdr:rowOff>137967</xdr:rowOff>
    </xdr:to>
    <xdr:cxnSp macro="">
      <xdr:nvCxnSpPr>
        <xdr:cNvPr id="677" name="直線コネクタ 676"/>
        <xdr:cNvCxnSpPr/>
      </xdr:nvCxnSpPr>
      <xdr:spPr>
        <a:xfrm>
          <a:off x="14592300" y="15979432"/>
          <a:ext cx="889000" cy="6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124670</xdr:rowOff>
    </xdr:from>
    <xdr:to>
      <xdr:col>76</xdr:col>
      <xdr:colOff>114300</xdr:colOff>
      <xdr:row>93</xdr:row>
      <xdr:rowOff>34582</xdr:rowOff>
    </xdr:to>
    <xdr:cxnSp macro="">
      <xdr:nvCxnSpPr>
        <xdr:cNvPr id="680" name="直線コネクタ 679"/>
        <xdr:cNvCxnSpPr/>
      </xdr:nvCxnSpPr>
      <xdr:spPr>
        <a:xfrm>
          <a:off x="13703300" y="15898070"/>
          <a:ext cx="889000" cy="8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124670</xdr:rowOff>
    </xdr:from>
    <xdr:to>
      <xdr:col>71</xdr:col>
      <xdr:colOff>177800</xdr:colOff>
      <xdr:row>94</xdr:row>
      <xdr:rowOff>98285</xdr:rowOff>
    </xdr:to>
    <xdr:cxnSp macro="">
      <xdr:nvCxnSpPr>
        <xdr:cNvPr id="683" name="直線コネクタ 682"/>
        <xdr:cNvCxnSpPr/>
      </xdr:nvCxnSpPr>
      <xdr:spPr>
        <a:xfrm flipV="1">
          <a:off x="12814300" y="15898070"/>
          <a:ext cx="889000" cy="31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84519</xdr:rowOff>
    </xdr:from>
    <xdr:to>
      <xdr:col>85</xdr:col>
      <xdr:colOff>177800</xdr:colOff>
      <xdr:row>97</xdr:row>
      <xdr:rowOff>14669</xdr:rowOff>
    </xdr:to>
    <xdr:sp macro="" textlink="">
      <xdr:nvSpPr>
        <xdr:cNvPr id="693" name="楕円 692"/>
        <xdr:cNvSpPr/>
      </xdr:nvSpPr>
      <xdr:spPr>
        <a:xfrm>
          <a:off x="16268700" y="165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107396</xdr:rowOff>
    </xdr:from>
    <xdr:ext cx="534377" cy="259045"/>
    <xdr:sp macro="" textlink="">
      <xdr:nvSpPr>
        <xdr:cNvPr id="694" name="積立金該当値テキスト"/>
        <xdr:cNvSpPr txBox="1"/>
      </xdr:nvSpPr>
      <xdr:spPr>
        <a:xfrm>
          <a:off x="16370300" y="163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87167</xdr:rowOff>
    </xdr:from>
    <xdr:to>
      <xdr:col>81</xdr:col>
      <xdr:colOff>101600</xdr:colOff>
      <xdr:row>97</xdr:row>
      <xdr:rowOff>17317</xdr:rowOff>
    </xdr:to>
    <xdr:sp macro="" textlink="">
      <xdr:nvSpPr>
        <xdr:cNvPr id="695" name="楕円 694"/>
        <xdr:cNvSpPr/>
      </xdr:nvSpPr>
      <xdr:spPr>
        <a:xfrm>
          <a:off x="15430500" y="165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33844</xdr:rowOff>
    </xdr:from>
    <xdr:ext cx="534377" cy="259045"/>
    <xdr:sp macro="" textlink="">
      <xdr:nvSpPr>
        <xdr:cNvPr id="696" name="テキスト ボックス 695"/>
        <xdr:cNvSpPr txBox="1"/>
      </xdr:nvSpPr>
      <xdr:spPr>
        <a:xfrm>
          <a:off x="15214111" y="1632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155232</xdr:rowOff>
    </xdr:from>
    <xdr:to>
      <xdr:col>76</xdr:col>
      <xdr:colOff>165100</xdr:colOff>
      <xdr:row>93</xdr:row>
      <xdr:rowOff>85382</xdr:rowOff>
    </xdr:to>
    <xdr:sp macro="" textlink="">
      <xdr:nvSpPr>
        <xdr:cNvPr id="697" name="楕円 696"/>
        <xdr:cNvSpPr/>
      </xdr:nvSpPr>
      <xdr:spPr>
        <a:xfrm>
          <a:off x="14541500" y="159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101909</xdr:rowOff>
    </xdr:from>
    <xdr:ext cx="534377" cy="259045"/>
    <xdr:sp macro="" textlink="">
      <xdr:nvSpPr>
        <xdr:cNvPr id="698" name="テキスト ボックス 697"/>
        <xdr:cNvSpPr txBox="1"/>
      </xdr:nvSpPr>
      <xdr:spPr>
        <a:xfrm>
          <a:off x="14325111" y="1570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73870</xdr:rowOff>
    </xdr:from>
    <xdr:to>
      <xdr:col>72</xdr:col>
      <xdr:colOff>38100</xdr:colOff>
      <xdr:row>93</xdr:row>
      <xdr:rowOff>4020</xdr:rowOff>
    </xdr:to>
    <xdr:sp macro="" textlink="">
      <xdr:nvSpPr>
        <xdr:cNvPr id="699" name="楕円 698"/>
        <xdr:cNvSpPr/>
      </xdr:nvSpPr>
      <xdr:spPr>
        <a:xfrm>
          <a:off x="13652500" y="158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20547</xdr:rowOff>
    </xdr:from>
    <xdr:ext cx="534377" cy="259045"/>
    <xdr:sp macro="" textlink="">
      <xdr:nvSpPr>
        <xdr:cNvPr id="700" name="テキスト ボックス 699"/>
        <xdr:cNvSpPr txBox="1"/>
      </xdr:nvSpPr>
      <xdr:spPr>
        <a:xfrm>
          <a:off x="13436111" y="1562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47485</xdr:rowOff>
    </xdr:from>
    <xdr:to>
      <xdr:col>67</xdr:col>
      <xdr:colOff>101600</xdr:colOff>
      <xdr:row>94</xdr:row>
      <xdr:rowOff>149085</xdr:rowOff>
    </xdr:to>
    <xdr:sp macro="" textlink="">
      <xdr:nvSpPr>
        <xdr:cNvPr id="701" name="楕円 700"/>
        <xdr:cNvSpPr/>
      </xdr:nvSpPr>
      <xdr:spPr>
        <a:xfrm>
          <a:off x="12763500" y="161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165612</xdr:rowOff>
    </xdr:from>
    <xdr:ext cx="534377" cy="259045"/>
    <xdr:sp macro="" textlink="">
      <xdr:nvSpPr>
        <xdr:cNvPr id="702" name="テキスト ボックス 701"/>
        <xdr:cNvSpPr txBox="1"/>
      </xdr:nvSpPr>
      <xdr:spPr>
        <a:xfrm>
          <a:off x="12547111" y="1593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16583</xdr:rowOff>
    </xdr:from>
    <xdr:to>
      <xdr:col>116</xdr:col>
      <xdr:colOff>63500</xdr:colOff>
      <xdr:row>39</xdr:row>
      <xdr:rowOff>98878</xdr:rowOff>
    </xdr:to>
    <xdr:cxnSp macro="">
      <xdr:nvCxnSpPr>
        <xdr:cNvPr id="733" name="直線コネクタ 732"/>
        <xdr:cNvCxnSpPr/>
      </xdr:nvCxnSpPr>
      <xdr:spPr>
        <a:xfrm flipV="1">
          <a:off x="21323300" y="6703133"/>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137233</xdr:rowOff>
    </xdr:from>
    <xdr:to>
      <xdr:col>116</xdr:col>
      <xdr:colOff>114300</xdr:colOff>
      <xdr:row>39</xdr:row>
      <xdr:rowOff>67383</xdr:rowOff>
    </xdr:to>
    <xdr:sp macro="" textlink="">
      <xdr:nvSpPr>
        <xdr:cNvPr id="752" name="楕円 751"/>
        <xdr:cNvSpPr/>
      </xdr:nvSpPr>
      <xdr:spPr>
        <a:xfrm>
          <a:off x="22110700" y="66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52160</xdr:rowOff>
    </xdr:from>
    <xdr:ext cx="378565" cy="259045"/>
    <xdr:sp macro="" textlink="">
      <xdr:nvSpPr>
        <xdr:cNvPr id="753" name="投資及び出資金該当値テキスト"/>
        <xdr:cNvSpPr txBox="1"/>
      </xdr:nvSpPr>
      <xdr:spPr>
        <a:xfrm>
          <a:off x="22212300" y="6567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158331</xdr:rowOff>
    </xdr:from>
    <xdr:to>
      <xdr:col>116</xdr:col>
      <xdr:colOff>63500</xdr:colOff>
      <xdr:row>58</xdr:row>
      <xdr:rowOff>90551</xdr:rowOff>
    </xdr:to>
    <xdr:cxnSp macro="">
      <xdr:nvCxnSpPr>
        <xdr:cNvPr id="790" name="直線コネクタ 789"/>
        <xdr:cNvCxnSpPr/>
      </xdr:nvCxnSpPr>
      <xdr:spPr>
        <a:xfrm>
          <a:off x="21323300" y="9930981"/>
          <a:ext cx="838200" cy="1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37876</xdr:rowOff>
    </xdr:from>
    <xdr:ext cx="469744" cy="259045"/>
    <xdr:sp macro="" textlink="">
      <xdr:nvSpPr>
        <xdr:cNvPr id="791" name="貸付金平均値テキスト"/>
        <xdr:cNvSpPr txBox="1"/>
      </xdr:nvSpPr>
      <xdr:spPr>
        <a:xfrm>
          <a:off x="22212300" y="9981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158331</xdr:rowOff>
    </xdr:from>
    <xdr:to>
      <xdr:col>111</xdr:col>
      <xdr:colOff>177800</xdr:colOff>
      <xdr:row>58</xdr:row>
      <xdr:rowOff>66510</xdr:rowOff>
    </xdr:to>
    <xdr:cxnSp macro="">
      <xdr:nvCxnSpPr>
        <xdr:cNvPr id="793" name="直線コネクタ 792"/>
        <xdr:cNvCxnSpPr/>
      </xdr:nvCxnSpPr>
      <xdr:spPr>
        <a:xfrm flipV="1">
          <a:off x="20434300" y="993098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165168</xdr:rowOff>
    </xdr:from>
    <xdr:ext cx="469744" cy="259045"/>
    <xdr:sp macro="" textlink="">
      <xdr:nvSpPr>
        <xdr:cNvPr id="795" name="テキスト ボックス 794"/>
        <xdr:cNvSpPr txBox="1"/>
      </xdr:nvSpPr>
      <xdr:spPr>
        <a:xfrm>
          <a:off x="21088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66510</xdr:rowOff>
    </xdr:from>
    <xdr:to>
      <xdr:col>107</xdr:col>
      <xdr:colOff>50800</xdr:colOff>
      <xdr:row>58</xdr:row>
      <xdr:rowOff>90894</xdr:rowOff>
    </xdr:to>
    <xdr:cxnSp macro="">
      <xdr:nvCxnSpPr>
        <xdr:cNvPr id="796" name="直線コネクタ 795"/>
        <xdr:cNvCxnSpPr/>
      </xdr:nvCxnSpPr>
      <xdr:spPr>
        <a:xfrm flipV="1">
          <a:off x="19545300" y="1001061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164978</xdr:rowOff>
    </xdr:from>
    <xdr:ext cx="469744" cy="259045"/>
    <xdr:sp macro="" textlink="">
      <xdr:nvSpPr>
        <xdr:cNvPr id="798" name="テキスト ボックス 797"/>
        <xdr:cNvSpPr txBox="1"/>
      </xdr:nvSpPr>
      <xdr:spPr>
        <a:xfrm>
          <a:off x="20199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122212</xdr:rowOff>
    </xdr:from>
    <xdr:to>
      <xdr:col>102</xdr:col>
      <xdr:colOff>114300</xdr:colOff>
      <xdr:row>58</xdr:row>
      <xdr:rowOff>90894</xdr:rowOff>
    </xdr:to>
    <xdr:cxnSp macro="">
      <xdr:nvCxnSpPr>
        <xdr:cNvPr id="799" name="直線コネクタ 798"/>
        <xdr:cNvCxnSpPr/>
      </xdr:nvCxnSpPr>
      <xdr:spPr>
        <a:xfrm>
          <a:off x="18656300" y="9894862"/>
          <a:ext cx="889000" cy="1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1" name="テキスト ボックス 800"/>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3" name="テキスト ボックス 802"/>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39751</xdr:rowOff>
    </xdr:from>
    <xdr:to>
      <xdr:col>116</xdr:col>
      <xdr:colOff>114300</xdr:colOff>
      <xdr:row>58</xdr:row>
      <xdr:rowOff>141351</xdr:rowOff>
    </xdr:to>
    <xdr:sp macro="" textlink="">
      <xdr:nvSpPr>
        <xdr:cNvPr id="809" name="楕円 808"/>
        <xdr:cNvSpPr/>
      </xdr:nvSpPr>
      <xdr:spPr>
        <a:xfrm>
          <a:off x="22110700" y="99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170578</xdr:rowOff>
    </xdr:from>
    <xdr:ext cx="469744" cy="259045"/>
    <xdr:sp macro="" textlink="">
      <xdr:nvSpPr>
        <xdr:cNvPr id="810" name="貸付金該当値テキスト"/>
        <xdr:cNvSpPr txBox="1"/>
      </xdr:nvSpPr>
      <xdr:spPr>
        <a:xfrm>
          <a:off x="22212300" y="97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107531</xdr:rowOff>
    </xdr:from>
    <xdr:to>
      <xdr:col>112</xdr:col>
      <xdr:colOff>38100</xdr:colOff>
      <xdr:row>58</xdr:row>
      <xdr:rowOff>37681</xdr:rowOff>
    </xdr:to>
    <xdr:sp macro="" textlink="">
      <xdr:nvSpPr>
        <xdr:cNvPr id="811" name="楕円 810"/>
        <xdr:cNvSpPr/>
      </xdr:nvSpPr>
      <xdr:spPr>
        <a:xfrm>
          <a:off x="21272500" y="98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54208</xdr:rowOff>
    </xdr:from>
    <xdr:ext cx="469744" cy="259045"/>
    <xdr:sp macro="" textlink="">
      <xdr:nvSpPr>
        <xdr:cNvPr id="812" name="テキスト ボックス 811"/>
        <xdr:cNvSpPr txBox="1"/>
      </xdr:nvSpPr>
      <xdr:spPr>
        <a:xfrm>
          <a:off x="21088428" y="965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15710</xdr:rowOff>
    </xdr:from>
    <xdr:to>
      <xdr:col>107</xdr:col>
      <xdr:colOff>101600</xdr:colOff>
      <xdr:row>58</xdr:row>
      <xdr:rowOff>117310</xdr:rowOff>
    </xdr:to>
    <xdr:sp macro="" textlink="">
      <xdr:nvSpPr>
        <xdr:cNvPr id="813" name="楕円 812"/>
        <xdr:cNvSpPr/>
      </xdr:nvSpPr>
      <xdr:spPr>
        <a:xfrm>
          <a:off x="20383500" y="99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133837</xdr:rowOff>
    </xdr:from>
    <xdr:ext cx="469744" cy="259045"/>
    <xdr:sp macro="" textlink="">
      <xdr:nvSpPr>
        <xdr:cNvPr id="814" name="テキスト ボックス 813"/>
        <xdr:cNvSpPr txBox="1"/>
      </xdr:nvSpPr>
      <xdr:spPr>
        <a:xfrm>
          <a:off x="20199428" y="973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40094</xdr:rowOff>
    </xdr:from>
    <xdr:to>
      <xdr:col>102</xdr:col>
      <xdr:colOff>165100</xdr:colOff>
      <xdr:row>58</xdr:row>
      <xdr:rowOff>141694</xdr:rowOff>
    </xdr:to>
    <xdr:sp macro="" textlink="">
      <xdr:nvSpPr>
        <xdr:cNvPr id="815" name="楕円 814"/>
        <xdr:cNvSpPr/>
      </xdr:nvSpPr>
      <xdr:spPr>
        <a:xfrm>
          <a:off x="19494500" y="99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158221</xdr:rowOff>
    </xdr:from>
    <xdr:ext cx="469744" cy="259045"/>
    <xdr:sp macro="" textlink="">
      <xdr:nvSpPr>
        <xdr:cNvPr id="816" name="テキスト ボックス 815"/>
        <xdr:cNvSpPr txBox="1"/>
      </xdr:nvSpPr>
      <xdr:spPr>
        <a:xfrm>
          <a:off x="19310428" y="975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71412</xdr:rowOff>
    </xdr:from>
    <xdr:to>
      <xdr:col>98</xdr:col>
      <xdr:colOff>38100</xdr:colOff>
      <xdr:row>58</xdr:row>
      <xdr:rowOff>1562</xdr:rowOff>
    </xdr:to>
    <xdr:sp macro="" textlink="">
      <xdr:nvSpPr>
        <xdr:cNvPr id="817" name="楕円 816"/>
        <xdr:cNvSpPr/>
      </xdr:nvSpPr>
      <xdr:spPr>
        <a:xfrm>
          <a:off x="18605500" y="98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18089</xdr:rowOff>
    </xdr:from>
    <xdr:ext cx="469744" cy="259045"/>
    <xdr:sp macro="" textlink="">
      <xdr:nvSpPr>
        <xdr:cNvPr id="818" name="テキスト ボックス 817"/>
        <xdr:cNvSpPr txBox="1"/>
      </xdr:nvSpPr>
      <xdr:spPr>
        <a:xfrm>
          <a:off x="18421428" y="961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102928</xdr:rowOff>
    </xdr:from>
    <xdr:to>
      <xdr:col>116</xdr:col>
      <xdr:colOff>62864</xdr:colOff>
      <xdr:row>79</xdr:row>
      <xdr:rowOff>146754</xdr:rowOff>
    </xdr:to>
    <xdr:cxnSp macro="">
      <xdr:nvCxnSpPr>
        <xdr:cNvPr id="845" name="直線コネクタ 844"/>
        <xdr:cNvCxnSpPr/>
      </xdr:nvCxnSpPr>
      <xdr:spPr>
        <a:xfrm flipV="1">
          <a:off x="22159595" y="12275878"/>
          <a:ext cx="1269"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150581</xdr:rowOff>
    </xdr:from>
    <xdr:ext cx="534377" cy="259045"/>
    <xdr:sp macro="" textlink="">
      <xdr:nvSpPr>
        <xdr:cNvPr id="846" name="繰出金最小値テキスト"/>
        <xdr:cNvSpPr txBox="1"/>
      </xdr:nvSpPr>
      <xdr:spPr>
        <a:xfrm>
          <a:off x="22212300" y="136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146754</xdr:rowOff>
    </xdr:from>
    <xdr:to>
      <xdr:col>116</xdr:col>
      <xdr:colOff>152400</xdr:colOff>
      <xdr:row>79</xdr:row>
      <xdr:rowOff>146754</xdr:rowOff>
    </xdr:to>
    <xdr:cxnSp macro="">
      <xdr:nvCxnSpPr>
        <xdr:cNvPr id="847" name="直線コネクタ 846"/>
        <xdr:cNvCxnSpPr/>
      </xdr:nvCxnSpPr>
      <xdr:spPr>
        <a:xfrm>
          <a:off x="22072600" y="1369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49605</xdr:rowOff>
    </xdr:from>
    <xdr:ext cx="534377" cy="259045"/>
    <xdr:sp macro="" textlink="">
      <xdr:nvSpPr>
        <xdr:cNvPr id="848" name="繰出金最大値テキスト"/>
        <xdr:cNvSpPr txBox="1"/>
      </xdr:nvSpPr>
      <xdr:spPr>
        <a:xfrm>
          <a:off x="22212300" y="1205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102928</xdr:rowOff>
    </xdr:from>
    <xdr:to>
      <xdr:col>116</xdr:col>
      <xdr:colOff>152400</xdr:colOff>
      <xdr:row>71</xdr:row>
      <xdr:rowOff>102928</xdr:rowOff>
    </xdr:to>
    <xdr:cxnSp macro="">
      <xdr:nvCxnSpPr>
        <xdr:cNvPr id="849" name="直線コネクタ 848"/>
        <xdr:cNvCxnSpPr/>
      </xdr:nvCxnSpPr>
      <xdr:spPr>
        <a:xfrm>
          <a:off x="22072600" y="12275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154101</xdr:rowOff>
    </xdr:from>
    <xdr:to>
      <xdr:col>116</xdr:col>
      <xdr:colOff>63500</xdr:colOff>
      <xdr:row>77</xdr:row>
      <xdr:rowOff>117004</xdr:rowOff>
    </xdr:to>
    <xdr:cxnSp macro="">
      <xdr:nvCxnSpPr>
        <xdr:cNvPr id="850" name="直線コネクタ 849"/>
        <xdr:cNvCxnSpPr/>
      </xdr:nvCxnSpPr>
      <xdr:spPr>
        <a:xfrm>
          <a:off x="21323300" y="12498501"/>
          <a:ext cx="838200" cy="82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101196</xdr:rowOff>
    </xdr:from>
    <xdr:ext cx="534377" cy="259045"/>
    <xdr:sp macro="" textlink="">
      <xdr:nvSpPr>
        <xdr:cNvPr id="851" name="繰出金平均値テキスト"/>
        <xdr:cNvSpPr txBox="1"/>
      </xdr:nvSpPr>
      <xdr:spPr>
        <a:xfrm>
          <a:off x="22212300" y="1295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78319</xdr:rowOff>
    </xdr:from>
    <xdr:to>
      <xdr:col>116</xdr:col>
      <xdr:colOff>114300</xdr:colOff>
      <xdr:row>77</xdr:row>
      <xdr:rowOff>8469</xdr:rowOff>
    </xdr:to>
    <xdr:sp macro="" textlink="">
      <xdr:nvSpPr>
        <xdr:cNvPr id="852" name="フローチャート: 判断 851"/>
        <xdr:cNvSpPr/>
      </xdr:nvSpPr>
      <xdr:spPr>
        <a:xfrm>
          <a:off x="221107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84020</xdr:rowOff>
    </xdr:from>
    <xdr:to>
      <xdr:col>111</xdr:col>
      <xdr:colOff>177800</xdr:colOff>
      <xdr:row>72</xdr:row>
      <xdr:rowOff>154101</xdr:rowOff>
    </xdr:to>
    <xdr:cxnSp macro="">
      <xdr:nvCxnSpPr>
        <xdr:cNvPr id="853" name="直線コネクタ 852"/>
        <xdr:cNvCxnSpPr/>
      </xdr:nvCxnSpPr>
      <xdr:spPr>
        <a:xfrm>
          <a:off x="20434300" y="12256970"/>
          <a:ext cx="889000" cy="24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9544</xdr:rowOff>
    </xdr:from>
    <xdr:to>
      <xdr:col>112</xdr:col>
      <xdr:colOff>38100</xdr:colOff>
      <xdr:row>76</xdr:row>
      <xdr:rowOff>111144</xdr:rowOff>
    </xdr:to>
    <xdr:sp macro="" textlink="">
      <xdr:nvSpPr>
        <xdr:cNvPr id="854" name="フローチャート: 判断 853"/>
        <xdr:cNvSpPr/>
      </xdr:nvSpPr>
      <xdr:spPr>
        <a:xfrm>
          <a:off x="21272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102271</xdr:rowOff>
    </xdr:from>
    <xdr:ext cx="534377" cy="259045"/>
    <xdr:sp macro="" textlink="">
      <xdr:nvSpPr>
        <xdr:cNvPr id="855" name="テキスト ボックス 854"/>
        <xdr:cNvSpPr txBox="1"/>
      </xdr:nvSpPr>
      <xdr:spPr>
        <a:xfrm>
          <a:off x="21056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46235</xdr:rowOff>
    </xdr:from>
    <xdr:to>
      <xdr:col>107</xdr:col>
      <xdr:colOff>50800</xdr:colOff>
      <xdr:row>71</xdr:row>
      <xdr:rowOff>84020</xdr:rowOff>
    </xdr:to>
    <xdr:cxnSp macro="">
      <xdr:nvCxnSpPr>
        <xdr:cNvPr id="856" name="直線コネクタ 855"/>
        <xdr:cNvCxnSpPr/>
      </xdr:nvCxnSpPr>
      <xdr:spPr>
        <a:xfrm>
          <a:off x="19545300" y="12219185"/>
          <a:ext cx="889000" cy="3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148042</xdr:rowOff>
    </xdr:from>
    <xdr:to>
      <xdr:col>107</xdr:col>
      <xdr:colOff>101600</xdr:colOff>
      <xdr:row>76</xdr:row>
      <xdr:rowOff>78192</xdr:rowOff>
    </xdr:to>
    <xdr:sp macro="" textlink="">
      <xdr:nvSpPr>
        <xdr:cNvPr id="857" name="フローチャート: 判断 856"/>
        <xdr:cNvSpPr/>
      </xdr:nvSpPr>
      <xdr:spPr>
        <a:xfrm>
          <a:off x="20383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69319</xdr:rowOff>
    </xdr:from>
    <xdr:ext cx="534377" cy="259045"/>
    <xdr:sp macro="" textlink="">
      <xdr:nvSpPr>
        <xdr:cNvPr id="858" name="テキスト ボックス 857"/>
        <xdr:cNvSpPr txBox="1"/>
      </xdr:nvSpPr>
      <xdr:spPr>
        <a:xfrm>
          <a:off x="20167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46235</xdr:rowOff>
    </xdr:from>
    <xdr:to>
      <xdr:col>102</xdr:col>
      <xdr:colOff>114300</xdr:colOff>
      <xdr:row>71</xdr:row>
      <xdr:rowOff>102373</xdr:rowOff>
    </xdr:to>
    <xdr:cxnSp macro="">
      <xdr:nvCxnSpPr>
        <xdr:cNvPr id="859" name="直線コネクタ 858"/>
        <xdr:cNvCxnSpPr/>
      </xdr:nvCxnSpPr>
      <xdr:spPr>
        <a:xfrm flipV="1">
          <a:off x="18656300" y="12219185"/>
          <a:ext cx="889000" cy="5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125182</xdr:rowOff>
    </xdr:from>
    <xdr:to>
      <xdr:col>102</xdr:col>
      <xdr:colOff>165100</xdr:colOff>
      <xdr:row>76</xdr:row>
      <xdr:rowOff>55333</xdr:rowOff>
    </xdr:to>
    <xdr:sp macro="" textlink="">
      <xdr:nvSpPr>
        <xdr:cNvPr id="860" name="フローチャート: 判断 859"/>
        <xdr:cNvSpPr/>
      </xdr:nvSpPr>
      <xdr:spPr>
        <a:xfrm>
          <a:off x="19494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46459</xdr:rowOff>
    </xdr:from>
    <xdr:ext cx="534377" cy="259045"/>
    <xdr:sp macro="" textlink="">
      <xdr:nvSpPr>
        <xdr:cNvPr id="861" name="テキスト ボックス 860"/>
        <xdr:cNvSpPr txBox="1"/>
      </xdr:nvSpPr>
      <xdr:spPr>
        <a:xfrm>
          <a:off x="19278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113817</xdr:rowOff>
    </xdr:from>
    <xdr:to>
      <xdr:col>98</xdr:col>
      <xdr:colOff>38100</xdr:colOff>
      <xdr:row>76</xdr:row>
      <xdr:rowOff>43966</xdr:rowOff>
    </xdr:to>
    <xdr:sp macro="" textlink="">
      <xdr:nvSpPr>
        <xdr:cNvPr id="862" name="フローチャート: 判断 861"/>
        <xdr:cNvSpPr/>
      </xdr:nvSpPr>
      <xdr:spPr>
        <a:xfrm>
          <a:off x="18605500" y="129725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35095</xdr:rowOff>
    </xdr:from>
    <xdr:ext cx="534377" cy="259045"/>
    <xdr:sp macro="" textlink="">
      <xdr:nvSpPr>
        <xdr:cNvPr id="863" name="テキスト ボックス 862"/>
        <xdr:cNvSpPr txBox="1"/>
      </xdr:nvSpPr>
      <xdr:spPr>
        <a:xfrm>
          <a:off x="18389111" y="1306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66204</xdr:rowOff>
    </xdr:from>
    <xdr:to>
      <xdr:col>116</xdr:col>
      <xdr:colOff>114300</xdr:colOff>
      <xdr:row>77</xdr:row>
      <xdr:rowOff>167804</xdr:rowOff>
    </xdr:to>
    <xdr:sp macro="" textlink="">
      <xdr:nvSpPr>
        <xdr:cNvPr id="869" name="楕円 868"/>
        <xdr:cNvSpPr/>
      </xdr:nvSpPr>
      <xdr:spPr>
        <a:xfrm>
          <a:off x="22110700" y="132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44631</xdr:rowOff>
    </xdr:from>
    <xdr:ext cx="534377" cy="259045"/>
    <xdr:sp macro="" textlink="">
      <xdr:nvSpPr>
        <xdr:cNvPr id="870" name="繰出金該当値テキスト"/>
        <xdr:cNvSpPr txBox="1"/>
      </xdr:nvSpPr>
      <xdr:spPr>
        <a:xfrm>
          <a:off x="22212300" y="132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103301</xdr:rowOff>
    </xdr:from>
    <xdr:to>
      <xdr:col>112</xdr:col>
      <xdr:colOff>38100</xdr:colOff>
      <xdr:row>73</xdr:row>
      <xdr:rowOff>33451</xdr:rowOff>
    </xdr:to>
    <xdr:sp macro="" textlink="">
      <xdr:nvSpPr>
        <xdr:cNvPr id="871" name="楕円 870"/>
        <xdr:cNvSpPr/>
      </xdr:nvSpPr>
      <xdr:spPr>
        <a:xfrm>
          <a:off x="21272500" y="124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49978</xdr:rowOff>
    </xdr:from>
    <xdr:ext cx="534377" cy="259045"/>
    <xdr:sp macro="" textlink="">
      <xdr:nvSpPr>
        <xdr:cNvPr id="872" name="テキスト ボックス 871"/>
        <xdr:cNvSpPr txBox="1"/>
      </xdr:nvSpPr>
      <xdr:spPr>
        <a:xfrm>
          <a:off x="21056111" y="1222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33220</xdr:rowOff>
    </xdr:from>
    <xdr:to>
      <xdr:col>107</xdr:col>
      <xdr:colOff>101600</xdr:colOff>
      <xdr:row>71</xdr:row>
      <xdr:rowOff>134820</xdr:rowOff>
    </xdr:to>
    <xdr:sp macro="" textlink="">
      <xdr:nvSpPr>
        <xdr:cNvPr id="873" name="楕円 872"/>
        <xdr:cNvSpPr/>
      </xdr:nvSpPr>
      <xdr:spPr>
        <a:xfrm>
          <a:off x="20383500" y="122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151347</xdr:rowOff>
    </xdr:from>
    <xdr:ext cx="534377" cy="259045"/>
    <xdr:sp macro="" textlink="">
      <xdr:nvSpPr>
        <xdr:cNvPr id="874" name="テキスト ボックス 873"/>
        <xdr:cNvSpPr txBox="1"/>
      </xdr:nvSpPr>
      <xdr:spPr>
        <a:xfrm>
          <a:off x="20167111" y="119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166885</xdr:rowOff>
    </xdr:from>
    <xdr:to>
      <xdr:col>102</xdr:col>
      <xdr:colOff>165100</xdr:colOff>
      <xdr:row>71</xdr:row>
      <xdr:rowOff>97035</xdr:rowOff>
    </xdr:to>
    <xdr:sp macro="" textlink="">
      <xdr:nvSpPr>
        <xdr:cNvPr id="875" name="楕円 874"/>
        <xdr:cNvSpPr/>
      </xdr:nvSpPr>
      <xdr:spPr>
        <a:xfrm>
          <a:off x="19494500" y="1216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113562</xdr:rowOff>
    </xdr:from>
    <xdr:ext cx="534377" cy="259045"/>
    <xdr:sp macro="" textlink="">
      <xdr:nvSpPr>
        <xdr:cNvPr id="876" name="テキスト ボックス 875"/>
        <xdr:cNvSpPr txBox="1"/>
      </xdr:nvSpPr>
      <xdr:spPr>
        <a:xfrm>
          <a:off x="19278111" y="1194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51573</xdr:rowOff>
    </xdr:from>
    <xdr:to>
      <xdr:col>98</xdr:col>
      <xdr:colOff>38100</xdr:colOff>
      <xdr:row>71</xdr:row>
      <xdr:rowOff>153173</xdr:rowOff>
    </xdr:to>
    <xdr:sp macro="" textlink="">
      <xdr:nvSpPr>
        <xdr:cNvPr id="877" name="楕円 876"/>
        <xdr:cNvSpPr/>
      </xdr:nvSpPr>
      <xdr:spPr>
        <a:xfrm>
          <a:off x="18605500" y="122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169700</xdr:rowOff>
    </xdr:from>
    <xdr:ext cx="534377" cy="259045"/>
    <xdr:sp macro="" textlink="">
      <xdr:nvSpPr>
        <xdr:cNvPr id="878" name="テキスト ボックス 877"/>
        <xdr:cNvSpPr txBox="1"/>
      </xdr:nvSpPr>
      <xdr:spPr>
        <a:xfrm>
          <a:off x="18389111" y="1199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義務的経費については、</a:t>
          </a:r>
          <a:r>
            <a:rPr kumimoji="1" lang="en-US" altLang="ja-JP" sz="1300">
              <a:latin typeface="ＭＳ Ｐゴシック" panose="020B0600070205080204" pitchFamily="50" charset="-128"/>
              <a:ea typeface="ＭＳ Ｐゴシック" panose="020B0600070205080204" pitchFamily="50" charset="-128"/>
            </a:rPr>
            <a:t>909</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の減となった。このうち、扶助費は、新型コロナウイルス感染症の影響を受けて、生活困窮者が増加し、住宅扶助費増となる一方、介護サービスの利用控えを背景に介護扶助費の減がみられ、結果的に、生活保護扶助費が減となった。一方、障害者数と利用件数の増による障害者自立支援給付費の増額や、幼児教育無償化に伴い施設型給付費等支給事業及び施設型利用費支給事業で増額となったが、こども医療費は受診控えにより補助金分及び市単独拡大分が減となり、全体で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の大幅な増については、下水道事業会計の企業会計化に伴い、これまで繰出金として支出したものが補助費に移行したことに伴うもので、下水道事業特別会計において、低地・河口部といった本市の地理的条件により、水害防止のため、多額の雨水施設整備を行っていることによるもので大きな割合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普通建設事業費については、東日本大震災の復興事業が完了したことにより減少傾向にあるものの、今後は、公共施設の改修により将来的な増加が見込まれる。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62,311
61,910
19.69
35,718,269
34,938,567
458,199
12,632,021
22,782,907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167589</xdr:rowOff>
    </xdr:from>
    <xdr:to>
      <xdr:col>24</xdr:col>
      <xdr:colOff>63500</xdr:colOff>
      <xdr:row>35</xdr:row>
      <xdr:rowOff>53289</xdr:rowOff>
    </xdr:to>
    <xdr:cxnSp macro="">
      <xdr:nvCxnSpPr>
        <xdr:cNvPr id="59" name="直線コネクタ 58"/>
        <xdr:cNvCxnSpPr/>
      </xdr:nvCxnSpPr>
      <xdr:spPr>
        <a:xfrm>
          <a:off x="3797300" y="59968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164389</xdr:rowOff>
    </xdr:from>
    <xdr:to>
      <xdr:col>19</xdr:col>
      <xdr:colOff>177800</xdr:colOff>
      <xdr:row>34</xdr:row>
      <xdr:rowOff>167589</xdr:rowOff>
    </xdr:to>
    <xdr:cxnSp macro="">
      <xdr:nvCxnSpPr>
        <xdr:cNvPr id="62" name="直線コネクタ 61"/>
        <xdr:cNvCxnSpPr/>
      </xdr:nvCxnSpPr>
      <xdr:spPr>
        <a:xfrm>
          <a:off x="2908300" y="599368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164389</xdr:rowOff>
    </xdr:from>
    <xdr:to>
      <xdr:col>15</xdr:col>
      <xdr:colOff>50800</xdr:colOff>
      <xdr:row>35</xdr:row>
      <xdr:rowOff>15799</xdr:rowOff>
    </xdr:to>
    <xdr:cxnSp macro="">
      <xdr:nvCxnSpPr>
        <xdr:cNvPr id="65" name="直線コネクタ 64"/>
        <xdr:cNvCxnSpPr/>
      </xdr:nvCxnSpPr>
      <xdr:spPr>
        <a:xfrm flipV="1">
          <a:off x="2019300" y="599368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15799</xdr:rowOff>
    </xdr:from>
    <xdr:to>
      <xdr:col>10</xdr:col>
      <xdr:colOff>114300</xdr:colOff>
      <xdr:row>35</xdr:row>
      <xdr:rowOff>40487</xdr:rowOff>
    </xdr:to>
    <xdr:cxnSp macro="">
      <xdr:nvCxnSpPr>
        <xdr:cNvPr id="68" name="直線コネクタ 67"/>
        <xdr:cNvCxnSpPr/>
      </xdr:nvCxnSpPr>
      <xdr:spPr>
        <a:xfrm flipV="1">
          <a:off x="1130300" y="6016549"/>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2489</xdr:rowOff>
    </xdr:from>
    <xdr:to>
      <xdr:col>24</xdr:col>
      <xdr:colOff>114300</xdr:colOff>
      <xdr:row>35</xdr:row>
      <xdr:rowOff>104089</xdr:rowOff>
    </xdr:to>
    <xdr:sp macro="" textlink="">
      <xdr:nvSpPr>
        <xdr:cNvPr id="78" name="楕円 77"/>
        <xdr:cNvSpPr/>
      </xdr:nvSpPr>
      <xdr:spPr>
        <a:xfrm>
          <a:off x="4584700" y="60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25366</xdr:rowOff>
    </xdr:from>
    <xdr:ext cx="469744" cy="259045"/>
    <xdr:sp macro="" textlink="">
      <xdr:nvSpPr>
        <xdr:cNvPr id="79" name="議会費該当値テキスト"/>
        <xdr:cNvSpPr txBox="1"/>
      </xdr:nvSpPr>
      <xdr:spPr>
        <a:xfrm>
          <a:off x="4686300" y="58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116789</xdr:rowOff>
    </xdr:from>
    <xdr:to>
      <xdr:col>20</xdr:col>
      <xdr:colOff>38100</xdr:colOff>
      <xdr:row>35</xdr:row>
      <xdr:rowOff>46939</xdr:rowOff>
    </xdr:to>
    <xdr:sp macro="" textlink="">
      <xdr:nvSpPr>
        <xdr:cNvPr id="80" name="楕円 79"/>
        <xdr:cNvSpPr/>
      </xdr:nvSpPr>
      <xdr:spPr>
        <a:xfrm>
          <a:off x="37465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63466</xdr:rowOff>
    </xdr:from>
    <xdr:ext cx="469744" cy="259045"/>
    <xdr:sp macro="" textlink="">
      <xdr:nvSpPr>
        <xdr:cNvPr id="81" name="テキスト ボックス 80"/>
        <xdr:cNvSpPr txBox="1"/>
      </xdr:nvSpPr>
      <xdr:spPr>
        <a:xfrm>
          <a:off x="3562428" y="57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113589</xdr:rowOff>
    </xdr:from>
    <xdr:to>
      <xdr:col>15</xdr:col>
      <xdr:colOff>101600</xdr:colOff>
      <xdr:row>35</xdr:row>
      <xdr:rowOff>43739</xdr:rowOff>
    </xdr:to>
    <xdr:sp macro="" textlink="">
      <xdr:nvSpPr>
        <xdr:cNvPr id="82" name="楕円 81"/>
        <xdr:cNvSpPr/>
      </xdr:nvSpPr>
      <xdr:spPr>
        <a:xfrm>
          <a:off x="28575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60266</xdr:rowOff>
    </xdr:from>
    <xdr:ext cx="469744" cy="259045"/>
    <xdr:sp macro="" textlink="">
      <xdr:nvSpPr>
        <xdr:cNvPr id="83" name="テキスト ボックス 82"/>
        <xdr:cNvSpPr txBox="1"/>
      </xdr:nvSpPr>
      <xdr:spPr>
        <a:xfrm>
          <a:off x="2673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136449</xdr:rowOff>
    </xdr:from>
    <xdr:to>
      <xdr:col>10</xdr:col>
      <xdr:colOff>165100</xdr:colOff>
      <xdr:row>35</xdr:row>
      <xdr:rowOff>66599</xdr:rowOff>
    </xdr:to>
    <xdr:sp macro="" textlink="">
      <xdr:nvSpPr>
        <xdr:cNvPr id="84" name="楕円 83"/>
        <xdr:cNvSpPr/>
      </xdr:nvSpPr>
      <xdr:spPr>
        <a:xfrm>
          <a:off x="1968500" y="59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83126</xdr:rowOff>
    </xdr:from>
    <xdr:ext cx="469744" cy="259045"/>
    <xdr:sp macro="" textlink="">
      <xdr:nvSpPr>
        <xdr:cNvPr id="85" name="テキスト ボックス 84"/>
        <xdr:cNvSpPr txBox="1"/>
      </xdr:nvSpPr>
      <xdr:spPr>
        <a:xfrm>
          <a:off x="1784428" y="57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161137</xdr:rowOff>
    </xdr:from>
    <xdr:to>
      <xdr:col>6</xdr:col>
      <xdr:colOff>38100</xdr:colOff>
      <xdr:row>35</xdr:row>
      <xdr:rowOff>91287</xdr:rowOff>
    </xdr:to>
    <xdr:sp macro="" textlink="">
      <xdr:nvSpPr>
        <xdr:cNvPr id="86" name="楕円 85"/>
        <xdr:cNvSpPr/>
      </xdr:nvSpPr>
      <xdr:spPr>
        <a:xfrm>
          <a:off x="1079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82414</xdr:rowOff>
    </xdr:from>
    <xdr:ext cx="469744" cy="259045"/>
    <xdr:sp macro="" textlink="">
      <xdr:nvSpPr>
        <xdr:cNvPr id="87" name="テキスト ボックス 86"/>
        <xdr:cNvSpPr txBox="1"/>
      </xdr:nvSpPr>
      <xdr:spPr>
        <a:xfrm>
          <a:off x="895428" y="608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96213</xdr:rowOff>
    </xdr:from>
    <xdr:to>
      <xdr:col>24</xdr:col>
      <xdr:colOff>63500</xdr:colOff>
      <xdr:row>58</xdr:row>
      <xdr:rowOff>67310</xdr:rowOff>
    </xdr:to>
    <xdr:cxnSp macro="">
      <xdr:nvCxnSpPr>
        <xdr:cNvPr id="117" name="直線コネクタ 116"/>
        <xdr:cNvCxnSpPr/>
      </xdr:nvCxnSpPr>
      <xdr:spPr>
        <a:xfrm flipV="1">
          <a:off x="3797300" y="9183063"/>
          <a:ext cx="838200" cy="8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137475</xdr:rowOff>
    </xdr:from>
    <xdr:to>
      <xdr:col>19</xdr:col>
      <xdr:colOff>177800</xdr:colOff>
      <xdr:row>58</xdr:row>
      <xdr:rowOff>67310</xdr:rowOff>
    </xdr:to>
    <xdr:cxnSp macro="">
      <xdr:nvCxnSpPr>
        <xdr:cNvPr id="120" name="直線コネクタ 119"/>
        <xdr:cNvCxnSpPr/>
      </xdr:nvCxnSpPr>
      <xdr:spPr>
        <a:xfrm>
          <a:off x="2908300" y="9738675"/>
          <a:ext cx="889000" cy="27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137475</xdr:rowOff>
    </xdr:from>
    <xdr:to>
      <xdr:col>15</xdr:col>
      <xdr:colOff>50800</xdr:colOff>
      <xdr:row>57</xdr:row>
      <xdr:rowOff>12614</xdr:rowOff>
    </xdr:to>
    <xdr:cxnSp macro="">
      <xdr:nvCxnSpPr>
        <xdr:cNvPr id="123" name="直線コネクタ 122"/>
        <xdr:cNvCxnSpPr/>
      </xdr:nvCxnSpPr>
      <xdr:spPr>
        <a:xfrm flipV="1">
          <a:off x="2019300" y="9738675"/>
          <a:ext cx="889000" cy="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170599</xdr:rowOff>
    </xdr:from>
    <xdr:to>
      <xdr:col>10</xdr:col>
      <xdr:colOff>114300</xdr:colOff>
      <xdr:row>57</xdr:row>
      <xdr:rowOff>12614</xdr:rowOff>
    </xdr:to>
    <xdr:cxnSp macro="">
      <xdr:nvCxnSpPr>
        <xdr:cNvPr id="126" name="直線コネクタ 125"/>
        <xdr:cNvCxnSpPr/>
      </xdr:nvCxnSpPr>
      <xdr:spPr>
        <a:xfrm>
          <a:off x="1130300" y="9771799"/>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45413</xdr:rowOff>
    </xdr:from>
    <xdr:to>
      <xdr:col>24</xdr:col>
      <xdr:colOff>114300</xdr:colOff>
      <xdr:row>53</xdr:row>
      <xdr:rowOff>147013</xdr:rowOff>
    </xdr:to>
    <xdr:sp macro="" textlink="">
      <xdr:nvSpPr>
        <xdr:cNvPr id="136" name="楕円 135"/>
        <xdr:cNvSpPr/>
      </xdr:nvSpPr>
      <xdr:spPr>
        <a:xfrm>
          <a:off x="4584700" y="913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68290</xdr:rowOff>
    </xdr:from>
    <xdr:ext cx="599010" cy="259045"/>
    <xdr:sp macro="" textlink="">
      <xdr:nvSpPr>
        <xdr:cNvPr id="137" name="総務費該当値テキスト"/>
        <xdr:cNvSpPr txBox="1"/>
      </xdr:nvSpPr>
      <xdr:spPr>
        <a:xfrm>
          <a:off x="4686300" y="89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16510</xdr:rowOff>
    </xdr:from>
    <xdr:to>
      <xdr:col>20</xdr:col>
      <xdr:colOff>38100</xdr:colOff>
      <xdr:row>58</xdr:row>
      <xdr:rowOff>118110</xdr:rowOff>
    </xdr:to>
    <xdr:sp macro="" textlink="">
      <xdr:nvSpPr>
        <xdr:cNvPr id="138" name="楕円 137"/>
        <xdr:cNvSpPr/>
      </xdr:nvSpPr>
      <xdr:spPr>
        <a:xfrm>
          <a:off x="3746500" y="99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134637</xdr:rowOff>
    </xdr:from>
    <xdr:ext cx="534377" cy="259045"/>
    <xdr:sp macro="" textlink="">
      <xdr:nvSpPr>
        <xdr:cNvPr id="139" name="テキスト ボックス 138"/>
        <xdr:cNvSpPr txBox="1"/>
      </xdr:nvSpPr>
      <xdr:spPr>
        <a:xfrm>
          <a:off x="3530111" y="973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86675</xdr:rowOff>
    </xdr:from>
    <xdr:to>
      <xdr:col>15</xdr:col>
      <xdr:colOff>101600</xdr:colOff>
      <xdr:row>57</xdr:row>
      <xdr:rowOff>16825</xdr:rowOff>
    </xdr:to>
    <xdr:sp macro="" textlink="">
      <xdr:nvSpPr>
        <xdr:cNvPr id="140" name="楕円 139"/>
        <xdr:cNvSpPr/>
      </xdr:nvSpPr>
      <xdr:spPr>
        <a:xfrm>
          <a:off x="2857500" y="968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33352</xdr:rowOff>
    </xdr:from>
    <xdr:ext cx="599010" cy="259045"/>
    <xdr:sp macro="" textlink="">
      <xdr:nvSpPr>
        <xdr:cNvPr id="141" name="テキスト ボックス 140"/>
        <xdr:cNvSpPr txBox="1"/>
      </xdr:nvSpPr>
      <xdr:spPr>
        <a:xfrm>
          <a:off x="2608795" y="946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133264</xdr:rowOff>
    </xdr:from>
    <xdr:to>
      <xdr:col>10</xdr:col>
      <xdr:colOff>165100</xdr:colOff>
      <xdr:row>57</xdr:row>
      <xdr:rowOff>63414</xdr:rowOff>
    </xdr:to>
    <xdr:sp macro="" textlink="">
      <xdr:nvSpPr>
        <xdr:cNvPr id="142" name="楕円 141"/>
        <xdr:cNvSpPr/>
      </xdr:nvSpPr>
      <xdr:spPr>
        <a:xfrm>
          <a:off x="1968500" y="973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79941</xdr:rowOff>
    </xdr:from>
    <xdr:ext cx="534377" cy="259045"/>
    <xdr:sp macro="" textlink="">
      <xdr:nvSpPr>
        <xdr:cNvPr id="143" name="テキスト ボックス 142"/>
        <xdr:cNvSpPr txBox="1"/>
      </xdr:nvSpPr>
      <xdr:spPr>
        <a:xfrm>
          <a:off x="1752111" y="95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119799</xdr:rowOff>
    </xdr:from>
    <xdr:to>
      <xdr:col>6</xdr:col>
      <xdr:colOff>38100</xdr:colOff>
      <xdr:row>57</xdr:row>
      <xdr:rowOff>49949</xdr:rowOff>
    </xdr:to>
    <xdr:sp macro="" textlink="">
      <xdr:nvSpPr>
        <xdr:cNvPr id="144" name="楕円 143"/>
        <xdr:cNvSpPr/>
      </xdr:nvSpPr>
      <xdr:spPr>
        <a:xfrm>
          <a:off x="1079500" y="972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66476</xdr:rowOff>
    </xdr:from>
    <xdr:ext cx="599010" cy="259045"/>
    <xdr:sp macro="" textlink="">
      <xdr:nvSpPr>
        <xdr:cNvPr id="145" name="テキスト ボックス 144"/>
        <xdr:cNvSpPr txBox="1"/>
      </xdr:nvSpPr>
      <xdr:spPr>
        <a:xfrm>
          <a:off x="830795" y="949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27828</xdr:rowOff>
    </xdr:from>
    <xdr:to>
      <xdr:col>24</xdr:col>
      <xdr:colOff>63500</xdr:colOff>
      <xdr:row>76</xdr:row>
      <xdr:rowOff>32148</xdr:rowOff>
    </xdr:to>
    <xdr:cxnSp macro="">
      <xdr:nvCxnSpPr>
        <xdr:cNvPr id="177" name="直線コネクタ 176"/>
        <xdr:cNvCxnSpPr/>
      </xdr:nvCxnSpPr>
      <xdr:spPr>
        <a:xfrm flipV="1">
          <a:off x="3797300" y="12886578"/>
          <a:ext cx="838200" cy="17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32148</xdr:rowOff>
    </xdr:from>
    <xdr:to>
      <xdr:col>19</xdr:col>
      <xdr:colOff>177800</xdr:colOff>
      <xdr:row>76</xdr:row>
      <xdr:rowOff>35458</xdr:rowOff>
    </xdr:to>
    <xdr:cxnSp macro="">
      <xdr:nvCxnSpPr>
        <xdr:cNvPr id="180" name="直線コネクタ 179"/>
        <xdr:cNvCxnSpPr/>
      </xdr:nvCxnSpPr>
      <xdr:spPr>
        <a:xfrm flipV="1">
          <a:off x="2908300" y="13062348"/>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35458</xdr:rowOff>
    </xdr:from>
    <xdr:to>
      <xdr:col>15</xdr:col>
      <xdr:colOff>50800</xdr:colOff>
      <xdr:row>76</xdr:row>
      <xdr:rowOff>59941</xdr:rowOff>
    </xdr:to>
    <xdr:cxnSp macro="">
      <xdr:nvCxnSpPr>
        <xdr:cNvPr id="183" name="直線コネクタ 182"/>
        <xdr:cNvCxnSpPr/>
      </xdr:nvCxnSpPr>
      <xdr:spPr>
        <a:xfrm flipV="1">
          <a:off x="2019300" y="13065658"/>
          <a:ext cx="8890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59941</xdr:rowOff>
    </xdr:from>
    <xdr:to>
      <xdr:col>10</xdr:col>
      <xdr:colOff>114300</xdr:colOff>
      <xdr:row>76</xdr:row>
      <xdr:rowOff>67311</xdr:rowOff>
    </xdr:to>
    <xdr:cxnSp macro="">
      <xdr:nvCxnSpPr>
        <xdr:cNvPr id="186" name="直線コネクタ 185"/>
        <xdr:cNvCxnSpPr/>
      </xdr:nvCxnSpPr>
      <xdr:spPr>
        <a:xfrm flipV="1">
          <a:off x="1130300" y="13090141"/>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148478</xdr:rowOff>
    </xdr:from>
    <xdr:to>
      <xdr:col>24</xdr:col>
      <xdr:colOff>114300</xdr:colOff>
      <xdr:row>75</xdr:row>
      <xdr:rowOff>78628</xdr:rowOff>
    </xdr:to>
    <xdr:sp macro="" textlink="">
      <xdr:nvSpPr>
        <xdr:cNvPr id="196" name="楕円 195"/>
        <xdr:cNvSpPr/>
      </xdr:nvSpPr>
      <xdr:spPr>
        <a:xfrm>
          <a:off x="4584700" y="1283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126905</xdr:rowOff>
    </xdr:from>
    <xdr:ext cx="599010" cy="259045"/>
    <xdr:sp macro="" textlink="">
      <xdr:nvSpPr>
        <xdr:cNvPr id="197" name="民生費該当値テキスト"/>
        <xdr:cNvSpPr txBox="1"/>
      </xdr:nvSpPr>
      <xdr:spPr>
        <a:xfrm>
          <a:off x="4686300" y="1281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152798</xdr:rowOff>
    </xdr:from>
    <xdr:to>
      <xdr:col>20</xdr:col>
      <xdr:colOff>38100</xdr:colOff>
      <xdr:row>76</xdr:row>
      <xdr:rowOff>82948</xdr:rowOff>
    </xdr:to>
    <xdr:sp macro="" textlink="">
      <xdr:nvSpPr>
        <xdr:cNvPr id="198" name="楕円 197"/>
        <xdr:cNvSpPr/>
      </xdr:nvSpPr>
      <xdr:spPr>
        <a:xfrm>
          <a:off x="3746500" y="130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74075</xdr:rowOff>
    </xdr:from>
    <xdr:ext cx="599010" cy="259045"/>
    <xdr:sp macro="" textlink="">
      <xdr:nvSpPr>
        <xdr:cNvPr id="199" name="テキスト ボックス 198"/>
        <xdr:cNvSpPr txBox="1"/>
      </xdr:nvSpPr>
      <xdr:spPr>
        <a:xfrm>
          <a:off x="3497795" y="1310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156108</xdr:rowOff>
    </xdr:from>
    <xdr:to>
      <xdr:col>15</xdr:col>
      <xdr:colOff>101600</xdr:colOff>
      <xdr:row>76</xdr:row>
      <xdr:rowOff>86258</xdr:rowOff>
    </xdr:to>
    <xdr:sp macro="" textlink="">
      <xdr:nvSpPr>
        <xdr:cNvPr id="200" name="楕円 199"/>
        <xdr:cNvSpPr/>
      </xdr:nvSpPr>
      <xdr:spPr>
        <a:xfrm>
          <a:off x="2857500" y="130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77385</xdr:rowOff>
    </xdr:from>
    <xdr:ext cx="599010" cy="259045"/>
    <xdr:sp macro="" textlink="">
      <xdr:nvSpPr>
        <xdr:cNvPr id="201" name="テキスト ボックス 200"/>
        <xdr:cNvSpPr txBox="1"/>
      </xdr:nvSpPr>
      <xdr:spPr>
        <a:xfrm>
          <a:off x="2608795" y="131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9141</xdr:rowOff>
    </xdr:from>
    <xdr:to>
      <xdr:col>10</xdr:col>
      <xdr:colOff>165100</xdr:colOff>
      <xdr:row>76</xdr:row>
      <xdr:rowOff>110741</xdr:rowOff>
    </xdr:to>
    <xdr:sp macro="" textlink="">
      <xdr:nvSpPr>
        <xdr:cNvPr id="202" name="楕円 201"/>
        <xdr:cNvSpPr/>
      </xdr:nvSpPr>
      <xdr:spPr>
        <a:xfrm>
          <a:off x="1968500" y="1303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101868</xdr:rowOff>
    </xdr:from>
    <xdr:ext cx="599010" cy="259045"/>
    <xdr:sp macro="" textlink="">
      <xdr:nvSpPr>
        <xdr:cNvPr id="203" name="テキスト ボックス 202"/>
        <xdr:cNvSpPr txBox="1"/>
      </xdr:nvSpPr>
      <xdr:spPr>
        <a:xfrm>
          <a:off x="1719795" y="1313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16511</xdr:rowOff>
    </xdr:from>
    <xdr:to>
      <xdr:col>6</xdr:col>
      <xdr:colOff>38100</xdr:colOff>
      <xdr:row>76</xdr:row>
      <xdr:rowOff>118111</xdr:rowOff>
    </xdr:to>
    <xdr:sp macro="" textlink="">
      <xdr:nvSpPr>
        <xdr:cNvPr id="204" name="楕円 203"/>
        <xdr:cNvSpPr/>
      </xdr:nvSpPr>
      <xdr:spPr>
        <a:xfrm>
          <a:off x="1079500" y="130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109238</xdr:rowOff>
    </xdr:from>
    <xdr:ext cx="599010" cy="259045"/>
    <xdr:sp macro="" textlink="">
      <xdr:nvSpPr>
        <xdr:cNvPr id="205" name="テキスト ボックス 204"/>
        <xdr:cNvSpPr txBox="1"/>
      </xdr:nvSpPr>
      <xdr:spPr>
        <a:xfrm>
          <a:off x="830795" y="1313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51233</xdr:rowOff>
    </xdr:from>
    <xdr:to>
      <xdr:col>24</xdr:col>
      <xdr:colOff>63500</xdr:colOff>
      <xdr:row>97</xdr:row>
      <xdr:rowOff>81686</xdr:rowOff>
    </xdr:to>
    <xdr:cxnSp macro="">
      <xdr:nvCxnSpPr>
        <xdr:cNvPr id="234" name="直線コネクタ 233"/>
        <xdr:cNvCxnSpPr/>
      </xdr:nvCxnSpPr>
      <xdr:spPr>
        <a:xfrm>
          <a:off x="3797300" y="16681883"/>
          <a:ext cx="838200" cy="3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51233</xdr:rowOff>
    </xdr:from>
    <xdr:to>
      <xdr:col>19</xdr:col>
      <xdr:colOff>177800</xdr:colOff>
      <xdr:row>97</xdr:row>
      <xdr:rowOff>146952</xdr:rowOff>
    </xdr:to>
    <xdr:cxnSp macro="">
      <xdr:nvCxnSpPr>
        <xdr:cNvPr id="237" name="直線コネクタ 236"/>
        <xdr:cNvCxnSpPr/>
      </xdr:nvCxnSpPr>
      <xdr:spPr>
        <a:xfrm flipV="1">
          <a:off x="2908300" y="16681883"/>
          <a:ext cx="889000" cy="9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134810</xdr:rowOff>
    </xdr:from>
    <xdr:to>
      <xdr:col>15</xdr:col>
      <xdr:colOff>50800</xdr:colOff>
      <xdr:row>97</xdr:row>
      <xdr:rowOff>146952</xdr:rowOff>
    </xdr:to>
    <xdr:cxnSp macro="">
      <xdr:nvCxnSpPr>
        <xdr:cNvPr id="240" name="直線コネクタ 239"/>
        <xdr:cNvCxnSpPr/>
      </xdr:nvCxnSpPr>
      <xdr:spPr>
        <a:xfrm>
          <a:off x="2019300" y="16765460"/>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134810</xdr:rowOff>
    </xdr:from>
    <xdr:to>
      <xdr:col>10</xdr:col>
      <xdr:colOff>114300</xdr:colOff>
      <xdr:row>97</xdr:row>
      <xdr:rowOff>139167</xdr:rowOff>
    </xdr:to>
    <xdr:cxnSp macro="">
      <xdr:nvCxnSpPr>
        <xdr:cNvPr id="243" name="直線コネクタ 242"/>
        <xdr:cNvCxnSpPr/>
      </xdr:nvCxnSpPr>
      <xdr:spPr>
        <a:xfrm flipV="1">
          <a:off x="1130300" y="16765460"/>
          <a:ext cx="8890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30886</xdr:rowOff>
    </xdr:from>
    <xdr:to>
      <xdr:col>24</xdr:col>
      <xdr:colOff>114300</xdr:colOff>
      <xdr:row>97</xdr:row>
      <xdr:rowOff>132486</xdr:rowOff>
    </xdr:to>
    <xdr:sp macro="" textlink="">
      <xdr:nvSpPr>
        <xdr:cNvPr id="253" name="楕円 252"/>
        <xdr:cNvSpPr/>
      </xdr:nvSpPr>
      <xdr:spPr>
        <a:xfrm>
          <a:off x="4584700" y="166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117263</xdr:rowOff>
    </xdr:from>
    <xdr:ext cx="534377" cy="259045"/>
    <xdr:sp macro="" textlink="">
      <xdr:nvSpPr>
        <xdr:cNvPr id="254" name="衛生費該当値テキスト"/>
        <xdr:cNvSpPr txBox="1"/>
      </xdr:nvSpPr>
      <xdr:spPr>
        <a:xfrm>
          <a:off x="4686300" y="1657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433</xdr:rowOff>
    </xdr:from>
    <xdr:to>
      <xdr:col>20</xdr:col>
      <xdr:colOff>38100</xdr:colOff>
      <xdr:row>97</xdr:row>
      <xdr:rowOff>102033</xdr:rowOff>
    </xdr:to>
    <xdr:sp macro="" textlink="">
      <xdr:nvSpPr>
        <xdr:cNvPr id="255" name="楕円 254"/>
        <xdr:cNvSpPr/>
      </xdr:nvSpPr>
      <xdr:spPr>
        <a:xfrm>
          <a:off x="3746500" y="1663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93160</xdr:rowOff>
    </xdr:from>
    <xdr:ext cx="534377" cy="259045"/>
    <xdr:sp macro="" textlink="">
      <xdr:nvSpPr>
        <xdr:cNvPr id="256" name="テキスト ボックス 255"/>
        <xdr:cNvSpPr txBox="1"/>
      </xdr:nvSpPr>
      <xdr:spPr>
        <a:xfrm>
          <a:off x="3530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96152</xdr:rowOff>
    </xdr:from>
    <xdr:to>
      <xdr:col>15</xdr:col>
      <xdr:colOff>101600</xdr:colOff>
      <xdr:row>98</xdr:row>
      <xdr:rowOff>26302</xdr:rowOff>
    </xdr:to>
    <xdr:sp macro="" textlink="">
      <xdr:nvSpPr>
        <xdr:cNvPr id="257" name="楕円 256"/>
        <xdr:cNvSpPr/>
      </xdr:nvSpPr>
      <xdr:spPr>
        <a:xfrm>
          <a:off x="2857500" y="1672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17429</xdr:rowOff>
    </xdr:from>
    <xdr:ext cx="534377" cy="259045"/>
    <xdr:sp macro="" textlink="">
      <xdr:nvSpPr>
        <xdr:cNvPr id="258" name="テキスト ボックス 257"/>
        <xdr:cNvSpPr txBox="1"/>
      </xdr:nvSpPr>
      <xdr:spPr>
        <a:xfrm>
          <a:off x="2641111" y="1681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84010</xdr:rowOff>
    </xdr:from>
    <xdr:to>
      <xdr:col>10</xdr:col>
      <xdr:colOff>165100</xdr:colOff>
      <xdr:row>98</xdr:row>
      <xdr:rowOff>14160</xdr:rowOff>
    </xdr:to>
    <xdr:sp macro="" textlink="">
      <xdr:nvSpPr>
        <xdr:cNvPr id="259" name="楕円 258"/>
        <xdr:cNvSpPr/>
      </xdr:nvSpPr>
      <xdr:spPr>
        <a:xfrm>
          <a:off x="1968500" y="167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5287</xdr:rowOff>
    </xdr:from>
    <xdr:ext cx="534377" cy="259045"/>
    <xdr:sp macro="" textlink="">
      <xdr:nvSpPr>
        <xdr:cNvPr id="260" name="テキスト ボックス 259"/>
        <xdr:cNvSpPr txBox="1"/>
      </xdr:nvSpPr>
      <xdr:spPr>
        <a:xfrm>
          <a:off x="1752111" y="168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88367</xdr:rowOff>
    </xdr:from>
    <xdr:to>
      <xdr:col>6</xdr:col>
      <xdr:colOff>38100</xdr:colOff>
      <xdr:row>98</xdr:row>
      <xdr:rowOff>18517</xdr:rowOff>
    </xdr:to>
    <xdr:sp macro="" textlink="">
      <xdr:nvSpPr>
        <xdr:cNvPr id="261" name="楕円 260"/>
        <xdr:cNvSpPr/>
      </xdr:nvSpPr>
      <xdr:spPr>
        <a:xfrm>
          <a:off x="1079500" y="167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9644</xdr:rowOff>
    </xdr:from>
    <xdr:ext cx="534377" cy="259045"/>
    <xdr:sp macro="" textlink="">
      <xdr:nvSpPr>
        <xdr:cNvPr id="262" name="テキスト ボックス 261"/>
        <xdr:cNvSpPr txBox="1"/>
      </xdr:nvSpPr>
      <xdr:spPr>
        <a:xfrm>
          <a:off x="863111" y="1681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3683</xdr:rowOff>
    </xdr:from>
    <xdr:to>
      <xdr:col>55</xdr:col>
      <xdr:colOff>0</xdr:colOff>
      <xdr:row>37</xdr:row>
      <xdr:rowOff>22733</xdr:rowOff>
    </xdr:to>
    <xdr:cxnSp macro="">
      <xdr:nvCxnSpPr>
        <xdr:cNvPr id="291" name="直線コネクタ 290"/>
        <xdr:cNvCxnSpPr/>
      </xdr:nvCxnSpPr>
      <xdr:spPr>
        <a:xfrm>
          <a:off x="9639300" y="6347333"/>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2"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139700</xdr:rowOff>
    </xdr:from>
    <xdr:to>
      <xdr:col>50</xdr:col>
      <xdr:colOff>114300</xdr:colOff>
      <xdr:row>37</xdr:row>
      <xdr:rowOff>3683</xdr:rowOff>
    </xdr:to>
    <xdr:cxnSp macro="">
      <xdr:nvCxnSpPr>
        <xdr:cNvPr id="294" name="直線コネクタ 293"/>
        <xdr:cNvCxnSpPr/>
      </xdr:nvCxnSpPr>
      <xdr:spPr>
        <a:xfrm>
          <a:off x="8750300" y="6311900"/>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100076</xdr:rowOff>
    </xdr:from>
    <xdr:to>
      <xdr:col>45</xdr:col>
      <xdr:colOff>177800</xdr:colOff>
      <xdr:row>36</xdr:row>
      <xdr:rowOff>139700</xdr:rowOff>
    </xdr:to>
    <xdr:cxnSp macro="">
      <xdr:nvCxnSpPr>
        <xdr:cNvPr id="297" name="直線コネクタ 296"/>
        <xdr:cNvCxnSpPr/>
      </xdr:nvCxnSpPr>
      <xdr:spPr>
        <a:xfrm>
          <a:off x="7861300" y="6272276"/>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299" name="テキスト ボックス 298"/>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48641</xdr:rowOff>
    </xdr:from>
    <xdr:to>
      <xdr:col>41</xdr:col>
      <xdr:colOff>50800</xdr:colOff>
      <xdr:row>36</xdr:row>
      <xdr:rowOff>100076</xdr:rowOff>
    </xdr:to>
    <xdr:cxnSp macro="">
      <xdr:nvCxnSpPr>
        <xdr:cNvPr id="300" name="直線コネクタ 299"/>
        <xdr:cNvCxnSpPr/>
      </xdr:nvCxnSpPr>
      <xdr:spPr>
        <a:xfrm>
          <a:off x="6972300" y="6220841"/>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302" name="テキスト ボックス 301"/>
        <xdr:cNvSpPr txBox="1"/>
      </xdr:nvSpPr>
      <xdr:spPr>
        <a:xfrm>
          <a:off x="7672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4" name="テキスト ボックス 303"/>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143383</xdr:rowOff>
    </xdr:from>
    <xdr:to>
      <xdr:col>55</xdr:col>
      <xdr:colOff>50800</xdr:colOff>
      <xdr:row>37</xdr:row>
      <xdr:rowOff>73533</xdr:rowOff>
    </xdr:to>
    <xdr:sp macro="" textlink="">
      <xdr:nvSpPr>
        <xdr:cNvPr id="310" name="楕円 309"/>
        <xdr:cNvSpPr/>
      </xdr:nvSpPr>
      <xdr:spPr>
        <a:xfrm>
          <a:off x="104267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166260</xdr:rowOff>
    </xdr:from>
    <xdr:ext cx="378565" cy="259045"/>
    <xdr:sp macro="" textlink="">
      <xdr:nvSpPr>
        <xdr:cNvPr id="311" name="労働費該当値テキスト"/>
        <xdr:cNvSpPr txBox="1"/>
      </xdr:nvSpPr>
      <xdr:spPr>
        <a:xfrm>
          <a:off x="10528300"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124333</xdr:rowOff>
    </xdr:from>
    <xdr:to>
      <xdr:col>50</xdr:col>
      <xdr:colOff>165100</xdr:colOff>
      <xdr:row>37</xdr:row>
      <xdr:rowOff>54483</xdr:rowOff>
    </xdr:to>
    <xdr:sp macro="" textlink="">
      <xdr:nvSpPr>
        <xdr:cNvPr id="312" name="楕円 311"/>
        <xdr:cNvSpPr/>
      </xdr:nvSpPr>
      <xdr:spPr>
        <a:xfrm>
          <a:off x="9588500" y="62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71010</xdr:rowOff>
    </xdr:from>
    <xdr:ext cx="469744" cy="259045"/>
    <xdr:sp macro="" textlink="">
      <xdr:nvSpPr>
        <xdr:cNvPr id="313" name="テキスト ボックス 312"/>
        <xdr:cNvSpPr txBox="1"/>
      </xdr:nvSpPr>
      <xdr:spPr>
        <a:xfrm>
          <a:off x="9404428"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88900</xdr:rowOff>
    </xdr:from>
    <xdr:to>
      <xdr:col>46</xdr:col>
      <xdr:colOff>38100</xdr:colOff>
      <xdr:row>37</xdr:row>
      <xdr:rowOff>19050</xdr:rowOff>
    </xdr:to>
    <xdr:sp macro="" textlink="">
      <xdr:nvSpPr>
        <xdr:cNvPr id="314" name="楕円 313"/>
        <xdr:cNvSpPr/>
      </xdr:nvSpPr>
      <xdr:spPr>
        <a:xfrm>
          <a:off x="8699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35577</xdr:rowOff>
    </xdr:from>
    <xdr:ext cx="469744" cy="259045"/>
    <xdr:sp macro="" textlink="">
      <xdr:nvSpPr>
        <xdr:cNvPr id="315" name="テキスト ボックス 314"/>
        <xdr:cNvSpPr txBox="1"/>
      </xdr:nvSpPr>
      <xdr:spPr>
        <a:xfrm>
          <a:off x="8515428"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49276</xdr:rowOff>
    </xdr:from>
    <xdr:to>
      <xdr:col>41</xdr:col>
      <xdr:colOff>101600</xdr:colOff>
      <xdr:row>36</xdr:row>
      <xdr:rowOff>150876</xdr:rowOff>
    </xdr:to>
    <xdr:sp macro="" textlink="">
      <xdr:nvSpPr>
        <xdr:cNvPr id="316" name="楕円 315"/>
        <xdr:cNvSpPr/>
      </xdr:nvSpPr>
      <xdr:spPr>
        <a:xfrm>
          <a:off x="7810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167403</xdr:rowOff>
    </xdr:from>
    <xdr:ext cx="469744" cy="259045"/>
    <xdr:sp macro="" textlink="">
      <xdr:nvSpPr>
        <xdr:cNvPr id="317" name="テキスト ボックス 316"/>
        <xdr:cNvSpPr txBox="1"/>
      </xdr:nvSpPr>
      <xdr:spPr>
        <a:xfrm>
          <a:off x="7626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169291</xdr:rowOff>
    </xdr:from>
    <xdr:to>
      <xdr:col>36</xdr:col>
      <xdr:colOff>165100</xdr:colOff>
      <xdr:row>36</xdr:row>
      <xdr:rowOff>99441</xdr:rowOff>
    </xdr:to>
    <xdr:sp macro="" textlink="">
      <xdr:nvSpPr>
        <xdr:cNvPr id="318" name="楕円 317"/>
        <xdr:cNvSpPr/>
      </xdr:nvSpPr>
      <xdr:spPr>
        <a:xfrm>
          <a:off x="69215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115968</xdr:rowOff>
    </xdr:from>
    <xdr:ext cx="469744" cy="259045"/>
    <xdr:sp macro="" textlink="">
      <xdr:nvSpPr>
        <xdr:cNvPr id="319" name="テキスト ボックス 318"/>
        <xdr:cNvSpPr txBox="1"/>
      </xdr:nvSpPr>
      <xdr:spPr>
        <a:xfrm>
          <a:off x="6737428" y="594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78794</xdr:rowOff>
    </xdr:from>
    <xdr:to>
      <xdr:col>55</xdr:col>
      <xdr:colOff>0</xdr:colOff>
      <xdr:row>58</xdr:row>
      <xdr:rowOff>137904</xdr:rowOff>
    </xdr:to>
    <xdr:cxnSp macro="">
      <xdr:nvCxnSpPr>
        <xdr:cNvPr id="350" name="直線コネクタ 349"/>
        <xdr:cNvCxnSpPr/>
      </xdr:nvCxnSpPr>
      <xdr:spPr>
        <a:xfrm>
          <a:off x="9639300" y="10022894"/>
          <a:ext cx="8382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42708</xdr:rowOff>
    </xdr:from>
    <xdr:to>
      <xdr:col>50</xdr:col>
      <xdr:colOff>114300</xdr:colOff>
      <xdr:row>58</xdr:row>
      <xdr:rowOff>78794</xdr:rowOff>
    </xdr:to>
    <xdr:cxnSp macro="">
      <xdr:nvCxnSpPr>
        <xdr:cNvPr id="353" name="直線コネクタ 352"/>
        <xdr:cNvCxnSpPr/>
      </xdr:nvCxnSpPr>
      <xdr:spPr>
        <a:xfrm>
          <a:off x="8750300" y="9986808"/>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151947</xdr:rowOff>
    </xdr:from>
    <xdr:to>
      <xdr:col>45</xdr:col>
      <xdr:colOff>177800</xdr:colOff>
      <xdr:row>58</xdr:row>
      <xdr:rowOff>42708</xdr:rowOff>
    </xdr:to>
    <xdr:cxnSp macro="">
      <xdr:nvCxnSpPr>
        <xdr:cNvPr id="356" name="直線コネクタ 355"/>
        <xdr:cNvCxnSpPr/>
      </xdr:nvCxnSpPr>
      <xdr:spPr>
        <a:xfrm>
          <a:off x="7861300" y="9924597"/>
          <a:ext cx="889000" cy="6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151947</xdr:rowOff>
    </xdr:from>
    <xdr:to>
      <xdr:col>41</xdr:col>
      <xdr:colOff>50800</xdr:colOff>
      <xdr:row>58</xdr:row>
      <xdr:rowOff>39736</xdr:rowOff>
    </xdr:to>
    <xdr:cxnSp macro="">
      <xdr:nvCxnSpPr>
        <xdr:cNvPr id="359" name="直線コネクタ 358"/>
        <xdr:cNvCxnSpPr/>
      </xdr:nvCxnSpPr>
      <xdr:spPr>
        <a:xfrm flipV="1">
          <a:off x="6972300" y="9924597"/>
          <a:ext cx="889000" cy="5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1" name="テキスト ボックス 360"/>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3" name="テキスト ボックス 362"/>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87104</xdr:rowOff>
    </xdr:from>
    <xdr:to>
      <xdr:col>55</xdr:col>
      <xdr:colOff>50800</xdr:colOff>
      <xdr:row>59</xdr:row>
      <xdr:rowOff>17254</xdr:rowOff>
    </xdr:to>
    <xdr:sp macro="" textlink="">
      <xdr:nvSpPr>
        <xdr:cNvPr id="369" name="楕円 368"/>
        <xdr:cNvSpPr/>
      </xdr:nvSpPr>
      <xdr:spPr>
        <a:xfrm>
          <a:off x="10426700" y="100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5050</xdr:rowOff>
    </xdr:from>
    <xdr:ext cx="469744" cy="259045"/>
    <xdr:sp macro="" textlink="">
      <xdr:nvSpPr>
        <xdr:cNvPr id="370" name="農林水産業費該当値テキスト"/>
        <xdr:cNvSpPr txBox="1"/>
      </xdr:nvSpPr>
      <xdr:spPr>
        <a:xfrm>
          <a:off x="10528300" y="994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27994</xdr:rowOff>
    </xdr:from>
    <xdr:to>
      <xdr:col>50</xdr:col>
      <xdr:colOff>165100</xdr:colOff>
      <xdr:row>58</xdr:row>
      <xdr:rowOff>129594</xdr:rowOff>
    </xdr:to>
    <xdr:sp macro="" textlink="">
      <xdr:nvSpPr>
        <xdr:cNvPr id="371" name="楕円 370"/>
        <xdr:cNvSpPr/>
      </xdr:nvSpPr>
      <xdr:spPr>
        <a:xfrm>
          <a:off x="9588500" y="997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120721</xdr:rowOff>
    </xdr:from>
    <xdr:ext cx="469744" cy="259045"/>
    <xdr:sp macro="" textlink="">
      <xdr:nvSpPr>
        <xdr:cNvPr id="372" name="テキスト ボックス 371"/>
        <xdr:cNvSpPr txBox="1"/>
      </xdr:nvSpPr>
      <xdr:spPr>
        <a:xfrm>
          <a:off x="9404428" y="100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163358</xdr:rowOff>
    </xdr:from>
    <xdr:to>
      <xdr:col>46</xdr:col>
      <xdr:colOff>38100</xdr:colOff>
      <xdr:row>58</xdr:row>
      <xdr:rowOff>93508</xdr:rowOff>
    </xdr:to>
    <xdr:sp macro="" textlink="">
      <xdr:nvSpPr>
        <xdr:cNvPr id="373" name="楕円 372"/>
        <xdr:cNvSpPr/>
      </xdr:nvSpPr>
      <xdr:spPr>
        <a:xfrm>
          <a:off x="8699500" y="993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110035</xdr:rowOff>
    </xdr:from>
    <xdr:ext cx="469744" cy="259045"/>
    <xdr:sp macro="" textlink="">
      <xdr:nvSpPr>
        <xdr:cNvPr id="374" name="テキスト ボックス 373"/>
        <xdr:cNvSpPr txBox="1"/>
      </xdr:nvSpPr>
      <xdr:spPr>
        <a:xfrm>
          <a:off x="8515428" y="971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101147</xdr:rowOff>
    </xdr:from>
    <xdr:to>
      <xdr:col>41</xdr:col>
      <xdr:colOff>101600</xdr:colOff>
      <xdr:row>58</xdr:row>
      <xdr:rowOff>31297</xdr:rowOff>
    </xdr:to>
    <xdr:sp macro="" textlink="">
      <xdr:nvSpPr>
        <xdr:cNvPr id="375" name="楕円 374"/>
        <xdr:cNvSpPr/>
      </xdr:nvSpPr>
      <xdr:spPr>
        <a:xfrm>
          <a:off x="7810500" y="987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47824</xdr:rowOff>
    </xdr:from>
    <xdr:ext cx="469744" cy="259045"/>
    <xdr:sp macro="" textlink="">
      <xdr:nvSpPr>
        <xdr:cNvPr id="376" name="テキスト ボックス 375"/>
        <xdr:cNvSpPr txBox="1"/>
      </xdr:nvSpPr>
      <xdr:spPr>
        <a:xfrm>
          <a:off x="7626428" y="964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160386</xdr:rowOff>
    </xdr:from>
    <xdr:to>
      <xdr:col>36</xdr:col>
      <xdr:colOff>165100</xdr:colOff>
      <xdr:row>58</xdr:row>
      <xdr:rowOff>90536</xdr:rowOff>
    </xdr:to>
    <xdr:sp macro="" textlink="">
      <xdr:nvSpPr>
        <xdr:cNvPr id="377" name="楕円 376"/>
        <xdr:cNvSpPr/>
      </xdr:nvSpPr>
      <xdr:spPr>
        <a:xfrm>
          <a:off x="6921500" y="99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107063</xdr:rowOff>
    </xdr:from>
    <xdr:ext cx="469744" cy="259045"/>
    <xdr:sp macro="" textlink="">
      <xdr:nvSpPr>
        <xdr:cNvPr id="378" name="テキスト ボックス 377"/>
        <xdr:cNvSpPr txBox="1"/>
      </xdr:nvSpPr>
      <xdr:spPr>
        <a:xfrm>
          <a:off x="6737428" y="970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159817</xdr:rowOff>
    </xdr:from>
    <xdr:to>
      <xdr:col>55</xdr:col>
      <xdr:colOff>0</xdr:colOff>
      <xdr:row>78</xdr:row>
      <xdr:rowOff>3294</xdr:rowOff>
    </xdr:to>
    <xdr:cxnSp macro="">
      <xdr:nvCxnSpPr>
        <xdr:cNvPr id="405" name="直線コネクタ 404"/>
        <xdr:cNvCxnSpPr/>
      </xdr:nvCxnSpPr>
      <xdr:spPr>
        <a:xfrm flipV="1">
          <a:off x="9639300" y="13190017"/>
          <a:ext cx="838200" cy="18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115034</xdr:rowOff>
    </xdr:from>
    <xdr:to>
      <xdr:col>50</xdr:col>
      <xdr:colOff>114300</xdr:colOff>
      <xdr:row>78</xdr:row>
      <xdr:rowOff>3294</xdr:rowOff>
    </xdr:to>
    <xdr:cxnSp macro="">
      <xdr:nvCxnSpPr>
        <xdr:cNvPr id="408" name="直線コネクタ 407"/>
        <xdr:cNvCxnSpPr/>
      </xdr:nvCxnSpPr>
      <xdr:spPr>
        <a:xfrm>
          <a:off x="8750300" y="12973784"/>
          <a:ext cx="889000" cy="40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115034</xdr:rowOff>
    </xdr:from>
    <xdr:to>
      <xdr:col>45</xdr:col>
      <xdr:colOff>177800</xdr:colOff>
      <xdr:row>76</xdr:row>
      <xdr:rowOff>28051</xdr:rowOff>
    </xdr:to>
    <xdr:cxnSp macro="">
      <xdr:nvCxnSpPr>
        <xdr:cNvPr id="411" name="直線コネクタ 410"/>
        <xdr:cNvCxnSpPr/>
      </xdr:nvCxnSpPr>
      <xdr:spPr>
        <a:xfrm flipV="1">
          <a:off x="7861300" y="12973784"/>
          <a:ext cx="889000" cy="8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28051</xdr:rowOff>
    </xdr:from>
    <xdr:to>
      <xdr:col>41</xdr:col>
      <xdr:colOff>50800</xdr:colOff>
      <xdr:row>78</xdr:row>
      <xdr:rowOff>5877</xdr:rowOff>
    </xdr:to>
    <xdr:cxnSp macro="">
      <xdr:nvCxnSpPr>
        <xdr:cNvPr id="414" name="直線コネクタ 413"/>
        <xdr:cNvCxnSpPr/>
      </xdr:nvCxnSpPr>
      <xdr:spPr>
        <a:xfrm flipV="1">
          <a:off x="6972300" y="13058251"/>
          <a:ext cx="889000" cy="3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6" name="テキスト ボックス 415"/>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109017</xdr:rowOff>
    </xdr:from>
    <xdr:to>
      <xdr:col>55</xdr:col>
      <xdr:colOff>50800</xdr:colOff>
      <xdr:row>77</xdr:row>
      <xdr:rowOff>39167</xdr:rowOff>
    </xdr:to>
    <xdr:sp macro="" textlink="">
      <xdr:nvSpPr>
        <xdr:cNvPr id="424" name="楕円 423"/>
        <xdr:cNvSpPr/>
      </xdr:nvSpPr>
      <xdr:spPr>
        <a:xfrm>
          <a:off x="10426700" y="131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131894</xdr:rowOff>
    </xdr:from>
    <xdr:ext cx="534377" cy="259045"/>
    <xdr:sp macro="" textlink="">
      <xdr:nvSpPr>
        <xdr:cNvPr id="425" name="商工費該当値テキスト"/>
        <xdr:cNvSpPr txBox="1"/>
      </xdr:nvSpPr>
      <xdr:spPr>
        <a:xfrm>
          <a:off x="10528300" y="129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123944</xdr:rowOff>
    </xdr:from>
    <xdr:to>
      <xdr:col>50</xdr:col>
      <xdr:colOff>165100</xdr:colOff>
      <xdr:row>78</xdr:row>
      <xdr:rowOff>54094</xdr:rowOff>
    </xdr:to>
    <xdr:sp macro="" textlink="">
      <xdr:nvSpPr>
        <xdr:cNvPr id="426" name="楕円 425"/>
        <xdr:cNvSpPr/>
      </xdr:nvSpPr>
      <xdr:spPr>
        <a:xfrm>
          <a:off x="9588500" y="1332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45221</xdr:rowOff>
    </xdr:from>
    <xdr:ext cx="469744" cy="259045"/>
    <xdr:sp macro="" textlink="">
      <xdr:nvSpPr>
        <xdr:cNvPr id="427" name="テキスト ボックス 426"/>
        <xdr:cNvSpPr txBox="1"/>
      </xdr:nvSpPr>
      <xdr:spPr>
        <a:xfrm>
          <a:off x="9404428" y="1341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64234</xdr:rowOff>
    </xdr:from>
    <xdr:to>
      <xdr:col>46</xdr:col>
      <xdr:colOff>38100</xdr:colOff>
      <xdr:row>75</xdr:row>
      <xdr:rowOff>165835</xdr:rowOff>
    </xdr:to>
    <xdr:sp macro="" textlink="">
      <xdr:nvSpPr>
        <xdr:cNvPr id="428" name="楕円 427"/>
        <xdr:cNvSpPr/>
      </xdr:nvSpPr>
      <xdr:spPr>
        <a:xfrm>
          <a:off x="8699500" y="12922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10911</xdr:rowOff>
    </xdr:from>
    <xdr:ext cx="534377" cy="259045"/>
    <xdr:sp macro="" textlink="">
      <xdr:nvSpPr>
        <xdr:cNvPr id="429" name="テキスト ボックス 428"/>
        <xdr:cNvSpPr txBox="1"/>
      </xdr:nvSpPr>
      <xdr:spPr>
        <a:xfrm>
          <a:off x="8483111" y="1269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148701</xdr:rowOff>
    </xdr:from>
    <xdr:to>
      <xdr:col>41</xdr:col>
      <xdr:colOff>101600</xdr:colOff>
      <xdr:row>76</xdr:row>
      <xdr:rowOff>78851</xdr:rowOff>
    </xdr:to>
    <xdr:sp macro="" textlink="">
      <xdr:nvSpPr>
        <xdr:cNvPr id="430" name="楕円 429"/>
        <xdr:cNvSpPr/>
      </xdr:nvSpPr>
      <xdr:spPr>
        <a:xfrm>
          <a:off x="7810500" y="130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95379</xdr:rowOff>
    </xdr:from>
    <xdr:ext cx="534377" cy="259045"/>
    <xdr:sp macro="" textlink="">
      <xdr:nvSpPr>
        <xdr:cNvPr id="431" name="テキスト ボックス 430"/>
        <xdr:cNvSpPr txBox="1"/>
      </xdr:nvSpPr>
      <xdr:spPr>
        <a:xfrm>
          <a:off x="7594111" y="1278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126527</xdr:rowOff>
    </xdr:from>
    <xdr:to>
      <xdr:col>36</xdr:col>
      <xdr:colOff>165100</xdr:colOff>
      <xdr:row>78</xdr:row>
      <xdr:rowOff>56677</xdr:rowOff>
    </xdr:to>
    <xdr:sp macro="" textlink="">
      <xdr:nvSpPr>
        <xdr:cNvPr id="432" name="楕円 431"/>
        <xdr:cNvSpPr/>
      </xdr:nvSpPr>
      <xdr:spPr>
        <a:xfrm>
          <a:off x="6921500" y="1332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47804</xdr:rowOff>
    </xdr:from>
    <xdr:ext cx="469744" cy="259045"/>
    <xdr:sp macro="" textlink="">
      <xdr:nvSpPr>
        <xdr:cNvPr id="433" name="テキスト ボックス 432"/>
        <xdr:cNvSpPr txBox="1"/>
      </xdr:nvSpPr>
      <xdr:spPr>
        <a:xfrm>
          <a:off x="6737428" y="1342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116709</xdr:rowOff>
    </xdr:from>
    <xdr:to>
      <xdr:col>54</xdr:col>
      <xdr:colOff>189865</xdr:colOff>
      <xdr:row>98</xdr:row>
      <xdr:rowOff>84586</xdr:rowOff>
    </xdr:to>
    <xdr:cxnSp macro="">
      <xdr:nvCxnSpPr>
        <xdr:cNvPr id="459" name="直線コネクタ 458"/>
        <xdr:cNvCxnSpPr/>
      </xdr:nvCxnSpPr>
      <xdr:spPr>
        <a:xfrm flipV="1">
          <a:off x="10475595" y="15718659"/>
          <a:ext cx="1270" cy="116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88413</xdr:rowOff>
    </xdr:from>
    <xdr:ext cx="534377" cy="259045"/>
    <xdr:sp macro="" textlink="">
      <xdr:nvSpPr>
        <xdr:cNvPr id="460" name="土木費最小値テキスト"/>
        <xdr:cNvSpPr txBox="1"/>
      </xdr:nvSpPr>
      <xdr:spPr>
        <a:xfrm>
          <a:off x="10528300" y="1689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84586</xdr:rowOff>
    </xdr:from>
    <xdr:to>
      <xdr:col>55</xdr:col>
      <xdr:colOff>88900</xdr:colOff>
      <xdr:row>98</xdr:row>
      <xdr:rowOff>84586</xdr:rowOff>
    </xdr:to>
    <xdr:cxnSp macro="">
      <xdr:nvCxnSpPr>
        <xdr:cNvPr id="461" name="直線コネクタ 460"/>
        <xdr:cNvCxnSpPr/>
      </xdr:nvCxnSpPr>
      <xdr:spPr>
        <a:xfrm>
          <a:off x="10388600" y="168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63386</xdr:rowOff>
    </xdr:from>
    <xdr:ext cx="599010" cy="259045"/>
    <xdr:sp macro="" textlink="">
      <xdr:nvSpPr>
        <xdr:cNvPr id="462" name="土木費最大値テキスト"/>
        <xdr:cNvSpPr txBox="1"/>
      </xdr:nvSpPr>
      <xdr:spPr>
        <a:xfrm>
          <a:off x="10528300" y="1549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116709</xdr:rowOff>
    </xdr:from>
    <xdr:to>
      <xdr:col>55</xdr:col>
      <xdr:colOff>88900</xdr:colOff>
      <xdr:row>91</xdr:row>
      <xdr:rowOff>116709</xdr:rowOff>
    </xdr:to>
    <xdr:cxnSp macro="">
      <xdr:nvCxnSpPr>
        <xdr:cNvPr id="463" name="直線コネクタ 462"/>
        <xdr:cNvCxnSpPr/>
      </xdr:nvCxnSpPr>
      <xdr:spPr>
        <a:xfrm>
          <a:off x="10388600" y="15718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49490</xdr:rowOff>
    </xdr:from>
    <xdr:to>
      <xdr:col>55</xdr:col>
      <xdr:colOff>0</xdr:colOff>
      <xdr:row>96</xdr:row>
      <xdr:rowOff>7265</xdr:rowOff>
    </xdr:to>
    <xdr:cxnSp macro="">
      <xdr:nvCxnSpPr>
        <xdr:cNvPr id="464" name="直線コネクタ 463"/>
        <xdr:cNvCxnSpPr/>
      </xdr:nvCxnSpPr>
      <xdr:spPr>
        <a:xfrm>
          <a:off x="9639300" y="16165790"/>
          <a:ext cx="838200" cy="30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118184</xdr:rowOff>
    </xdr:from>
    <xdr:ext cx="534377" cy="259045"/>
    <xdr:sp macro="" textlink="">
      <xdr:nvSpPr>
        <xdr:cNvPr id="465" name="土木費平均値テキスト"/>
        <xdr:cNvSpPr txBox="1"/>
      </xdr:nvSpPr>
      <xdr:spPr>
        <a:xfrm>
          <a:off x="10528300" y="16577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139757</xdr:rowOff>
    </xdr:from>
    <xdr:to>
      <xdr:col>55</xdr:col>
      <xdr:colOff>50800</xdr:colOff>
      <xdr:row>97</xdr:row>
      <xdr:rowOff>69907</xdr:rowOff>
    </xdr:to>
    <xdr:sp macro="" textlink="">
      <xdr:nvSpPr>
        <xdr:cNvPr id="466" name="フローチャート: 判断 465"/>
        <xdr:cNvSpPr/>
      </xdr:nvSpPr>
      <xdr:spPr>
        <a:xfrm>
          <a:off x="10426700" y="165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170376</xdr:rowOff>
    </xdr:from>
    <xdr:to>
      <xdr:col>50</xdr:col>
      <xdr:colOff>114300</xdr:colOff>
      <xdr:row>94</xdr:row>
      <xdr:rowOff>49490</xdr:rowOff>
    </xdr:to>
    <xdr:cxnSp macro="">
      <xdr:nvCxnSpPr>
        <xdr:cNvPr id="467" name="直線コネクタ 466"/>
        <xdr:cNvCxnSpPr/>
      </xdr:nvCxnSpPr>
      <xdr:spPr>
        <a:xfrm>
          <a:off x="8750300" y="16115226"/>
          <a:ext cx="889000" cy="5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146627</xdr:rowOff>
    </xdr:from>
    <xdr:to>
      <xdr:col>50</xdr:col>
      <xdr:colOff>165100</xdr:colOff>
      <xdr:row>97</xdr:row>
      <xdr:rowOff>76777</xdr:rowOff>
    </xdr:to>
    <xdr:sp macro="" textlink="">
      <xdr:nvSpPr>
        <xdr:cNvPr id="468" name="フローチャート: 判断 467"/>
        <xdr:cNvSpPr/>
      </xdr:nvSpPr>
      <xdr:spPr>
        <a:xfrm>
          <a:off x="9588500" y="1660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67904</xdr:rowOff>
    </xdr:from>
    <xdr:ext cx="534377" cy="259045"/>
    <xdr:sp macro="" textlink="">
      <xdr:nvSpPr>
        <xdr:cNvPr id="469" name="テキスト ボックス 468"/>
        <xdr:cNvSpPr txBox="1"/>
      </xdr:nvSpPr>
      <xdr:spPr>
        <a:xfrm>
          <a:off x="9372111" y="166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170397</xdr:rowOff>
    </xdr:from>
    <xdr:to>
      <xdr:col>45</xdr:col>
      <xdr:colOff>177800</xdr:colOff>
      <xdr:row>93</xdr:row>
      <xdr:rowOff>170376</xdr:rowOff>
    </xdr:to>
    <xdr:cxnSp macro="">
      <xdr:nvCxnSpPr>
        <xdr:cNvPr id="470" name="直線コネクタ 469"/>
        <xdr:cNvCxnSpPr/>
      </xdr:nvCxnSpPr>
      <xdr:spPr>
        <a:xfrm>
          <a:off x="7861300" y="15600897"/>
          <a:ext cx="889000" cy="51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149794</xdr:rowOff>
    </xdr:from>
    <xdr:to>
      <xdr:col>46</xdr:col>
      <xdr:colOff>38100</xdr:colOff>
      <xdr:row>97</xdr:row>
      <xdr:rowOff>79944</xdr:rowOff>
    </xdr:to>
    <xdr:sp macro="" textlink="">
      <xdr:nvSpPr>
        <xdr:cNvPr id="471" name="フローチャート: 判断 470"/>
        <xdr:cNvSpPr/>
      </xdr:nvSpPr>
      <xdr:spPr>
        <a:xfrm>
          <a:off x="8699500" y="1660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71071</xdr:rowOff>
    </xdr:from>
    <xdr:ext cx="534377" cy="259045"/>
    <xdr:sp macro="" textlink="">
      <xdr:nvSpPr>
        <xdr:cNvPr id="472" name="テキスト ボックス 471"/>
        <xdr:cNvSpPr txBox="1"/>
      </xdr:nvSpPr>
      <xdr:spPr>
        <a:xfrm>
          <a:off x="8483111" y="1670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170397</xdr:rowOff>
    </xdr:from>
    <xdr:to>
      <xdr:col>41</xdr:col>
      <xdr:colOff>50800</xdr:colOff>
      <xdr:row>92</xdr:row>
      <xdr:rowOff>17802</xdr:rowOff>
    </xdr:to>
    <xdr:cxnSp macro="">
      <xdr:nvCxnSpPr>
        <xdr:cNvPr id="473" name="直線コネクタ 472"/>
        <xdr:cNvCxnSpPr/>
      </xdr:nvCxnSpPr>
      <xdr:spPr>
        <a:xfrm flipV="1">
          <a:off x="6972300" y="15600897"/>
          <a:ext cx="889000" cy="19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132900</xdr:rowOff>
    </xdr:from>
    <xdr:to>
      <xdr:col>41</xdr:col>
      <xdr:colOff>101600</xdr:colOff>
      <xdr:row>97</xdr:row>
      <xdr:rowOff>63050</xdr:rowOff>
    </xdr:to>
    <xdr:sp macro="" textlink="">
      <xdr:nvSpPr>
        <xdr:cNvPr id="474" name="フローチャート: 判断 473"/>
        <xdr:cNvSpPr/>
      </xdr:nvSpPr>
      <xdr:spPr>
        <a:xfrm>
          <a:off x="7810500" y="165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54177</xdr:rowOff>
    </xdr:from>
    <xdr:ext cx="534377" cy="259045"/>
    <xdr:sp macro="" textlink="">
      <xdr:nvSpPr>
        <xdr:cNvPr id="475" name="テキスト ボックス 474"/>
        <xdr:cNvSpPr txBox="1"/>
      </xdr:nvSpPr>
      <xdr:spPr>
        <a:xfrm>
          <a:off x="7594111" y="166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145822</xdr:rowOff>
    </xdr:from>
    <xdr:to>
      <xdr:col>36</xdr:col>
      <xdr:colOff>165100</xdr:colOff>
      <xdr:row>97</xdr:row>
      <xdr:rowOff>75972</xdr:rowOff>
    </xdr:to>
    <xdr:sp macro="" textlink="">
      <xdr:nvSpPr>
        <xdr:cNvPr id="476" name="フローチャート: 判断 475"/>
        <xdr:cNvSpPr/>
      </xdr:nvSpPr>
      <xdr:spPr>
        <a:xfrm>
          <a:off x="6921500" y="1660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67099</xdr:rowOff>
    </xdr:from>
    <xdr:ext cx="534377" cy="259045"/>
    <xdr:sp macro="" textlink="">
      <xdr:nvSpPr>
        <xdr:cNvPr id="477" name="テキスト ボックス 476"/>
        <xdr:cNvSpPr txBox="1"/>
      </xdr:nvSpPr>
      <xdr:spPr>
        <a:xfrm>
          <a:off x="6705111" y="166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127915</xdr:rowOff>
    </xdr:from>
    <xdr:to>
      <xdr:col>55</xdr:col>
      <xdr:colOff>50800</xdr:colOff>
      <xdr:row>96</xdr:row>
      <xdr:rowOff>58065</xdr:rowOff>
    </xdr:to>
    <xdr:sp macro="" textlink="">
      <xdr:nvSpPr>
        <xdr:cNvPr id="483" name="楕円 482"/>
        <xdr:cNvSpPr/>
      </xdr:nvSpPr>
      <xdr:spPr>
        <a:xfrm>
          <a:off x="10426700" y="164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150792</xdr:rowOff>
    </xdr:from>
    <xdr:ext cx="534377" cy="259045"/>
    <xdr:sp macro="" textlink="">
      <xdr:nvSpPr>
        <xdr:cNvPr id="484" name="土木費該当値テキスト"/>
        <xdr:cNvSpPr txBox="1"/>
      </xdr:nvSpPr>
      <xdr:spPr>
        <a:xfrm>
          <a:off x="10528300" y="1626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170140</xdr:rowOff>
    </xdr:from>
    <xdr:to>
      <xdr:col>50</xdr:col>
      <xdr:colOff>165100</xdr:colOff>
      <xdr:row>94</xdr:row>
      <xdr:rowOff>100290</xdr:rowOff>
    </xdr:to>
    <xdr:sp macro="" textlink="">
      <xdr:nvSpPr>
        <xdr:cNvPr id="485" name="楕円 484"/>
        <xdr:cNvSpPr/>
      </xdr:nvSpPr>
      <xdr:spPr>
        <a:xfrm>
          <a:off x="9588500" y="1611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116817</xdr:rowOff>
    </xdr:from>
    <xdr:ext cx="534377" cy="259045"/>
    <xdr:sp macro="" textlink="">
      <xdr:nvSpPr>
        <xdr:cNvPr id="486" name="テキスト ボックス 485"/>
        <xdr:cNvSpPr txBox="1"/>
      </xdr:nvSpPr>
      <xdr:spPr>
        <a:xfrm>
          <a:off x="9372111" y="1589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119576</xdr:rowOff>
    </xdr:from>
    <xdr:to>
      <xdr:col>46</xdr:col>
      <xdr:colOff>38100</xdr:colOff>
      <xdr:row>94</xdr:row>
      <xdr:rowOff>49726</xdr:rowOff>
    </xdr:to>
    <xdr:sp macro="" textlink="">
      <xdr:nvSpPr>
        <xdr:cNvPr id="487" name="楕円 486"/>
        <xdr:cNvSpPr/>
      </xdr:nvSpPr>
      <xdr:spPr>
        <a:xfrm>
          <a:off x="8699500" y="1606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66253</xdr:rowOff>
    </xdr:from>
    <xdr:ext cx="534377" cy="259045"/>
    <xdr:sp macro="" textlink="">
      <xdr:nvSpPr>
        <xdr:cNvPr id="488" name="テキスト ボックス 487"/>
        <xdr:cNvSpPr txBox="1"/>
      </xdr:nvSpPr>
      <xdr:spPr>
        <a:xfrm>
          <a:off x="8483111" y="1583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119597</xdr:rowOff>
    </xdr:from>
    <xdr:to>
      <xdr:col>41</xdr:col>
      <xdr:colOff>101600</xdr:colOff>
      <xdr:row>91</xdr:row>
      <xdr:rowOff>49747</xdr:rowOff>
    </xdr:to>
    <xdr:sp macro="" textlink="">
      <xdr:nvSpPr>
        <xdr:cNvPr id="489" name="楕円 488"/>
        <xdr:cNvSpPr/>
      </xdr:nvSpPr>
      <xdr:spPr>
        <a:xfrm>
          <a:off x="7810500" y="1555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66274</xdr:rowOff>
    </xdr:from>
    <xdr:ext cx="599010" cy="259045"/>
    <xdr:sp macro="" textlink="">
      <xdr:nvSpPr>
        <xdr:cNvPr id="490" name="テキスト ボックス 489"/>
        <xdr:cNvSpPr txBox="1"/>
      </xdr:nvSpPr>
      <xdr:spPr>
        <a:xfrm>
          <a:off x="7561795" y="1532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138452</xdr:rowOff>
    </xdr:from>
    <xdr:to>
      <xdr:col>36</xdr:col>
      <xdr:colOff>165100</xdr:colOff>
      <xdr:row>92</xdr:row>
      <xdr:rowOff>68602</xdr:rowOff>
    </xdr:to>
    <xdr:sp macro="" textlink="">
      <xdr:nvSpPr>
        <xdr:cNvPr id="491" name="楕円 490"/>
        <xdr:cNvSpPr/>
      </xdr:nvSpPr>
      <xdr:spPr>
        <a:xfrm>
          <a:off x="6921500" y="1574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85129</xdr:rowOff>
    </xdr:from>
    <xdr:ext cx="599010" cy="259045"/>
    <xdr:sp macro="" textlink="">
      <xdr:nvSpPr>
        <xdr:cNvPr id="492" name="テキスト ボックス 491"/>
        <xdr:cNvSpPr txBox="1"/>
      </xdr:nvSpPr>
      <xdr:spPr>
        <a:xfrm>
          <a:off x="6672795" y="1551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3" name="直線コネクタ 512"/>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4"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5" name="直線コネクタ 514"/>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6"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7" name="直線コネクタ 516"/>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104038</xdr:rowOff>
    </xdr:from>
    <xdr:to>
      <xdr:col>85</xdr:col>
      <xdr:colOff>127000</xdr:colOff>
      <xdr:row>37</xdr:row>
      <xdr:rowOff>108953</xdr:rowOff>
    </xdr:to>
    <xdr:cxnSp macro="">
      <xdr:nvCxnSpPr>
        <xdr:cNvPr id="518" name="直線コネクタ 517"/>
        <xdr:cNvCxnSpPr/>
      </xdr:nvCxnSpPr>
      <xdr:spPr>
        <a:xfrm>
          <a:off x="15481300" y="6447688"/>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9"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20" name="フローチャート: 判断 519"/>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104038</xdr:rowOff>
    </xdr:from>
    <xdr:to>
      <xdr:col>81</xdr:col>
      <xdr:colOff>50800</xdr:colOff>
      <xdr:row>37</xdr:row>
      <xdr:rowOff>120498</xdr:rowOff>
    </xdr:to>
    <xdr:cxnSp macro="">
      <xdr:nvCxnSpPr>
        <xdr:cNvPr id="521" name="直線コネクタ 520"/>
        <xdr:cNvCxnSpPr/>
      </xdr:nvCxnSpPr>
      <xdr:spPr>
        <a:xfrm flipV="1">
          <a:off x="14592300" y="6447688"/>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2" name="フローチャート: 判断 521"/>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3" name="テキスト ボックス 522"/>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120498</xdr:rowOff>
    </xdr:from>
    <xdr:to>
      <xdr:col>76</xdr:col>
      <xdr:colOff>114300</xdr:colOff>
      <xdr:row>37</xdr:row>
      <xdr:rowOff>130385</xdr:rowOff>
    </xdr:to>
    <xdr:cxnSp macro="">
      <xdr:nvCxnSpPr>
        <xdr:cNvPr id="524" name="直線コネクタ 523"/>
        <xdr:cNvCxnSpPr/>
      </xdr:nvCxnSpPr>
      <xdr:spPr>
        <a:xfrm flipV="1">
          <a:off x="13703300" y="6464148"/>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5" name="フローチャート: 判断 524"/>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6" name="テキスト ボックス 525"/>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129356</xdr:rowOff>
    </xdr:from>
    <xdr:to>
      <xdr:col>71</xdr:col>
      <xdr:colOff>177800</xdr:colOff>
      <xdr:row>37</xdr:row>
      <xdr:rowOff>130385</xdr:rowOff>
    </xdr:to>
    <xdr:cxnSp macro="">
      <xdr:nvCxnSpPr>
        <xdr:cNvPr id="527" name="直線コネクタ 526"/>
        <xdr:cNvCxnSpPr/>
      </xdr:nvCxnSpPr>
      <xdr:spPr>
        <a:xfrm>
          <a:off x="12814300" y="6473006"/>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8" name="フローチャート: 判断 527"/>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9" name="テキスト ボックス 528"/>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30" name="フローチャート: 判断 529"/>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1" name="テキスト ボックス 530"/>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58153</xdr:rowOff>
    </xdr:from>
    <xdr:to>
      <xdr:col>85</xdr:col>
      <xdr:colOff>177800</xdr:colOff>
      <xdr:row>37</xdr:row>
      <xdr:rowOff>159753</xdr:rowOff>
    </xdr:to>
    <xdr:sp macro="" textlink="">
      <xdr:nvSpPr>
        <xdr:cNvPr id="537" name="楕円 536"/>
        <xdr:cNvSpPr/>
      </xdr:nvSpPr>
      <xdr:spPr>
        <a:xfrm>
          <a:off x="16268700" y="640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144530</xdr:rowOff>
    </xdr:from>
    <xdr:ext cx="534377" cy="259045"/>
    <xdr:sp macro="" textlink="">
      <xdr:nvSpPr>
        <xdr:cNvPr id="538" name="消防費該当値テキスト"/>
        <xdr:cNvSpPr txBox="1"/>
      </xdr:nvSpPr>
      <xdr:spPr>
        <a:xfrm>
          <a:off x="16370300" y="631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53238</xdr:rowOff>
    </xdr:from>
    <xdr:to>
      <xdr:col>81</xdr:col>
      <xdr:colOff>101600</xdr:colOff>
      <xdr:row>37</xdr:row>
      <xdr:rowOff>154838</xdr:rowOff>
    </xdr:to>
    <xdr:sp macro="" textlink="">
      <xdr:nvSpPr>
        <xdr:cNvPr id="539" name="楕円 538"/>
        <xdr:cNvSpPr/>
      </xdr:nvSpPr>
      <xdr:spPr>
        <a:xfrm>
          <a:off x="15430500" y="6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145966</xdr:rowOff>
    </xdr:from>
    <xdr:ext cx="534377" cy="259045"/>
    <xdr:sp macro="" textlink="">
      <xdr:nvSpPr>
        <xdr:cNvPr id="540" name="テキスト ボックス 539"/>
        <xdr:cNvSpPr txBox="1"/>
      </xdr:nvSpPr>
      <xdr:spPr>
        <a:xfrm>
          <a:off x="15214111" y="64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69698</xdr:rowOff>
    </xdr:from>
    <xdr:to>
      <xdr:col>76</xdr:col>
      <xdr:colOff>165100</xdr:colOff>
      <xdr:row>37</xdr:row>
      <xdr:rowOff>171298</xdr:rowOff>
    </xdr:to>
    <xdr:sp macro="" textlink="">
      <xdr:nvSpPr>
        <xdr:cNvPr id="541" name="楕円 540"/>
        <xdr:cNvSpPr/>
      </xdr:nvSpPr>
      <xdr:spPr>
        <a:xfrm>
          <a:off x="145415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162424</xdr:rowOff>
    </xdr:from>
    <xdr:ext cx="534377" cy="259045"/>
    <xdr:sp macro="" textlink="">
      <xdr:nvSpPr>
        <xdr:cNvPr id="542" name="テキスト ボックス 541"/>
        <xdr:cNvSpPr txBox="1"/>
      </xdr:nvSpPr>
      <xdr:spPr>
        <a:xfrm>
          <a:off x="14325111" y="650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79585</xdr:rowOff>
    </xdr:from>
    <xdr:to>
      <xdr:col>72</xdr:col>
      <xdr:colOff>38100</xdr:colOff>
      <xdr:row>38</xdr:row>
      <xdr:rowOff>9734</xdr:rowOff>
    </xdr:to>
    <xdr:sp macro="" textlink="">
      <xdr:nvSpPr>
        <xdr:cNvPr id="543" name="楕円 542"/>
        <xdr:cNvSpPr/>
      </xdr:nvSpPr>
      <xdr:spPr>
        <a:xfrm>
          <a:off x="13652500" y="64232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861</xdr:rowOff>
    </xdr:from>
    <xdr:ext cx="534377" cy="259045"/>
    <xdr:sp macro="" textlink="">
      <xdr:nvSpPr>
        <xdr:cNvPr id="544" name="テキスト ボックス 543"/>
        <xdr:cNvSpPr txBox="1"/>
      </xdr:nvSpPr>
      <xdr:spPr>
        <a:xfrm>
          <a:off x="13436111" y="65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78556</xdr:rowOff>
    </xdr:from>
    <xdr:to>
      <xdr:col>67</xdr:col>
      <xdr:colOff>101600</xdr:colOff>
      <xdr:row>38</xdr:row>
      <xdr:rowOff>8706</xdr:rowOff>
    </xdr:to>
    <xdr:sp macro="" textlink="">
      <xdr:nvSpPr>
        <xdr:cNvPr id="545" name="楕円 544"/>
        <xdr:cNvSpPr/>
      </xdr:nvSpPr>
      <xdr:spPr>
        <a:xfrm>
          <a:off x="12763500" y="642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171283</xdr:rowOff>
    </xdr:from>
    <xdr:ext cx="534377" cy="259045"/>
    <xdr:sp macro="" textlink="">
      <xdr:nvSpPr>
        <xdr:cNvPr id="546" name="テキスト ボックス 545"/>
        <xdr:cNvSpPr txBox="1"/>
      </xdr:nvSpPr>
      <xdr:spPr>
        <a:xfrm>
          <a:off x="12547111" y="651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1" name="直線コネクタ 570"/>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2"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3" name="直線コネクタ 572"/>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4"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5" name="直線コネクタ 574"/>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158197</xdr:rowOff>
    </xdr:from>
    <xdr:to>
      <xdr:col>85</xdr:col>
      <xdr:colOff>127000</xdr:colOff>
      <xdr:row>55</xdr:row>
      <xdr:rowOff>102724</xdr:rowOff>
    </xdr:to>
    <xdr:cxnSp macro="">
      <xdr:nvCxnSpPr>
        <xdr:cNvPr id="576" name="直線コネクタ 575"/>
        <xdr:cNvCxnSpPr/>
      </xdr:nvCxnSpPr>
      <xdr:spPr>
        <a:xfrm flipV="1">
          <a:off x="15481300" y="9073597"/>
          <a:ext cx="838200" cy="4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7" name="教育費平均値テキスト"/>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8" name="フローチャート: 判断 577"/>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102724</xdr:rowOff>
    </xdr:from>
    <xdr:to>
      <xdr:col>81</xdr:col>
      <xdr:colOff>50800</xdr:colOff>
      <xdr:row>56</xdr:row>
      <xdr:rowOff>115488</xdr:rowOff>
    </xdr:to>
    <xdr:cxnSp macro="">
      <xdr:nvCxnSpPr>
        <xdr:cNvPr id="579" name="直線コネクタ 578"/>
        <xdr:cNvCxnSpPr/>
      </xdr:nvCxnSpPr>
      <xdr:spPr>
        <a:xfrm flipV="1">
          <a:off x="14592300" y="9532474"/>
          <a:ext cx="889000" cy="18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80" name="フローチャート: 判断 579"/>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81" name="テキスト ボックス 580"/>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115488</xdr:rowOff>
    </xdr:from>
    <xdr:to>
      <xdr:col>76</xdr:col>
      <xdr:colOff>114300</xdr:colOff>
      <xdr:row>56</xdr:row>
      <xdr:rowOff>166980</xdr:rowOff>
    </xdr:to>
    <xdr:cxnSp macro="">
      <xdr:nvCxnSpPr>
        <xdr:cNvPr id="582" name="直線コネクタ 581"/>
        <xdr:cNvCxnSpPr/>
      </xdr:nvCxnSpPr>
      <xdr:spPr>
        <a:xfrm flipV="1">
          <a:off x="13703300" y="9716688"/>
          <a:ext cx="889000" cy="5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3" name="フローチャート: 判断 582"/>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4" name="テキスト ボックス 583"/>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62223</xdr:rowOff>
    </xdr:from>
    <xdr:to>
      <xdr:col>71</xdr:col>
      <xdr:colOff>177800</xdr:colOff>
      <xdr:row>56</xdr:row>
      <xdr:rowOff>166980</xdr:rowOff>
    </xdr:to>
    <xdr:cxnSp macro="">
      <xdr:nvCxnSpPr>
        <xdr:cNvPr id="585" name="直線コネクタ 584"/>
        <xdr:cNvCxnSpPr/>
      </xdr:nvCxnSpPr>
      <xdr:spPr>
        <a:xfrm>
          <a:off x="12814300" y="9663423"/>
          <a:ext cx="889000" cy="10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6" name="フローチャート: 判断 585"/>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7" name="テキスト ボックス 586"/>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8" name="フローチャート: 判断 587"/>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9" name="テキスト ボックス 588"/>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107397</xdr:rowOff>
    </xdr:from>
    <xdr:to>
      <xdr:col>85</xdr:col>
      <xdr:colOff>177800</xdr:colOff>
      <xdr:row>53</xdr:row>
      <xdr:rowOff>37547</xdr:rowOff>
    </xdr:to>
    <xdr:sp macro="" textlink="">
      <xdr:nvSpPr>
        <xdr:cNvPr id="595" name="楕円 594"/>
        <xdr:cNvSpPr/>
      </xdr:nvSpPr>
      <xdr:spPr>
        <a:xfrm>
          <a:off x="16268700" y="90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130274</xdr:rowOff>
    </xdr:from>
    <xdr:ext cx="534377" cy="259045"/>
    <xdr:sp macro="" textlink="">
      <xdr:nvSpPr>
        <xdr:cNvPr id="596" name="教育費該当値テキスト"/>
        <xdr:cNvSpPr txBox="1"/>
      </xdr:nvSpPr>
      <xdr:spPr>
        <a:xfrm>
          <a:off x="16370300" y="887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51924</xdr:rowOff>
    </xdr:from>
    <xdr:to>
      <xdr:col>81</xdr:col>
      <xdr:colOff>101600</xdr:colOff>
      <xdr:row>55</xdr:row>
      <xdr:rowOff>153524</xdr:rowOff>
    </xdr:to>
    <xdr:sp macro="" textlink="">
      <xdr:nvSpPr>
        <xdr:cNvPr id="597" name="楕円 596"/>
        <xdr:cNvSpPr/>
      </xdr:nvSpPr>
      <xdr:spPr>
        <a:xfrm>
          <a:off x="15430500" y="94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170051</xdr:rowOff>
    </xdr:from>
    <xdr:ext cx="534377" cy="259045"/>
    <xdr:sp macro="" textlink="">
      <xdr:nvSpPr>
        <xdr:cNvPr id="598" name="テキスト ボックス 597"/>
        <xdr:cNvSpPr txBox="1"/>
      </xdr:nvSpPr>
      <xdr:spPr>
        <a:xfrm>
          <a:off x="15214111" y="925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64688</xdr:rowOff>
    </xdr:from>
    <xdr:to>
      <xdr:col>76</xdr:col>
      <xdr:colOff>165100</xdr:colOff>
      <xdr:row>56</xdr:row>
      <xdr:rowOff>166288</xdr:rowOff>
    </xdr:to>
    <xdr:sp macro="" textlink="">
      <xdr:nvSpPr>
        <xdr:cNvPr id="599" name="楕円 598"/>
        <xdr:cNvSpPr/>
      </xdr:nvSpPr>
      <xdr:spPr>
        <a:xfrm>
          <a:off x="14541500" y="96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157415</xdr:rowOff>
    </xdr:from>
    <xdr:ext cx="534377" cy="259045"/>
    <xdr:sp macro="" textlink="">
      <xdr:nvSpPr>
        <xdr:cNvPr id="600" name="テキスト ボックス 599"/>
        <xdr:cNvSpPr txBox="1"/>
      </xdr:nvSpPr>
      <xdr:spPr>
        <a:xfrm>
          <a:off x="14325111" y="97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116180</xdr:rowOff>
    </xdr:from>
    <xdr:to>
      <xdr:col>72</xdr:col>
      <xdr:colOff>38100</xdr:colOff>
      <xdr:row>57</xdr:row>
      <xdr:rowOff>46330</xdr:rowOff>
    </xdr:to>
    <xdr:sp macro="" textlink="">
      <xdr:nvSpPr>
        <xdr:cNvPr id="601" name="楕円 600"/>
        <xdr:cNvSpPr/>
      </xdr:nvSpPr>
      <xdr:spPr>
        <a:xfrm>
          <a:off x="13652500" y="97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37457</xdr:rowOff>
    </xdr:from>
    <xdr:ext cx="534377" cy="259045"/>
    <xdr:sp macro="" textlink="">
      <xdr:nvSpPr>
        <xdr:cNvPr id="602" name="テキスト ボックス 601"/>
        <xdr:cNvSpPr txBox="1"/>
      </xdr:nvSpPr>
      <xdr:spPr>
        <a:xfrm>
          <a:off x="13436111" y="981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11423</xdr:rowOff>
    </xdr:from>
    <xdr:to>
      <xdr:col>67</xdr:col>
      <xdr:colOff>101600</xdr:colOff>
      <xdr:row>56</xdr:row>
      <xdr:rowOff>113023</xdr:rowOff>
    </xdr:to>
    <xdr:sp macro="" textlink="">
      <xdr:nvSpPr>
        <xdr:cNvPr id="603" name="楕円 602"/>
        <xdr:cNvSpPr/>
      </xdr:nvSpPr>
      <xdr:spPr>
        <a:xfrm>
          <a:off x="12763500" y="96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129550</xdr:rowOff>
    </xdr:from>
    <xdr:ext cx="534377" cy="259045"/>
    <xdr:sp macro="" textlink="">
      <xdr:nvSpPr>
        <xdr:cNvPr id="604" name="テキスト ボックス 603"/>
        <xdr:cNvSpPr txBox="1"/>
      </xdr:nvSpPr>
      <xdr:spPr>
        <a:xfrm>
          <a:off x="12547111" y="93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0" name="テキスト ボックス 61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4" name="直線コネクタ 623"/>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7"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8" name="直線コネクタ 627"/>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24828</xdr:rowOff>
    </xdr:from>
    <xdr:to>
      <xdr:col>85</xdr:col>
      <xdr:colOff>127000</xdr:colOff>
      <xdr:row>78</xdr:row>
      <xdr:rowOff>6998</xdr:rowOff>
    </xdr:to>
    <xdr:cxnSp macro="">
      <xdr:nvCxnSpPr>
        <xdr:cNvPr id="629" name="直線コネクタ 628"/>
        <xdr:cNvCxnSpPr/>
      </xdr:nvCxnSpPr>
      <xdr:spPr>
        <a:xfrm>
          <a:off x="15481300" y="13226478"/>
          <a:ext cx="838200" cy="1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30"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1" name="フローチャート: 判断 630"/>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24828</xdr:rowOff>
    </xdr:from>
    <xdr:to>
      <xdr:col>81</xdr:col>
      <xdr:colOff>50800</xdr:colOff>
      <xdr:row>78</xdr:row>
      <xdr:rowOff>25400</xdr:rowOff>
    </xdr:to>
    <xdr:cxnSp macro="">
      <xdr:nvCxnSpPr>
        <xdr:cNvPr id="632" name="直線コネクタ 631"/>
        <xdr:cNvCxnSpPr/>
      </xdr:nvCxnSpPr>
      <xdr:spPr>
        <a:xfrm flipV="1">
          <a:off x="14592300" y="13226478"/>
          <a:ext cx="889000" cy="17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3" name="フローチャート: 判断 632"/>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164882</xdr:rowOff>
    </xdr:from>
    <xdr:ext cx="469744" cy="259045"/>
    <xdr:sp macro="" textlink="">
      <xdr:nvSpPr>
        <xdr:cNvPr id="634" name="テキスト ボックス 633"/>
        <xdr:cNvSpPr txBox="1"/>
      </xdr:nvSpPr>
      <xdr:spPr>
        <a:xfrm>
          <a:off x="15246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5" name="直線コネクタ 634"/>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6" name="フローチャート: 判断 635"/>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7" name="テキスト ボックス 636"/>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8" name="直線コネクタ 637"/>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9" name="フローチャート: 判断 638"/>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40" name="テキスト ボックス 639"/>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1" name="フローチャート: 判断 640"/>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2" name="テキスト ボックス 641"/>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127648</xdr:rowOff>
    </xdr:from>
    <xdr:to>
      <xdr:col>85</xdr:col>
      <xdr:colOff>177800</xdr:colOff>
      <xdr:row>78</xdr:row>
      <xdr:rowOff>57798</xdr:rowOff>
    </xdr:to>
    <xdr:sp macro="" textlink="">
      <xdr:nvSpPr>
        <xdr:cNvPr id="648" name="楕円 647"/>
        <xdr:cNvSpPr/>
      </xdr:nvSpPr>
      <xdr:spPr>
        <a:xfrm>
          <a:off x="16268700" y="133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78565" cy="259045"/>
    <xdr:sp macro="" textlink="">
      <xdr:nvSpPr>
        <xdr:cNvPr id="649" name="災害復旧費該当値テキスト"/>
        <xdr:cNvSpPr txBox="1"/>
      </xdr:nvSpPr>
      <xdr:spPr>
        <a:xfrm>
          <a:off x="16370300" y="1326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145478</xdr:rowOff>
    </xdr:from>
    <xdr:to>
      <xdr:col>81</xdr:col>
      <xdr:colOff>101600</xdr:colOff>
      <xdr:row>77</xdr:row>
      <xdr:rowOff>75628</xdr:rowOff>
    </xdr:to>
    <xdr:sp macro="" textlink="">
      <xdr:nvSpPr>
        <xdr:cNvPr id="650" name="楕円 649"/>
        <xdr:cNvSpPr/>
      </xdr:nvSpPr>
      <xdr:spPr>
        <a:xfrm>
          <a:off x="15430500" y="131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92156</xdr:rowOff>
    </xdr:from>
    <xdr:ext cx="469744" cy="259045"/>
    <xdr:sp macro="" textlink="">
      <xdr:nvSpPr>
        <xdr:cNvPr id="651" name="テキスト ボックス 650"/>
        <xdr:cNvSpPr txBox="1"/>
      </xdr:nvSpPr>
      <xdr:spPr>
        <a:xfrm>
          <a:off x="15246428" y="1295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2" name="楕円 651"/>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3" name="テキスト ボックス 652"/>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4" name="楕円 653"/>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5" name="テキスト ボックス 654"/>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3" name="直線コネクタ 682"/>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4"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5" name="直線コネクタ 684"/>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6"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7" name="直線コネクタ 686"/>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74516</xdr:rowOff>
    </xdr:from>
    <xdr:to>
      <xdr:col>85</xdr:col>
      <xdr:colOff>127000</xdr:colOff>
      <xdr:row>96</xdr:row>
      <xdr:rowOff>92201</xdr:rowOff>
    </xdr:to>
    <xdr:cxnSp macro="">
      <xdr:nvCxnSpPr>
        <xdr:cNvPr id="688" name="直線コネクタ 687"/>
        <xdr:cNvCxnSpPr/>
      </xdr:nvCxnSpPr>
      <xdr:spPr>
        <a:xfrm>
          <a:off x="15481300" y="16190816"/>
          <a:ext cx="838200" cy="36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9"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90" name="フローチャート: 判断 689"/>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74516</xdr:rowOff>
    </xdr:from>
    <xdr:to>
      <xdr:col>81</xdr:col>
      <xdr:colOff>50800</xdr:colOff>
      <xdr:row>96</xdr:row>
      <xdr:rowOff>72704</xdr:rowOff>
    </xdr:to>
    <xdr:cxnSp macro="">
      <xdr:nvCxnSpPr>
        <xdr:cNvPr id="691" name="直線コネクタ 690"/>
        <xdr:cNvCxnSpPr/>
      </xdr:nvCxnSpPr>
      <xdr:spPr>
        <a:xfrm flipV="1">
          <a:off x="14592300" y="16190816"/>
          <a:ext cx="889000" cy="34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2" name="フローチャート: 判断 691"/>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3" name="テキスト ボックス 692"/>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62939</xdr:rowOff>
    </xdr:from>
    <xdr:to>
      <xdr:col>76</xdr:col>
      <xdr:colOff>114300</xdr:colOff>
      <xdr:row>96</xdr:row>
      <xdr:rowOff>72704</xdr:rowOff>
    </xdr:to>
    <xdr:cxnSp macro="">
      <xdr:nvCxnSpPr>
        <xdr:cNvPr id="694" name="直線コネクタ 693"/>
        <xdr:cNvCxnSpPr/>
      </xdr:nvCxnSpPr>
      <xdr:spPr>
        <a:xfrm>
          <a:off x="13703300" y="16522139"/>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5" name="フローチャート: 判断 694"/>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6" name="テキスト ボックス 695"/>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36568</xdr:rowOff>
    </xdr:from>
    <xdr:to>
      <xdr:col>71</xdr:col>
      <xdr:colOff>177800</xdr:colOff>
      <xdr:row>96</xdr:row>
      <xdr:rowOff>62939</xdr:rowOff>
    </xdr:to>
    <xdr:cxnSp macro="">
      <xdr:nvCxnSpPr>
        <xdr:cNvPr id="697" name="直線コネクタ 696"/>
        <xdr:cNvCxnSpPr/>
      </xdr:nvCxnSpPr>
      <xdr:spPr>
        <a:xfrm>
          <a:off x="12814300" y="16495768"/>
          <a:ext cx="88900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8" name="フローチャート: 判断 697"/>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9" name="テキスト ボックス 698"/>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700" name="フローチャート: 判断 699"/>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1" name="テキスト ボックス 700"/>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41401</xdr:rowOff>
    </xdr:from>
    <xdr:to>
      <xdr:col>85</xdr:col>
      <xdr:colOff>177800</xdr:colOff>
      <xdr:row>96</xdr:row>
      <xdr:rowOff>143001</xdr:rowOff>
    </xdr:to>
    <xdr:sp macro="" textlink="">
      <xdr:nvSpPr>
        <xdr:cNvPr id="707" name="楕円 706"/>
        <xdr:cNvSpPr/>
      </xdr:nvSpPr>
      <xdr:spPr>
        <a:xfrm>
          <a:off x="16268700" y="165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19828</xdr:rowOff>
    </xdr:from>
    <xdr:ext cx="534377" cy="259045"/>
    <xdr:sp macro="" textlink="">
      <xdr:nvSpPr>
        <xdr:cNvPr id="708" name="公債費該当値テキスト"/>
        <xdr:cNvSpPr txBox="1"/>
      </xdr:nvSpPr>
      <xdr:spPr>
        <a:xfrm>
          <a:off x="16370300" y="1647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23716</xdr:rowOff>
    </xdr:from>
    <xdr:to>
      <xdr:col>81</xdr:col>
      <xdr:colOff>101600</xdr:colOff>
      <xdr:row>94</xdr:row>
      <xdr:rowOff>125316</xdr:rowOff>
    </xdr:to>
    <xdr:sp macro="" textlink="">
      <xdr:nvSpPr>
        <xdr:cNvPr id="709" name="楕円 708"/>
        <xdr:cNvSpPr/>
      </xdr:nvSpPr>
      <xdr:spPr>
        <a:xfrm>
          <a:off x="15430500" y="1614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141843</xdr:rowOff>
    </xdr:from>
    <xdr:ext cx="534377" cy="259045"/>
    <xdr:sp macro="" textlink="">
      <xdr:nvSpPr>
        <xdr:cNvPr id="710" name="テキスト ボックス 709"/>
        <xdr:cNvSpPr txBox="1"/>
      </xdr:nvSpPr>
      <xdr:spPr>
        <a:xfrm>
          <a:off x="15214111" y="1591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21904</xdr:rowOff>
    </xdr:from>
    <xdr:to>
      <xdr:col>76</xdr:col>
      <xdr:colOff>165100</xdr:colOff>
      <xdr:row>96</xdr:row>
      <xdr:rowOff>123504</xdr:rowOff>
    </xdr:to>
    <xdr:sp macro="" textlink="">
      <xdr:nvSpPr>
        <xdr:cNvPr id="711" name="楕円 710"/>
        <xdr:cNvSpPr/>
      </xdr:nvSpPr>
      <xdr:spPr>
        <a:xfrm>
          <a:off x="14541500" y="1648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114631</xdr:rowOff>
    </xdr:from>
    <xdr:ext cx="534377" cy="259045"/>
    <xdr:sp macro="" textlink="">
      <xdr:nvSpPr>
        <xdr:cNvPr id="712" name="テキスト ボックス 711"/>
        <xdr:cNvSpPr txBox="1"/>
      </xdr:nvSpPr>
      <xdr:spPr>
        <a:xfrm>
          <a:off x="14325111" y="1657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12139</xdr:rowOff>
    </xdr:from>
    <xdr:to>
      <xdr:col>72</xdr:col>
      <xdr:colOff>38100</xdr:colOff>
      <xdr:row>96</xdr:row>
      <xdr:rowOff>113739</xdr:rowOff>
    </xdr:to>
    <xdr:sp macro="" textlink="">
      <xdr:nvSpPr>
        <xdr:cNvPr id="713" name="楕円 712"/>
        <xdr:cNvSpPr/>
      </xdr:nvSpPr>
      <xdr:spPr>
        <a:xfrm>
          <a:off x="13652500" y="164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104866</xdr:rowOff>
    </xdr:from>
    <xdr:ext cx="534377" cy="259045"/>
    <xdr:sp macro="" textlink="">
      <xdr:nvSpPr>
        <xdr:cNvPr id="714" name="テキスト ボックス 713"/>
        <xdr:cNvSpPr txBox="1"/>
      </xdr:nvSpPr>
      <xdr:spPr>
        <a:xfrm>
          <a:off x="13436111" y="1656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157218</xdr:rowOff>
    </xdr:from>
    <xdr:to>
      <xdr:col>67</xdr:col>
      <xdr:colOff>101600</xdr:colOff>
      <xdr:row>96</xdr:row>
      <xdr:rowOff>87368</xdr:rowOff>
    </xdr:to>
    <xdr:sp macro="" textlink="">
      <xdr:nvSpPr>
        <xdr:cNvPr id="715" name="楕円 714"/>
        <xdr:cNvSpPr/>
      </xdr:nvSpPr>
      <xdr:spPr>
        <a:xfrm>
          <a:off x="12763500" y="164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78495</xdr:rowOff>
    </xdr:from>
    <xdr:ext cx="534377" cy="259045"/>
    <xdr:sp macro="" textlink="">
      <xdr:nvSpPr>
        <xdr:cNvPr id="716" name="テキスト ボックス 715"/>
        <xdr:cNvSpPr txBox="1"/>
      </xdr:nvSpPr>
      <xdr:spPr>
        <a:xfrm>
          <a:off x="12547111" y="1653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8" name="直線コネクタ 737"/>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1"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2" name="直線コネクタ 741"/>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4"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5" name="フローチャート: 判断 744"/>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7" name="フローチャート: 判断 746"/>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8" name="テキスト ボックス 747"/>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50" name="フローチャート: 判断 749"/>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1" name="テキスト ボックス 750"/>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3" name="フローチャート: 判断 752"/>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4" name="テキスト ボックス 753"/>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5" name="フローチャート: 判断 754"/>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6" name="テキスト ボックス 755"/>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3"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総務費は、ウィズコロナに向けた新しい生活様式版イベント等開催支援事業費補助金、</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による行政効率向上に向けた</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試験環境業務委託料、復興交付金返還金、特別定額給付金の皆増などによって、全体で大幅な増となった。</a:t>
          </a:r>
        </a:p>
        <a:p>
          <a:r>
            <a:rPr kumimoji="1" lang="ja-JP" altLang="en-US" sz="1300">
              <a:latin typeface="ＭＳ Ｐゴシック" panose="020B0600070205080204" pitchFamily="50" charset="-128"/>
              <a:ea typeface="ＭＳ Ｐゴシック" panose="020B0600070205080204" pitchFamily="50" charset="-128"/>
            </a:rPr>
            <a:t>　教育費についても、新型コロナ対策として、小中学校新型コロナウイルス除菌対策事業が増となり、加えて、重点事業として実施している特別史跡多賀城南門等復元工事の進捗により増となり、全体で大幅な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民生費は、新型コロナ対策の各種給付金で大幅な増となった反面、こども医療費助成事業等が減となり、全体的に微増に留まった。</a:t>
          </a:r>
        </a:p>
        <a:p>
          <a:r>
            <a:rPr kumimoji="1" lang="ja-JP" altLang="en-US" sz="1300">
              <a:latin typeface="ＭＳ Ｐゴシック" panose="020B0600070205080204" pitchFamily="50" charset="-128"/>
              <a:ea typeface="ＭＳ Ｐゴシック" panose="020B0600070205080204" pitchFamily="50" charset="-128"/>
            </a:rPr>
            <a:t>　土木費は、復興事業の進捗により、自治法派遣職員負担金の減、緊急避難路物流路（笠神八幡線）整備事業に係る道路改良工事の増、内水排除困難地域側溝整備事業に係る側溝整備工事費の減、緊急避難路物流路（清水沢多賀城線）整備事業に係る道路改良工事費の減などにより、全体で大幅な減となった。一方で、今後は、公共施設の改修により将来的な増加が見込まれるため、予断を許さな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公債費については、令和元年度に実施した繰上償還の効果により、大きく減となっている。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財政調整基金については、市税の増に加え、現年・繰越事業で執行残が発生したことにより決算剰余金が発生したことによるものである。</a:t>
          </a:r>
        </a:p>
        <a:p>
          <a:r>
            <a:rPr kumimoji="1" lang="ja-JP" altLang="en-US" sz="1200">
              <a:latin typeface="ＭＳ ゴシック" pitchFamily="49" charset="-128"/>
              <a:ea typeface="ＭＳ ゴシック" pitchFamily="49" charset="-128"/>
            </a:rPr>
            <a:t>　実質単年度収支については３．１４ポイントの減少となっているものの、平成３０年度に引き続き黒字を確保している。</a:t>
          </a:r>
        </a:p>
        <a:p>
          <a:r>
            <a:rPr kumimoji="1" lang="ja-JP" altLang="en-US" sz="1200">
              <a:latin typeface="ＭＳ ゴシック" pitchFamily="49" charset="-128"/>
              <a:ea typeface="ＭＳ ゴシック" pitchFamily="49" charset="-128"/>
            </a:rPr>
            <a:t>　今後も、事務事業の見直し等による歳出削減を図り、健全な財政運営に努めていく。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全会計において昨年度から概ね横ばいに推移し、赤字は発生しておらず、健全化判断比率上では健全な状態を保っている。</a:t>
          </a:r>
        </a:p>
        <a:p>
          <a:r>
            <a:rPr kumimoji="1" lang="ja-JP" altLang="en-US" sz="1400">
              <a:latin typeface="ＭＳ ゴシック" pitchFamily="49" charset="-128"/>
              <a:ea typeface="ＭＳ ゴシック" pitchFamily="49" charset="-128"/>
            </a:rPr>
            <a:t>　一般会計において、平成３０年度から令和元年度にかけて黒字が大きく減少している要因としては、ふるさと・多賀城応援寄附額が減少したことが挙げられる。</a:t>
          </a:r>
        </a:p>
        <a:p>
          <a:r>
            <a:rPr kumimoji="1" lang="ja-JP" altLang="en-US" sz="1400">
              <a:latin typeface="ＭＳ ゴシック" pitchFamily="49" charset="-128"/>
              <a:ea typeface="ＭＳ ゴシック" pitchFamily="49" charset="-128"/>
            </a:rPr>
            <a:t>　今後の安定的な財政運営に際しては、事務事業の見直し及び市税等の経常的な収入の確保に努めていく。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9&#26376;&#36861;&#21152;&#20998;/&#12304;&#36001;&#25919;&#29366;&#27841;&#36039;&#26009;&#38598;&#12305;_042099_&#22810;&#36032;&#22478;&#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19.600000000000001</v>
          </cell>
          <cell r="BX51">
            <v>6.4</v>
          </cell>
        </row>
        <row r="53">
          <cell r="BP53">
            <v>53.7</v>
          </cell>
          <cell r="BX53">
            <v>55.4</v>
          </cell>
          <cell r="CF53">
            <v>57.2</v>
          </cell>
          <cell r="CN53">
            <v>58.6</v>
          </cell>
          <cell r="CV53">
            <v>56</v>
          </cell>
        </row>
        <row r="55">
          <cell r="AN55" t="str">
            <v>類似団体内平均値</v>
          </cell>
          <cell r="BP55">
            <v>35.299999999999997</v>
          </cell>
          <cell r="BX55">
            <v>31.9</v>
          </cell>
          <cell r="CF55">
            <v>24.2</v>
          </cell>
          <cell r="CN55">
            <v>22.1</v>
          </cell>
          <cell r="CV55">
            <v>20.399999999999999</v>
          </cell>
        </row>
        <row r="57">
          <cell r="BP57">
            <v>60.4</v>
          </cell>
          <cell r="BX57">
            <v>59.4</v>
          </cell>
          <cell r="CF57">
            <v>60.2</v>
          </cell>
          <cell r="CN57">
            <v>61.5</v>
          </cell>
          <cell r="CV57">
            <v>62.8</v>
          </cell>
        </row>
        <row r="72">
          <cell r="BP72" t="str">
            <v>H28</v>
          </cell>
          <cell r="BX72" t="str">
            <v>H29</v>
          </cell>
          <cell r="CF72" t="str">
            <v>H30</v>
          </cell>
          <cell r="CN72" t="str">
            <v>R01</v>
          </cell>
          <cell r="CV72" t="str">
            <v>R02</v>
          </cell>
        </row>
        <row r="73">
          <cell r="AN73" t="str">
            <v>当該団体値</v>
          </cell>
          <cell r="BP73">
            <v>19.600000000000001</v>
          </cell>
          <cell r="BX73">
            <v>6.4</v>
          </cell>
        </row>
        <row r="75">
          <cell r="BP75">
            <v>9.4</v>
          </cell>
          <cell r="BX75">
            <v>9.1</v>
          </cell>
          <cell r="CF75">
            <v>8.1</v>
          </cell>
          <cell r="CN75">
            <v>6.7</v>
          </cell>
          <cell r="CV75">
            <v>4.7</v>
          </cell>
        </row>
        <row r="77">
          <cell r="AN77" t="str">
            <v>類似団体内平均値</v>
          </cell>
          <cell r="BP77">
            <v>35.299999999999997</v>
          </cell>
          <cell r="BX77">
            <v>31.9</v>
          </cell>
          <cell r="CF77">
            <v>24.2</v>
          </cell>
          <cell r="CN77">
            <v>22.1</v>
          </cell>
          <cell r="CV77">
            <v>20.399999999999999</v>
          </cell>
        </row>
        <row r="79">
          <cell r="BP79">
            <v>6.9</v>
          </cell>
          <cell r="BX79">
            <v>6.6</v>
          </cell>
          <cell r="CF79">
            <v>6.4</v>
          </cell>
          <cell r="CN79">
            <v>6.3</v>
          </cell>
          <cell r="CV79">
            <v>6.2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35718269</v>
      </c>
      <c r="BO4" s="395"/>
      <c r="BP4" s="395"/>
      <c r="BQ4" s="395"/>
      <c r="BR4" s="395"/>
      <c r="BS4" s="395"/>
      <c r="BT4" s="395"/>
      <c r="BU4" s="396"/>
      <c r="BV4" s="394">
        <v>30767228</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3.6</v>
      </c>
      <c r="CU4" s="401"/>
      <c r="CV4" s="401"/>
      <c r="CW4" s="401"/>
      <c r="CX4" s="401"/>
      <c r="CY4" s="401"/>
      <c r="CZ4" s="401"/>
      <c r="DA4" s="402"/>
      <c r="DB4" s="400">
        <v>3.7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34938567</v>
      </c>
      <c r="BO5" s="432"/>
      <c r="BP5" s="432"/>
      <c r="BQ5" s="432"/>
      <c r="BR5" s="432"/>
      <c r="BS5" s="432"/>
      <c r="BT5" s="432"/>
      <c r="BU5" s="433"/>
      <c r="BV5" s="431">
        <v>28741291</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99.6</v>
      </c>
      <c r="CU5" s="429"/>
      <c r="CV5" s="429"/>
      <c r="CW5" s="429"/>
      <c r="CX5" s="429"/>
      <c r="CY5" s="429"/>
      <c r="CZ5" s="429"/>
      <c r="DA5" s="430"/>
      <c r="DB5" s="428">
        <v>101.9</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779702</v>
      </c>
      <c r="BO6" s="432"/>
      <c r="BP6" s="432"/>
      <c r="BQ6" s="432"/>
      <c r="BR6" s="432"/>
      <c r="BS6" s="432"/>
      <c r="BT6" s="432"/>
      <c r="BU6" s="433"/>
      <c r="BV6" s="431">
        <v>2025937</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105</v>
      </c>
      <c r="CU6" s="469"/>
      <c r="CV6" s="469"/>
      <c r="CW6" s="469"/>
      <c r="CX6" s="469"/>
      <c r="CY6" s="469"/>
      <c r="CZ6" s="469"/>
      <c r="DA6" s="470"/>
      <c r="DB6" s="468">
        <v>108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321503</v>
      </c>
      <c r="BO7" s="432"/>
      <c r="BP7" s="432"/>
      <c r="BQ7" s="432"/>
      <c r="BR7" s="432"/>
      <c r="BS7" s="432"/>
      <c r="BT7" s="432"/>
      <c r="BU7" s="433"/>
      <c r="BV7" s="431">
        <v>1566680</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12632021</v>
      </c>
      <c r="CU7" s="432"/>
      <c r="CV7" s="432"/>
      <c r="CW7" s="432"/>
      <c r="CX7" s="432"/>
      <c r="CY7" s="432"/>
      <c r="CZ7" s="432"/>
      <c r="DA7" s="433"/>
      <c r="DB7" s="431">
        <v>12404022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93</v>
      </c>
      <c r="AV8" s="464"/>
      <c r="AW8" s="464"/>
      <c r="AX8" s="464"/>
      <c r="AY8" s="465" t="s">
        <v>108</v>
      </c>
      <c r="AZ8" s="466"/>
      <c r="BA8" s="466"/>
      <c r="BB8" s="466"/>
      <c r="BC8" s="466"/>
      <c r="BD8" s="466"/>
      <c r="BE8" s="466"/>
      <c r="BF8" s="466"/>
      <c r="BG8" s="466"/>
      <c r="BH8" s="466"/>
      <c r="BI8" s="466"/>
      <c r="BJ8" s="466"/>
      <c r="BK8" s="466"/>
      <c r="BL8" s="466"/>
      <c r="BM8" s="467"/>
      <c r="BN8" s="431">
        <v>458199</v>
      </c>
      <c r="BO8" s="432"/>
      <c r="BP8" s="432"/>
      <c r="BQ8" s="432"/>
      <c r="BR8" s="432"/>
      <c r="BS8" s="432"/>
      <c r="BT8" s="432"/>
      <c r="BU8" s="433"/>
      <c r="BV8" s="431">
        <v>459257</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0.72</v>
      </c>
      <c r="CU8" s="472"/>
      <c r="CV8" s="472"/>
      <c r="CW8" s="472"/>
      <c r="CX8" s="472"/>
      <c r="CY8" s="472"/>
      <c r="CZ8" s="472"/>
      <c r="DA8" s="473"/>
      <c r="DB8" s="471">
        <v>0.7</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62827</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93</v>
      </c>
      <c r="AV9" s="464"/>
      <c r="AW9" s="464"/>
      <c r="AX9" s="464"/>
      <c r="AY9" s="465" t="s">
        <v>114</v>
      </c>
      <c r="AZ9" s="466"/>
      <c r="BA9" s="466"/>
      <c r="BB9" s="466"/>
      <c r="BC9" s="466"/>
      <c r="BD9" s="466"/>
      <c r="BE9" s="466"/>
      <c r="BF9" s="466"/>
      <c r="BG9" s="466"/>
      <c r="BH9" s="466"/>
      <c r="BI9" s="466"/>
      <c r="BJ9" s="466"/>
      <c r="BK9" s="466"/>
      <c r="BL9" s="466"/>
      <c r="BM9" s="467"/>
      <c r="BN9" s="431">
        <v>-1058</v>
      </c>
      <c r="BO9" s="432"/>
      <c r="BP9" s="432"/>
      <c r="BQ9" s="432"/>
      <c r="BR9" s="432"/>
      <c r="BS9" s="432"/>
      <c r="BT9" s="432"/>
      <c r="BU9" s="433"/>
      <c r="BV9" s="431">
        <v>-185571</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11</v>
      </c>
      <c r="CU9" s="429"/>
      <c r="CV9" s="429"/>
      <c r="CW9" s="429"/>
      <c r="CX9" s="429"/>
      <c r="CY9" s="429"/>
      <c r="CZ9" s="429"/>
      <c r="DA9" s="430"/>
      <c r="DB9" s="428">
        <v>17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62096</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104</v>
      </c>
      <c r="AV10" s="464"/>
      <c r="AW10" s="464"/>
      <c r="AX10" s="464"/>
      <c r="AY10" s="465" t="s">
        <v>118</v>
      </c>
      <c r="AZ10" s="466"/>
      <c r="BA10" s="466"/>
      <c r="BB10" s="466"/>
      <c r="BC10" s="466"/>
      <c r="BD10" s="466"/>
      <c r="BE10" s="466"/>
      <c r="BF10" s="466"/>
      <c r="BG10" s="466"/>
      <c r="BH10" s="466"/>
      <c r="BI10" s="466"/>
      <c r="BJ10" s="466"/>
      <c r="BK10" s="466"/>
      <c r="BL10" s="466"/>
      <c r="BM10" s="467"/>
      <c r="BN10" s="431">
        <v>624007</v>
      </c>
      <c r="BO10" s="432"/>
      <c r="BP10" s="432"/>
      <c r="BQ10" s="432"/>
      <c r="BR10" s="432"/>
      <c r="BS10" s="432"/>
      <c r="BT10" s="432"/>
      <c r="BU10" s="433"/>
      <c r="BV10" s="431">
        <v>48498</v>
      </c>
      <c r="BW10" s="432"/>
      <c r="BX10" s="432"/>
      <c r="BY10" s="432"/>
      <c r="BZ10" s="432"/>
      <c r="CA10" s="432"/>
      <c r="CB10" s="432"/>
      <c r="CC10" s="433"/>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120</v>
      </c>
      <c r="M11" s="486"/>
      <c r="N11" s="486"/>
      <c r="O11" s="486"/>
      <c r="P11" s="486"/>
      <c r="Q11" s="487"/>
      <c r="R11" s="488" t="s">
        <v>121</v>
      </c>
      <c r="S11" s="489"/>
      <c r="T11" s="489"/>
      <c r="U11" s="489"/>
      <c r="V11" s="490"/>
      <c r="W11" s="419"/>
      <c r="X11" s="420"/>
      <c r="Y11" s="420"/>
      <c r="Z11" s="420"/>
      <c r="AA11" s="420"/>
      <c r="AB11" s="420"/>
      <c r="AC11" s="420"/>
      <c r="AD11" s="420"/>
      <c r="AE11" s="420"/>
      <c r="AF11" s="420"/>
      <c r="AG11" s="420"/>
      <c r="AH11" s="420"/>
      <c r="AI11" s="420"/>
      <c r="AJ11" s="420"/>
      <c r="AK11" s="420"/>
      <c r="AL11" s="423"/>
      <c r="AM11" s="460" t="s">
        <v>122</v>
      </c>
      <c r="AN11" s="461"/>
      <c r="AO11" s="461"/>
      <c r="AP11" s="461"/>
      <c r="AQ11" s="461"/>
      <c r="AR11" s="461"/>
      <c r="AS11" s="461"/>
      <c r="AT11" s="462"/>
      <c r="AU11" s="463" t="s">
        <v>93</v>
      </c>
      <c r="AV11" s="464"/>
      <c r="AW11" s="464"/>
      <c r="AX11" s="464"/>
      <c r="AY11" s="465" t="s">
        <v>123</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1287928</v>
      </c>
      <c r="BW11" s="432"/>
      <c r="BX11" s="432"/>
      <c r="BY11" s="432"/>
      <c r="BZ11" s="432"/>
      <c r="CA11" s="432"/>
      <c r="CB11" s="432"/>
      <c r="CC11" s="433"/>
      <c r="CD11" s="434" t="s">
        <v>124</v>
      </c>
      <c r="CE11" s="435"/>
      <c r="CF11" s="435"/>
      <c r="CG11" s="435"/>
      <c r="CH11" s="435"/>
      <c r="CI11" s="435"/>
      <c r="CJ11" s="435"/>
      <c r="CK11" s="435"/>
      <c r="CL11" s="435"/>
      <c r="CM11" s="435"/>
      <c r="CN11" s="435"/>
      <c r="CO11" s="435"/>
      <c r="CP11" s="435"/>
      <c r="CQ11" s="435"/>
      <c r="CR11" s="435"/>
      <c r="CS11" s="436"/>
      <c r="CT11" s="471" t="s">
        <v>125</v>
      </c>
      <c r="CU11" s="472"/>
      <c r="CV11" s="472"/>
      <c r="CW11" s="472"/>
      <c r="CX11" s="472"/>
      <c r="CY11" s="472"/>
      <c r="CZ11" s="472"/>
      <c r="DA11" s="473"/>
      <c r="DB11" s="471" t="s">
        <v>125</v>
      </c>
      <c r="DC11" s="472"/>
      <c r="DD11" s="472"/>
      <c r="DE11" s="472"/>
      <c r="DF11" s="472"/>
      <c r="DG11" s="472"/>
      <c r="DH11" s="472"/>
      <c r="DI11" s="473"/>
      <c r="DJ11" s="186"/>
      <c r="DK11" s="186"/>
      <c r="DL11" s="186"/>
      <c r="DM11" s="186"/>
      <c r="DN11" s="186"/>
      <c r="DO11" s="186"/>
    </row>
    <row r="12" spans="1:119" ht="18.75" customHeight="1" x14ac:dyDescent="0.15">
      <c r="A12" s="187"/>
      <c r="B12" s="491" t="s">
        <v>126</v>
      </c>
      <c r="C12" s="492"/>
      <c r="D12" s="492"/>
      <c r="E12" s="492"/>
      <c r="F12" s="492"/>
      <c r="G12" s="492"/>
      <c r="H12" s="492"/>
      <c r="I12" s="492"/>
      <c r="J12" s="492"/>
      <c r="K12" s="493"/>
      <c r="L12" s="500" t="s">
        <v>127</v>
      </c>
      <c r="M12" s="501"/>
      <c r="N12" s="501"/>
      <c r="O12" s="501"/>
      <c r="P12" s="501"/>
      <c r="Q12" s="502"/>
      <c r="R12" s="503">
        <v>62311</v>
      </c>
      <c r="S12" s="504"/>
      <c r="T12" s="504"/>
      <c r="U12" s="504"/>
      <c r="V12" s="505"/>
      <c r="W12" s="506" t="s">
        <v>1</v>
      </c>
      <c r="X12" s="464"/>
      <c r="Y12" s="464"/>
      <c r="Z12" s="464"/>
      <c r="AA12" s="464"/>
      <c r="AB12" s="507"/>
      <c r="AC12" s="508" t="s">
        <v>128</v>
      </c>
      <c r="AD12" s="509"/>
      <c r="AE12" s="509"/>
      <c r="AF12" s="509"/>
      <c r="AG12" s="510"/>
      <c r="AH12" s="508" t="s">
        <v>129</v>
      </c>
      <c r="AI12" s="509"/>
      <c r="AJ12" s="509"/>
      <c r="AK12" s="509"/>
      <c r="AL12" s="511"/>
      <c r="AM12" s="460" t="s">
        <v>130</v>
      </c>
      <c r="AN12" s="461"/>
      <c r="AO12" s="461"/>
      <c r="AP12" s="461"/>
      <c r="AQ12" s="461"/>
      <c r="AR12" s="461"/>
      <c r="AS12" s="461"/>
      <c r="AT12" s="462"/>
      <c r="AU12" s="463" t="s">
        <v>93</v>
      </c>
      <c r="AV12" s="464"/>
      <c r="AW12" s="464"/>
      <c r="AX12" s="464"/>
      <c r="AY12" s="465" t="s">
        <v>131</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150000</v>
      </c>
      <c r="BW12" s="432"/>
      <c r="BX12" s="432"/>
      <c r="BY12" s="432"/>
      <c r="BZ12" s="432"/>
      <c r="CA12" s="432"/>
      <c r="CB12" s="432"/>
      <c r="CC12" s="433"/>
      <c r="CD12" s="434" t="s">
        <v>132</v>
      </c>
      <c r="CE12" s="435"/>
      <c r="CF12" s="435"/>
      <c r="CG12" s="435"/>
      <c r="CH12" s="435"/>
      <c r="CI12" s="435"/>
      <c r="CJ12" s="435"/>
      <c r="CK12" s="435"/>
      <c r="CL12" s="435"/>
      <c r="CM12" s="435"/>
      <c r="CN12" s="435"/>
      <c r="CO12" s="435"/>
      <c r="CP12" s="435"/>
      <c r="CQ12" s="435"/>
      <c r="CR12" s="435"/>
      <c r="CS12" s="436"/>
      <c r="CT12" s="471" t="s">
        <v>133</v>
      </c>
      <c r="CU12" s="472"/>
      <c r="CV12" s="472"/>
      <c r="CW12" s="472"/>
      <c r="CX12" s="472"/>
      <c r="CY12" s="472"/>
      <c r="CZ12" s="472"/>
      <c r="DA12" s="473"/>
      <c r="DB12" s="471" t="s">
        <v>134</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135</v>
      </c>
      <c r="N13" s="523"/>
      <c r="O13" s="523"/>
      <c r="P13" s="523"/>
      <c r="Q13" s="524"/>
      <c r="R13" s="515">
        <v>61910</v>
      </c>
      <c r="S13" s="516"/>
      <c r="T13" s="516"/>
      <c r="U13" s="516"/>
      <c r="V13" s="517"/>
      <c r="W13" s="447" t="s">
        <v>136</v>
      </c>
      <c r="X13" s="448"/>
      <c r="Y13" s="448"/>
      <c r="Z13" s="448"/>
      <c r="AA13" s="448"/>
      <c r="AB13" s="438"/>
      <c r="AC13" s="482">
        <v>328</v>
      </c>
      <c r="AD13" s="483"/>
      <c r="AE13" s="483"/>
      <c r="AF13" s="483"/>
      <c r="AG13" s="525"/>
      <c r="AH13" s="482">
        <v>326</v>
      </c>
      <c r="AI13" s="483"/>
      <c r="AJ13" s="483"/>
      <c r="AK13" s="483"/>
      <c r="AL13" s="484"/>
      <c r="AM13" s="460" t="s">
        <v>137</v>
      </c>
      <c r="AN13" s="461"/>
      <c r="AO13" s="461"/>
      <c r="AP13" s="461"/>
      <c r="AQ13" s="461"/>
      <c r="AR13" s="461"/>
      <c r="AS13" s="461"/>
      <c r="AT13" s="462"/>
      <c r="AU13" s="463" t="s">
        <v>138</v>
      </c>
      <c r="AV13" s="464"/>
      <c r="AW13" s="464"/>
      <c r="AX13" s="464"/>
      <c r="AY13" s="465" t="s">
        <v>139</v>
      </c>
      <c r="AZ13" s="466"/>
      <c r="BA13" s="466"/>
      <c r="BB13" s="466"/>
      <c r="BC13" s="466"/>
      <c r="BD13" s="466"/>
      <c r="BE13" s="466"/>
      <c r="BF13" s="466"/>
      <c r="BG13" s="466"/>
      <c r="BH13" s="466"/>
      <c r="BI13" s="466"/>
      <c r="BJ13" s="466"/>
      <c r="BK13" s="466"/>
      <c r="BL13" s="466"/>
      <c r="BM13" s="467"/>
      <c r="BN13" s="431">
        <v>622949</v>
      </c>
      <c r="BO13" s="432"/>
      <c r="BP13" s="432"/>
      <c r="BQ13" s="432"/>
      <c r="BR13" s="432"/>
      <c r="BS13" s="432"/>
      <c r="BT13" s="432"/>
      <c r="BU13" s="433"/>
      <c r="BV13" s="431">
        <v>1000855</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4.7</v>
      </c>
      <c r="CU13" s="429"/>
      <c r="CV13" s="429"/>
      <c r="CW13" s="429"/>
      <c r="CX13" s="429"/>
      <c r="CY13" s="429"/>
      <c r="CZ13" s="429"/>
      <c r="DA13" s="430"/>
      <c r="DB13" s="428">
        <v>6.7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141</v>
      </c>
      <c r="M14" s="513"/>
      <c r="N14" s="513"/>
      <c r="O14" s="513"/>
      <c r="P14" s="513"/>
      <c r="Q14" s="514"/>
      <c r="R14" s="515">
        <v>62416</v>
      </c>
      <c r="S14" s="516"/>
      <c r="T14" s="516"/>
      <c r="U14" s="516"/>
      <c r="V14" s="517"/>
      <c r="W14" s="421"/>
      <c r="X14" s="422"/>
      <c r="Y14" s="422"/>
      <c r="Z14" s="422"/>
      <c r="AA14" s="422"/>
      <c r="AB14" s="411"/>
      <c r="AC14" s="518">
        <v>1.2</v>
      </c>
      <c r="AD14" s="519"/>
      <c r="AE14" s="519"/>
      <c r="AF14" s="519"/>
      <c r="AG14" s="520"/>
      <c r="AH14" s="518">
        <v>1.1000000000000001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t="s">
        <v>143</v>
      </c>
      <c r="CU14" s="530"/>
      <c r="CV14" s="530"/>
      <c r="CW14" s="530"/>
      <c r="CX14" s="530"/>
      <c r="CY14" s="530"/>
      <c r="CZ14" s="530"/>
      <c r="DA14" s="531"/>
      <c r="DB14" s="529" t="s">
        <v>143</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144</v>
      </c>
      <c r="N15" s="523"/>
      <c r="O15" s="523"/>
      <c r="P15" s="523"/>
      <c r="Q15" s="524"/>
      <c r="R15" s="515">
        <v>61895</v>
      </c>
      <c r="S15" s="516"/>
      <c r="T15" s="516"/>
      <c r="U15" s="516"/>
      <c r="V15" s="517"/>
      <c r="W15" s="447" t="s">
        <v>145</v>
      </c>
      <c r="X15" s="448"/>
      <c r="Y15" s="448"/>
      <c r="Z15" s="448"/>
      <c r="AA15" s="448"/>
      <c r="AB15" s="438"/>
      <c r="AC15" s="482">
        <v>6039</v>
      </c>
      <c r="AD15" s="483"/>
      <c r="AE15" s="483"/>
      <c r="AF15" s="483"/>
      <c r="AG15" s="525"/>
      <c r="AH15" s="482">
        <v>6028</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7307689</v>
      </c>
      <c r="BO15" s="395"/>
      <c r="BP15" s="395"/>
      <c r="BQ15" s="395"/>
      <c r="BR15" s="395"/>
      <c r="BS15" s="395"/>
      <c r="BT15" s="395"/>
      <c r="BU15" s="396"/>
      <c r="BV15" s="394">
        <v>6925828</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21.3</v>
      </c>
      <c r="AD16" s="519"/>
      <c r="AE16" s="519"/>
      <c r="AF16" s="519"/>
      <c r="AG16" s="520"/>
      <c r="AH16" s="518">
        <v>21.2</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10068566</v>
      </c>
      <c r="BO16" s="432"/>
      <c r="BP16" s="432"/>
      <c r="BQ16" s="432"/>
      <c r="BR16" s="432"/>
      <c r="BS16" s="432"/>
      <c r="BT16" s="432"/>
      <c r="BU16" s="433"/>
      <c r="BV16" s="431">
        <v>9814248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22044</v>
      </c>
      <c r="AD17" s="483"/>
      <c r="AE17" s="483"/>
      <c r="AF17" s="483"/>
      <c r="AG17" s="525"/>
      <c r="AH17" s="482">
        <v>22099</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9218343</v>
      </c>
      <c r="BO17" s="432"/>
      <c r="BP17" s="432"/>
      <c r="BQ17" s="432"/>
      <c r="BR17" s="432"/>
      <c r="BS17" s="432"/>
      <c r="BT17" s="432"/>
      <c r="BU17" s="433"/>
      <c r="BV17" s="431">
        <v>8811665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19.690000000000001</v>
      </c>
      <c r="M18" s="547"/>
      <c r="N18" s="547"/>
      <c r="O18" s="547"/>
      <c r="P18" s="547"/>
      <c r="Q18" s="547"/>
      <c r="R18" s="548"/>
      <c r="S18" s="548"/>
      <c r="T18" s="548"/>
      <c r="U18" s="548"/>
      <c r="V18" s="549"/>
      <c r="W18" s="449"/>
      <c r="X18" s="450"/>
      <c r="Y18" s="450"/>
      <c r="Z18" s="450"/>
      <c r="AA18" s="450"/>
      <c r="AB18" s="441"/>
      <c r="AC18" s="550">
        <v>77.599999999999994</v>
      </c>
      <c r="AD18" s="551"/>
      <c r="AE18" s="551"/>
      <c r="AF18" s="551"/>
      <c r="AG18" s="552"/>
      <c r="AH18" s="550">
        <v>77.7</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12685521</v>
      </c>
      <c r="BO18" s="432"/>
      <c r="BP18" s="432"/>
      <c r="BQ18" s="432"/>
      <c r="BR18" s="432"/>
      <c r="BS18" s="432"/>
      <c r="BT18" s="432"/>
      <c r="BU18" s="433"/>
      <c r="BV18" s="431">
        <v>12850874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3191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16388837</v>
      </c>
      <c r="BO19" s="432"/>
      <c r="BP19" s="432"/>
      <c r="BQ19" s="432"/>
      <c r="BR19" s="432"/>
      <c r="BS19" s="432"/>
      <c r="BT19" s="432"/>
      <c r="BU19" s="433"/>
      <c r="BV19" s="431">
        <v>18273012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26347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22782907</v>
      </c>
      <c r="BO23" s="432"/>
      <c r="BP23" s="432"/>
      <c r="BQ23" s="432"/>
      <c r="BR23" s="432"/>
      <c r="BS23" s="432"/>
      <c r="BT23" s="432"/>
      <c r="BU23" s="433"/>
      <c r="BV23" s="431">
        <v>22675113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9640</v>
      </c>
      <c r="R24" s="483"/>
      <c r="S24" s="483"/>
      <c r="T24" s="483"/>
      <c r="U24" s="483"/>
      <c r="V24" s="525"/>
      <c r="W24" s="584"/>
      <c r="X24" s="572"/>
      <c r="Y24" s="573"/>
      <c r="Z24" s="481" t="s">
        <v>169</v>
      </c>
      <c r="AA24" s="461"/>
      <c r="AB24" s="461"/>
      <c r="AC24" s="461"/>
      <c r="AD24" s="461"/>
      <c r="AE24" s="461"/>
      <c r="AF24" s="461"/>
      <c r="AG24" s="462"/>
      <c r="AH24" s="482">
        <v>374</v>
      </c>
      <c r="AI24" s="483"/>
      <c r="AJ24" s="483"/>
      <c r="AK24" s="483"/>
      <c r="AL24" s="525"/>
      <c r="AM24" s="482">
        <v>1058046</v>
      </c>
      <c r="AN24" s="483"/>
      <c r="AO24" s="483"/>
      <c r="AP24" s="483"/>
      <c r="AQ24" s="483"/>
      <c r="AR24" s="525"/>
      <c r="AS24" s="482">
        <v>2829</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16107282</v>
      </c>
      <c r="BO24" s="432"/>
      <c r="BP24" s="432"/>
      <c r="BQ24" s="432"/>
      <c r="BR24" s="432"/>
      <c r="BS24" s="432"/>
      <c r="BT24" s="432"/>
      <c r="BU24" s="433"/>
      <c r="BV24" s="431">
        <v>16192351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7800</v>
      </c>
      <c r="R25" s="483"/>
      <c r="S25" s="483"/>
      <c r="T25" s="483"/>
      <c r="U25" s="483"/>
      <c r="V25" s="525"/>
      <c r="W25" s="584"/>
      <c r="X25" s="572"/>
      <c r="Y25" s="573"/>
      <c r="Z25" s="481" t="s">
        <v>172</v>
      </c>
      <c r="AA25" s="461"/>
      <c r="AB25" s="461"/>
      <c r="AC25" s="461"/>
      <c r="AD25" s="461"/>
      <c r="AE25" s="461"/>
      <c r="AF25" s="461"/>
      <c r="AG25" s="462"/>
      <c r="AH25" s="482" t="s">
        <v>143</v>
      </c>
      <c r="AI25" s="483"/>
      <c r="AJ25" s="483"/>
      <c r="AK25" s="483"/>
      <c r="AL25" s="525"/>
      <c r="AM25" s="482" t="s">
        <v>133</v>
      </c>
      <c r="AN25" s="483"/>
      <c r="AO25" s="483"/>
      <c r="AP25" s="483"/>
      <c r="AQ25" s="483"/>
      <c r="AR25" s="525"/>
      <c r="AS25" s="482" t="s">
        <v>133</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7468127</v>
      </c>
      <c r="BO25" s="395"/>
      <c r="BP25" s="395"/>
      <c r="BQ25" s="395"/>
      <c r="BR25" s="395"/>
      <c r="BS25" s="395"/>
      <c r="BT25" s="395"/>
      <c r="BU25" s="396"/>
      <c r="BV25" s="394">
        <v>6202218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6570</v>
      </c>
      <c r="R26" s="483"/>
      <c r="S26" s="483"/>
      <c r="T26" s="483"/>
      <c r="U26" s="483"/>
      <c r="V26" s="525"/>
      <c r="W26" s="584"/>
      <c r="X26" s="572"/>
      <c r="Y26" s="573"/>
      <c r="Z26" s="481" t="s">
        <v>175</v>
      </c>
      <c r="AA26" s="594"/>
      <c r="AB26" s="594"/>
      <c r="AC26" s="594"/>
      <c r="AD26" s="594"/>
      <c r="AE26" s="594"/>
      <c r="AF26" s="594"/>
      <c r="AG26" s="595"/>
      <c r="AH26" s="482">
        <v>1</v>
      </c>
      <c r="AI26" s="483"/>
      <c r="AJ26" s="483"/>
      <c r="AK26" s="483"/>
      <c r="AL26" s="525"/>
      <c r="AM26" s="482" t="s">
        <v>176</v>
      </c>
      <c r="AN26" s="483"/>
      <c r="AO26" s="483"/>
      <c r="AP26" s="483"/>
      <c r="AQ26" s="483"/>
      <c r="AR26" s="525"/>
      <c r="AS26" s="482" t="s">
        <v>177</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133</v>
      </c>
      <c r="BO26" s="432"/>
      <c r="BP26" s="432"/>
      <c r="BQ26" s="432"/>
      <c r="BR26" s="432"/>
      <c r="BS26" s="432"/>
      <c r="BT26" s="432"/>
      <c r="BU26" s="433"/>
      <c r="BV26" s="431" t="s">
        <v>143</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4960</v>
      </c>
      <c r="R27" s="483"/>
      <c r="S27" s="483"/>
      <c r="T27" s="483"/>
      <c r="U27" s="483"/>
      <c r="V27" s="525"/>
      <c r="W27" s="584"/>
      <c r="X27" s="572"/>
      <c r="Y27" s="573"/>
      <c r="Z27" s="481" t="s">
        <v>180</v>
      </c>
      <c r="AA27" s="461"/>
      <c r="AB27" s="461"/>
      <c r="AC27" s="461"/>
      <c r="AD27" s="461"/>
      <c r="AE27" s="461"/>
      <c r="AF27" s="461"/>
      <c r="AG27" s="462"/>
      <c r="AH27" s="482">
        <v>2</v>
      </c>
      <c r="AI27" s="483"/>
      <c r="AJ27" s="483"/>
      <c r="AK27" s="483"/>
      <c r="AL27" s="525"/>
      <c r="AM27" s="482" t="s">
        <v>176</v>
      </c>
      <c r="AN27" s="483"/>
      <c r="AO27" s="483"/>
      <c r="AP27" s="483"/>
      <c r="AQ27" s="483"/>
      <c r="AR27" s="525"/>
      <c r="AS27" s="482" t="s">
        <v>176</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1001669</v>
      </c>
      <c r="BO27" s="608"/>
      <c r="BP27" s="608"/>
      <c r="BQ27" s="608"/>
      <c r="BR27" s="608"/>
      <c r="BS27" s="608"/>
      <c r="BT27" s="608"/>
      <c r="BU27" s="609"/>
      <c r="BV27" s="607">
        <v>1001161</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4250</v>
      </c>
      <c r="R28" s="483"/>
      <c r="S28" s="483"/>
      <c r="T28" s="483"/>
      <c r="U28" s="483"/>
      <c r="V28" s="525"/>
      <c r="W28" s="584"/>
      <c r="X28" s="572"/>
      <c r="Y28" s="573"/>
      <c r="Z28" s="481" t="s">
        <v>183</v>
      </c>
      <c r="AA28" s="461"/>
      <c r="AB28" s="461"/>
      <c r="AC28" s="461"/>
      <c r="AD28" s="461"/>
      <c r="AE28" s="461"/>
      <c r="AF28" s="461"/>
      <c r="AG28" s="462"/>
      <c r="AH28" s="482" t="s">
        <v>133</v>
      </c>
      <c r="AI28" s="483"/>
      <c r="AJ28" s="483"/>
      <c r="AK28" s="483"/>
      <c r="AL28" s="525"/>
      <c r="AM28" s="482" t="s">
        <v>133</v>
      </c>
      <c r="AN28" s="483"/>
      <c r="AO28" s="483"/>
      <c r="AP28" s="483"/>
      <c r="AQ28" s="483"/>
      <c r="AR28" s="525"/>
      <c r="AS28" s="482" t="s">
        <v>143</v>
      </c>
      <c r="AT28" s="483"/>
      <c r="AU28" s="483"/>
      <c r="AV28" s="483"/>
      <c r="AW28" s="483"/>
      <c r="AX28" s="484"/>
      <c r="AY28" s="610" t="s">
        <v>184</v>
      </c>
      <c r="AZ28" s="611"/>
      <c r="BA28" s="611"/>
      <c r="BB28" s="612"/>
      <c r="BC28" s="391" t="s">
        <v>47</v>
      </c>
      <c r="BD28" s="392"/>
      <c r="BE28" s="392"/>
      <c r="BF28" s="392"/>
      <c r="BG28" s="392"/>
      <c r="BH28" s="392"/>
      <c r="BI28" s="392"/>
      <c r="BJ28" s="392"/>
      <c r="BK28" s="392"/>
      <c r="BL28" s="392"/>
      <c r="BM28" s="393"/>
      <c r="BN28" s="394">
        <v>3268543</v>
      </c>
      <c r="BO28" s="395"/>
      <c r="BP28" s="395"/>
      <c r="BQ28" s="395"/>
      <c r="BR28" s="395"/>
      <c r="BS28" s="395"/>
      <c r="BT28" s="395"/>
      <c r="BU28" s="396"/>
      <c r="BV28" s="394">
        <v>2394536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16</v>
      </c>
      <c r="M29" s="483"/>
      <c r="N29" s="483"/>
      <c r="O29" s="483"/>
      <c r="P29" s="525"/>
      <c r="Q29" s="482">
        <v>3940</v>
      </c>
      <c r="R29" s="483"/>
      <c r="S29" s="483"/>
      <c r="T29" s="483"/>
      <c r="U29" s="483"/>
      <c r="V29" s="525"/>
      <c r="W29" s="585"/>
      <c r="X29" s="586"/>
      <c r="Y29" s="587"/>
      <c r="Z29" s="481" t="s">
        <v>186</v>
      </c>
      <c r="AA29" s="461"/>
      <c r="AB29" s="461"/>
      <c r="AC29" s="461"/>
      <c r="AD29" s="461"/>
      <c r="AE29" s="461"/>
      <c r="AF29" s="461"/>
      <c r="AG29" s="462"/>
      <c r="AH29" s="482">
        <v>376</v>
      </c>
      <c r="AI29" s="483"/>
      <c r="AJ29" s="483"/>
      <c r="AK29" s="483"/>
      <c r="AL29" s="525"/>
      <c r="AM29" s="482">
        <v>1065928</v>
      </c>
      <c r="AN29" s="483"/>
      <c r="AO29" s="483"/>
      <c r="AP29" s="483"/>
      <c r="AQ29" s="483"/>
      <c r="AR29" s="525"/>
      <c r="AS29" s="482">
        <v>2835</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592142</v>
      </c>
      <c r="BO29" s="432"/>
      <c r="BP29" s="432"/>
      <c r="BQ29" s="432"/>
      <c r="BR29" s="432"/>
      <c r="BS29" s="432"/>
      <c r="BT29" s="432"/>
      <c r="BU29" s="433"/>
      <c r="BV29" s="431">
        <v>405209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93.2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3986457</v>
      </c>
      <c r="BO30" s="608"/>
      <c r="BP30" s="608"/>
      <c r="BQ30" s="608"/>
      <c r="BR30" s="608"/>
      <c r="BS30" s="608"/>
      <c r="BT30" s="608"/>
      <c r="BU30" s="609"/>
      <c r="BV30" s="607">
        <v>5187355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199</v>
      </c>
      <c r="AN33" s="455"/>
      <c r="AO33" s="420" t="s">
        <v>198</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197</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多賀城市水道事業会計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宮城東部衛生処理組合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多賀城市土地開発公社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多賀城市下水道事業会計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宮城県市町村職員退職手当組合</v>
      </c>
      <c r="BZ35" s="621"/>
      <c r="CA35" s="621"/>
      <c r="CB35" s="621"/>
      <c r="CC35" s="621"/>
      <c r="CD35" s="621"/>
      <c r="CE35" s="621"/>
      <c r="CF35" s="621"/>
      <c r="CG35" s="621"/>
      <c r="CH35" s="621"/>
      <c r="CI35" s="621"/>
      <c r="CJ35" s="621"/>
      <c r="CK35" s="621"/>
      <c r="CL35" s="621"/>
      <c r="CM35" s="621"/>
      <c r="CN35" s="214"/>
      <c r="CO35" s="620">
        <f t="shared" ref="CO35:CO43" si="3">IF(CQ35="","",CO34+1)</f>
        <v>15</v>
      </c>
      <c r="CP35" s="620"/>
      <c r="CQ35" s="621" t="str">
        <f>IF('各会計、関係団体の財政状況及び健全化判断比率'!BS8="","",'各会計、関係団体の財政状況及び健全化判断比率'!BS8)</f>
        <v>多賀城駅北開発</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宮城県市町村非常勤消防団員補償報償組合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塩釜地区消防事務組合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宮城県市町村自治振興センター</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宮城県後期高齢者医療連合組合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宮城県後期高齢者医療事業会計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rP4ZI12HpDmE9AQK4USYgQYdQ3sN9BgYDy33KW11EAcp/ms+TiKxaDDE0053vwgSW3KKCcbQ4hg6OmiRbw94Tw==" saltValue="0B3+m7wK2/RP5XldakLt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2" t="s">
        <v>556</v>
      </c>
      <c r="D34" s="1212"/>
      <c r="E34" s="1213"/>
      <c r="F34" s="32">
        <v>6.67</v>
      </c>
      <c r="G34" s="33">
        <v>6.06</v>
      </c>
      <c r="H34" s="33">
        <v>5.91</v>
      </c>
      <c r="I34" s="33">
        <v>6.09</v>
      </c>
      <c r="J34" s="34">
        <v>6.19</v>
      </c>
      <c r="K34" s="22"/>
      <c r="L34" s="22"/>
      <c r="M34" s="22"/>
      <c r="N34" s="22"/>
      <c r="O34" s="22"/>
      <c r="P34" s="22"/>
    </row>
    <row r="35" spans="1:16" ht="39" customHeight="1" x14ac:dyDescent="0.15">
      <c r="A35" s="22"/>
      <c r="B35" s="35"/>
      <c r="C35" s="1206" t="s">
        <v>557</v>
      </c>
      <c r="D35" s="1207"/>
      <c r="E35" s="1208"/>
      <c r="F35" s="36">
        <v>0.92</v>
      </c>
      <c r="G35" s="37">
        <v>1.21</v>
      </c>
      <c r="H35" s="37">
        <v>5.18</v>
      </c>
      <c r="I35" s="37">
        <v>3.7</v>
      </c>
      <c r="J35" s="38">
        <v>3.62</v>
      </c>
      <c r="K35" s="22"/>
      <c r="L35" s="22"/>
      <c r="M35" s="22"/>
      <c r="N35" s="22"/>
      <c r="O35" s="22"/>
      <c r="P35" s="22"/>
    </row>
    <row r="36" spans="1:16" ht="39" customHeight="1" x14ac:dyDescent="0.15">
      <c r="A36" s="22"/>
      <c r="B36" s="35"/>
      <c r="C36" s="1206" t="s">
        <v>558</v>
      </c>
      <c r="D36" s="1207"/>
      <c r="E36" s="1208"/>
      <c r="F36" s="36">
        <v>1.07</v>
      </c>
      <c r="G36" s="37">
        <v>0.79</v>
      </c>
      <c r="H36" s="37">
        <v>1.2</v>
      </c>
      <c r="I36" s="37">
        <v>0.72</v>
      </c>
      <c r="J36" s="38">
        <v>0.87</v>
      </c>
      <c r="K36" s="22"/>
      <c r="L36" s="22"/>
      <c r="M36" s="22"/>
      <c r="N36" s="22"/>
      <c r="O36" s="22"/>
      <c r="P36" s="22"/>
    </row>
    <row r="37" spans="1:16" ht="39" customHeight="1" x14ac:dyDescent="0.15">
      <c r="A37" s="22"/>
      <c r="B37" s="35"/>
      <c r="C37" s="1206" t="s">
        <v>559</v>
      </c>
      <c r="D37" s="1207"/>
      <c r="E37" s="1208"/>
      <c r="F37" s="36">
        <v>2.2999999999999998</v>
      </c>
      <c r="G37" s="37">
        <v>2.69</v>
      </c>
      <c r="H37" s="37">
        <v>0.02</v>
      </c>
      <c r="I37" s="37">
        <v>0.03</v>
      </c>
      <c r="J37" s="38">
        <v>0.15</v>
      </c>
      <c r="K37" s="22"/>
      <c r="L37" s="22"/>
      <c r="M37" s="22"/>
      <c r="N37" s="22"/>
      <c r="O37" s="22"/>
      <c r="P37" s="22"/>
    </row>
    <row r="38" spans="1:16" ht="39" customHeight="1" x14ac:dyDescent="0.15">
      <c r="A38" s="22"/>
      <c r="B38" s="35"/>
      <c r="C38" s="1206" t="s">
        <v>560</v>
      </c>
      <c r="D38" s="1207"/>
      <c r="E38" s="1208"/>
      <c r="F38" s="36">
        <v>0.02</v>
      </c>
      <c r="G38" s="37">
        <v>0.04</v>
      </c>
      <c r="H38" s="37">
        <v>0.04</v>
      </c>
      <c r="I38" s="37">
        <v>0.02</v>
      </c>
      <c r="J38" s="38">
        <v>0.02</v>
      </c>
      <c r="K38" s="22"/>
      <c r="L38" s="22"/>
      <c r="M38" s="22"/>
      <c r="N38" s="22"/>
      <c r="O38" s="22"/>
      <c r="P38" s="22"/>
    </row>
    <row r="39" spans="1:16" ht="39" customHeight="1" x14ac:dyDescent="0.15">
      <c r="A39" s="22"/>
      <c r="B39" s="35"/>
      <c r="C39" s="1206" t="s">
        <v>561</v>
      </c>
      <c r="D39" s="1207"/>
      <c r="E39" s="1208"/>
      <c r="F39" s="36" t="s">
        <v>508</v>
      </c>
      <c r="G39" s="37" t="s">
        <v>508</v>
      </c>
      <c r="H39" s="37" t="s">
        <v>508</v>
      </c>
      <c r="I39" s="37" t="s">
        <v>508</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562</v>
      </c>
      <c r="D42" s="1207"/>
      <c r="E42" s="1208"/>
      <c r="F42" s="36" t="s">
        <v>508</v>
      </c>
      <c r="G42" s="37" t="s">
        <v>508</v>
      </c>
      <c r="H42" s="37" t="s">
        <v>508</v>
      </c>
      <c r="I42" s="37" t="s">
        <v>508</v>
      </c>
      <c r="J42" s="38" t="s">
        <v>508</v>
      </c>
      <c r="K42" s="22"/>
      <c r="L42" s="22"/>
      <c r="M42" s="22"/>
      <c r="N42" s="22"/>
      <c r="O42" s="22"/>
      <c r="P42" s="22"/>
    </row>
    <row r="43" spans="1:16" ht="39" customHeight="1" thickBot="1" x14ac:dyDescent="0.2">
      <c r="A43" s="22"/>
      <c r="B43" s="40"/>
      <c r="C43" s="1209" t="s">
        <v>563</v>
      </c>
      <c r="D43" s="1210"/>
      <c r="E43" s="1211"/>
      <c r="F43" s="41">
        <v>0</v>
      </c>
      <c r="G43" s="42">
        <v>0</v>
      </c>
      <c r="H43" s="42">
        <v>0.53</v>
      </c>
      <c r="I43" s="42">
        <v>0.6</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sCHoZBZrGXeykjvnODDGG3JZgloFRp321uZStMD8XY5vWUE7Siz6rLC1gz1hoDvcBJVtTgbyJvEmNVwVePcGA==" saltValue="jS9HF8N+laUKNLdRMw99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2208</v>
      </c>
      <c r="L45" s="60">
        <v>2105</v>
      </c>
      <c r="M45" s="60">
        <v>2068</v>
      </c>
      <c r="N45" s="60">
        <v>2078</v>
      </c>
      <c r="O45" s="61">
        <v>1988</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508</v>
      </c>
      <c r="L46" s="64" t="s">
        <v>508</v>
      </c>
      <c r="M46" s="64" t="s">
        <v>508</v>
      </c>
      <c r="N46" s="64" t="s">
        <v>508</v>
      </c>
      <c r="O46" s="65" t="s">
        <v>508</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508</v>
      </c>
      <c r="L47" s="64" t="s">
        <v>508</v>
      </c>
      <c r="M47" s="64" t="s">
        <v>508</v>
      </c>
      <c r="N47" s="64" t="s">
        <v>508</v>
      </c>
      <c r="O47" s="65" t="s">
        <v>508</v>
      </c>
      <c r="P47" s="48"/>
      <c r="Q47" s="48"/>
      <c r="R47" s="48"/>
      <c r="S47" s="48"/>
      <c r="T47" s="48"/>
      <c r="U47" s="48"/>
    </row>
    <row r="48" spans="1:21" ht="30.75" customHeight="1" x14ac:dyDescent="0.15">
      <c r="A48" s="48"/>
      <c r="B48" s="1216"/>
      <c r="C48" s="1217"/>
      <c r="D48" s="62"/>
      <c r="E48" s="1222" t="s">
        <v>15</v>
      </c>
      <c r="F48" s="1222"/>
      <c r="G48" s="1222"/>
      <c r="H48" s="1222"/>
      <c r="I48" s="1222"/>
      <c r="J48" s="1223"/>
      <c r="K48" s="63">
        <v>1154</v>
      </c>
      <c r="L48" s="64">
        <v>1239</v>
      </c>
      <c r="M48" s="64">
        <v>1066</v>
      </c>
      <c r="N48" s="64">
        <v>1050</v>
      </c>
      <c r="O48" s="65">
        <v>882</v>
      </c>
      <c r="P48" s="48"/>
      <c r="Q48" s="48"/>
      <c r="R48" s="48"/>
      <c r="S48" s="48"/>
      <c r="T48" s="48"/>
      <c r="U48" s="48"/>
    </row>
    <row r="49" spans="1:21" ht="30.75" customHeight="1" x14ac:dyDescent="0.15">
      <c r="A49" s="48"/>
      <c r="B49" s="1216"/>
      <c r="C49" s="1217"/>
      <c r="D49" s="62"/>
      <c r="E49" s="1222" t="s">
        <v>16</v>
      </c>
      <c r="F49" s="1222"/>
      <c r="G49" s="1222"/>
      <c r="H49" s="1222"/>
      <c r="I49" s="1222"/>
      <c r="J49" s="1223"/>
      <c r="K49" s="63">
        <v>114</v>
      </c>
      <c r="L49" s="64">
        <v>67</v>
      </c>
      <c r="M49" s="64">
        <v>15</v>
      </c>
      <c r="N49" s="64">
        <v>14</v>
      </c>
      <c r="O49" s="65">
        <v>23</v>
      </c>
      <c r="P49" s="48"/>
      <c r="Q49" s="48"/>
      <c r="R49" s="48"/>
      <c r="S49" s="48"/>
      <c r="T49" s="48"/>
      <c r="U49" s="48"/>
    </row>
    <row r="50" spans="1:21" ht="30.75" customHeight="1" x14ac:dyDescent="0.15">
      <c r="A50" s="48"/>
      <c r="B50" s="1216"/>
      <c r="C50" s="1217"/>
      <c r="D50" s="62"/>
      <c r="E50" s="1222" t="s">
        <v>17</v>
      </c>
      <c r="F50" s="1222"/>
      <c r="G50" s="1222"/>
      <c r="H50" s="1222"/>
      <c r="I50" s="1222"/>
      <c r="J50" s="1223"/>
      <c r="K50" s="63">
        <v>2</v>
      </c>
      <c r="L50" s="64">
        <v>2</v>
      </c>
      <c r="M50" s="64">
        <v>2</v>
      </c>
      <c r="N50" s="64">
        <v>2</v>
      </c>
      <c r="O50" s="65">
        <v>2</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508</v>
      </c>
      <c r="L51" s="64" t="s">
        <v>508</v>
      </c>
      <c r="M51" s="64" t="s">
        <v>508</v>
      </c>
      <c r="N51" s="64" t="s">
        <v>508</v>
      </c>
      <c r="O51" s="65" t="s">
        <v>508</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2507</v>
      </c>
      <c r="L52" s="64">
        <v>2470</v>
      </c>
      <c r="M52" s="64">
        <v>2524</v>
      </c>
      <c r="N52" s="64">
        <v>2583</v>
      </c>
      <c r="O52" s="65">
        <v>2573</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971</v>
      </c>
      <c r="L53" s="69">
        <v>943</v>
      </c>
      <c r="M53" s="69">
        <v>627</v>
      </c>
      <c r="N53" s="69">
        <v>561</v>
      </c>
      <c r="O53" s="70">
        <v>322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588</v>
      </c>
      <c r="L57" s="84" t="s">
        <v>588</v>
      </c>
      <c r="M57" s="84" t="s">
        <v>588</v>
      </c>
      <c r="N57" s="84" t="s">
        <v>588</v>
      </c>
      <c r="O57" s="85" t="s">
        <v>588</v>
      </c>
    </row>
    <row r="58" spans="1:21" ht="31.5" customHeight="1" thickBot="1" x14ac:dyDescent="0.2">
      <c r="B58" s="1232"/>
      <c r="C58" s="1233"/>
      <c r="D58" s="1237" t="s">
        <v>27</v>
      </c>
      <c r="E58" s="1238"/>
      <c r="F58" s="1238"/>
      <c r="G58" s="1238"/>
      <c r="H58" s="1238"/>
      <c r="I58" s="1238"/>
      <c r="J58" s="1239"/>
      <c r="K58" s="86" t="s">
        <v>588</v>
      </c>
      <c r="L58" s="87" t="s">
        <v>588</v>
      </c>
      <c r="M58" s="87" t="s">
        <v>588</v>
      </c>
      <c r="N58" s="87" t="s">
        <v>588</v>
      </c>
      <c r="O58" s="88" t="s">
        <v>588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o5QTg7T0mbt29TsLv7TJJX8J2FiK9bPuoIO3FP2TP8AUrnwqLvKU1SMIRGQN7c2Z3YDZPp0wVEblR5ZCFh8Q==" saltValue="N/E/GoJJ4LBkRsB46a+1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40" t="s">
        <v>30</v>
      </c>
      <c r="C41" s="1241"/>
      <c r="D41" s="102"/>
      <c r="E41" s="1246" t="s">
        <v>31</v>
      </c>
      <c r="F41" s="1246"/>
      <c r="G41" s="1246"/>
      <c r="H41" s="1247"/>
      <c r="I41" s="103">
        <v>26176</v>
      </c>
      <c r="J41" s="104">
        <v>25534</v>
      </c>
      <c r="K41" s="104">
        <v>24697</v>
      </c>
      <c r="L41" s="104">
        <v>22675</v>
      </c>
      <c r="M41" s="105">
        <v>22783</v>
      </c>
    </row>
    <row r="42" spans="2:13" ht="27.75" customHeight="1" x14ac:dyDescent="0.15">
      <c r="B42" s="1242"/>
      <c r="C42" s="1243"/>
      <c r="D42" s="106"/>
      <c r="E42" s="1248" t="s">
        <v>32</v>
      </c>
      <c r="F42" s="1248"/>
      <c r="G42" s="1248"/>
      <c r="H42" s="1249"/>
      <c r="I42" s="107">
        <v>8</v>
      </c>
      <c r="J42" s="108">
        <v>6</v>
      </c>
      <c r="K42" s="108">
        <v>4</v>
      </c>
      <c r="L42" s="108">
        <v>2</v>
      </c>
      <c r="M42" s="109" t="s">
        <v>508</v>
      </c>
    </row>
    <row r="43" spans="2:13" ht="27.75" customHeight="1" x14ac:dyDescent="0.15">
      <c r="B43" s="1242"/>
      <c r="C43" s="1243"/>
      <c r="D43" s="106"/>
      <c r="E43" s="1248" t="s">
        <v>33</v>
      </c>
      <c r="F43" s="1248"/>
      <c r="G43" s="1248"/>
      <c r="H43" s="1249"/>
      <c r="I43" s="107">
        <v>12639</v>
      </c>
      <c r="J43" s="108">
        <v>12135</v>
      </c>
      <c r="K43" s="108">
        <v>11949</v>
      </c>
      <c r="L43" s="108">
        <v>11621</v>
      </c>
      <c r="M43" s="109">
        <v>11026</v>
      </c>
    </row>
    <row r="44" spans="2:13" ht="27.75" customHeight="1" x14ac:dyDescent="0.15">
      <c r="B44" s="1242"/>
      <c r="C44" s="1243"/>
      <c r="D44" s="106"/>
      <c r="E44" s="1248" t="s">
        <v>34</v>
      </c>
      <c r="F44" s="1248"/>
      <c r="G44" s="1248"/>
      <c r="H44" s="1249"/>
      <c r="I44" s="107">
        <v>133</v>
      </c>
      <c r="J44" s="108">
        <v>131</v>
      </c>
      <c r="K44" s="108">
        <v>126</v>
      </c>
      <c r="L44" s="108">
        <v>219</v>
      </c>
      <c r="M44" s="109">
        <v>607</v>
      </c>
    </row>
    <row r="45" spans="2:13" ht="27.75" customHeight="1" x14ac:dyDescent="0.15">
      <c r="B45" s="1242"/>
      <c r="C45" s="1243"/>
      <c r="D45" s="106"/>
      <c r="E45" s="1248" t="s">
        <v>35</v>
      </c>
      <c r="F45" s="1248"/>
      <c r="G45" s="1248"/>
      <c r="H45" s="1249"/>
      <c r="I45" s="107">
        <v>1306</v>
      </c>
      <c r="J45" s="108">
        <v>1269</v>
      </c>
      <c r="K45" s="108">
        <v>1158</v>
      </c>
      <c r="L45" s="108">
        <v>1157</v>
      </c>
      <c r="M45" s="109">
        <v>1140</v>
      </c>
    </row>
    <row r="46" spans="2:13" ht="27.75" customHeight="1" x14ac:dyDescent="0.15">
      <c r="B46" s="1242"/>
      <c r="C46" s="1243"/>
      <c r="D46" s="110"/>
      <c r="E46" s="1248" t="s">
        <v>36</v>
      </c>
      <c r="F46" s="1248"/>
      <c r="G46" s="1248"/>
      <c r="H46" s="1249"/>
      <c r="I46" s="107">
        <v>3</v>
      </c>
      <c r="J46" s="108">
        <v>6</v>
      </c>
      <c r="K46" s="108">
        <v>5</v>
      </c>
      <c r="L46" s="108">
        <v>8</v>
      </c>
      <c r="M46" s="109">
        <v>6</v>
      </c>
    </row>
    <row r="47" spans="2:13" ht="27.75" customHeight="1" x14ac:dyDescent="0.15">
      <c r="B47" s="1242"/>
      <c r="C47" s="1243"/>
      <c r="D47" s="111"/>
      <c r="E47" s="1250" t="s">
        <v>37</v>
      </c>
      <c r="F47" s="1251"/>
      <c r="G47" s="1251"/>
      <c r="H47" s="1252"/>
      <c r="I47" s="107" t="s">
        <v>508</v>
      </c>
      <c r="J47" s="108" t="s">
        <v>508</v>
      </c>
      <c r="K47" s="108" t="s">
        <v>508</v>
      </c>
      <c r="L47" s="108" t="s">
        <v>508</v>
      </c>
      <c r="M47" s="109" t="s">
        <v>508</v>
      </c>
    </row>
    <row r="48" spans="2:13" ht="27.75" customHeight="1" x14ac:dyDescent="0.15">
      <c r="B48" s="1242"/>
      <c r="C48" s="1243"/>
      <c r="D48" s="106"/>
      <c r="E48" s="1248" t="s">
        <v>38</v>
      </c>
      <c r="F48" s="1248"/>
      <c r="G48" s="1248"/>
      <c r="H48" s="1249"/>
      <c r="I48" s="107" t="s">
        <v>508</v>
      </c>
      <c r="J48" s="108" t="s">
        <v>508</v>
      </c>
      <c r="K48" s="108" t="s">
        <v>508</v>
      </c>
      <c r="L48" s="108" t="s">
        <v>508</v>
      </c>
      <c r="M48" s="109" t="s">
        <v>508</v>
      </c>
    </row>
    <row r="49" spans="2:13" ht="27.75" customHeight="1" x14ac:dyDescent="0.15">
      <c r="B49" s="1244"/>
      <c r="C49" s="1245"/>
      <c r="D49" s="106"/>
      <c r="E49" s="1248" t="s">
        <v>39</v>
      </c>
      <c r="F49" s="1248"/>
      <c r="G49" s="1248"/>
      <c r="H49" s="1249"/>
      <c r="I49" s="107" t="s">
        <v>508</v>
      </c>
      <c r="J49" s="108" t="s">
        <v>508</v>
      </c>
      <c r="K49" s="108" t="s">
        <v>508</v>
      </c>
      <c r="L49" s="108" t="s">
        <v>508</v>
      </c>
      <c r="M49" s="109" t="s">
        <v>508</v>
      </c>
    </row>
    <row r="50" spans="2:13" ht="27.75" customHeight="1" x14ac:dyDescent="0.15">
      <c r="B50" s="1253" t="s">
        <v>40</v>
      </c>
      <c r="C50" s="1254"/>
      <c r="D50" s="112"/>
      <c r="E50" s="1248" t="s">
        <v>41</v>
      </c>
      <c r="F50" s="1248"/>
      <c r="G50" s="1248"/>
      <c r="H50" s="1249"/>
      <c r="I50" s="107">
        <v>7782</v>
      </c>
      <c r="J50" s="108">
        <v>8730</v>
      </c>
      <c r="K50" s="108">
        <v>9595</v>
      </c>
      <c r="L50" s="108">
        <v>8630</v>
      </c>
      <c r="M50" s="109">
        <v>9849</v>
      </c>
    </row>
    <row r="51" spans="2:13" ht="27.75" customHeight="1" x14ac:dyDescent="0.15">
      <c r="B51" s="1242"/>
      <c r="C51" s="1243"/>
      <c r="D51" s="106"/>
      <c r="E51" s="1248" t="s">
        <v>42</v>
      </c>
      <c r="F51" s="1248"/>
      <c r="G51" s="1248"/>
      <c r="H51" s="1249"/>
      <c r="I51" s="107">
        <v>6350</v>
      </c>
      <c r="J51" s="108">
        <v>6220</v>
      </c>
      <c r="K51" s="108">
        <v>6543</v>
      </c>
      <c r="L51" s="108">
        <v>6455</v>
      </c>
      <c r="M51" s="109">
        <v>7196</v>
      </c>
    </row>
    <row r="52" spans="2:13" ht="27.75" customHeight="1" x14ac:dyDescent="0.15">
      <c r="B52" s="1244"/>
      <c r="C52" s="1245"/>
      <c r="D52" s="106"/>
      <c r="E52" s="1248" t="s">
        <v>43</v>
      </c>
      <c r="F52" s="1248"/>
      <c r="G52" s="1248"/>
      <c r="H52" s="1249"/>
      <c r="I52" s="107">
        <v>24108</v>
      </c>
      <c r="J52" s="108">
        <v>23459</v>
      </c>
      <c r="K52" s="108">
        <v>22910</v>
      </c>
      <c r="L52" s="108">
        <v>22180</v>
      </c>
      <c r="M52" s="109">
        <v>21607</v>
      </c>
    </row>
    <row r="53" spans="2:13" ht="27.75" customHeight="1" thickBot="1" x14ac:dyDescent="0.2">
      <c r="B53" s="1255" t="s">
        <v>21</v>
      </c>
      <c r="C53" s="1256"/>
      <c r="D53" s="113"/>
      <c r="E53" s="1257" t="s">
        <v>44</v>
      </c>
      <c r="F53" s="1257"/>
      <c r="G53" s="1257"/>
      <c r="H53" s="1258"/>
      <c r="I53" s="114">
        <v>2025</v>
      </c>
      <c r="J53" s="115">
        <v>674</v>
      </c>
      <c r="K53" s="115">
        <v>-1108</v>
      </c>
      <c r="L53" s="115">
        <v>-1582</v>
      </c>
      <c r="M53" s="116">
        <v>-3090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NTNaF/PKK15u7b9N/r6MY6S0XxvF344za4mtL87aj+JZLAX8QIdsIWYgmrW+x7LZJIhDs4vZKFvZkmaGicLIg==" saltValue="oFEILgwkJzgEhYjQqkeN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67" t="s">
        <v>47</v>
      </c>
      <c r="D55" s="1267"/>
      <c r="E55" s="1268"/>
      <c r="F55" s="128">
        <v>2156</v>
      </c>
      <c r="G55" s="128">
        <v>2395</v>
      </c>
      <c r="H55" s="129">
        <v>3269</v>
      </c>
    </row>
    <row r="56" spans="2:8" ht="52.5" customHeight="1" x14ac:dyDescent="0.15">
      <c r="B56" s="130"/>
      <c r="C56" s="1269" t="s">
        <v>48</v>
      </c>
      <c r="D56" s="1269"/>
      <c r="E56" s="1270"/>
      <c r="F56" s="131">
        <v>1321</v>
      </c>
      <c r="G56" s="131">
        <v>405</v>
      </c>
      <c r="H56" s="132">
        <v>592</v>
      </c>
    </row>
    <row r="57" spans="2:8" ht="53.25" customHeight="1" x14ac:dyDescent="0.15">
      <c r="B57" s="130"/>
      <c r="C57" s="1271" t="s">
        <v>49</v>
      </c>
      <c r="D57" s="1271"/>
      <c r="E57" s="1272"/>
      <c r="F57" s="133">
        <v>6710</v>
      </c>
      <c r="G57" s="133">
        <v>5187</v>
      </c>
      <c r="H57" s="134">
        <v>3986</v>
      </c>
    </row>
    <row r="58" spans="2:8" ht="45.75" customHeight="1" x14ac:dyDescent="0.15">
      <c r="B58" s="135"/>
      <c r="C58" s="1259" t="s">
        <v>580</v>
      </c>
      <c r="D58" s="1260"/>
      <c r="E58" s="1261"/>
      <c r="F58" s="136">
        <v>1141</v>
      </c>
      <c r="G58" s="136">
        <v>1096</v>
      </c>
      <c r="H58" s="137">
        <v>1162</v>
      </c>
    </row>
    <row r="59" spans="2:8" ht="45.75" customHeight="1" x14ac:dyDescent="0.15">
      <c r="B59" s="135"/>
      <c r="C59" s="1259" t="s">
        <v>581</v>
      </c>
      <c r="D59" s="1260"/>
      <c r="E59" s="1261"/>
      <c r="F59" s="136">
        <v>948</v>
      </c>
      <c r="G59" s="136">
        <v>840</v>
      </c>
      <c r="H59" s="137">
        <v>829</v>
      </c>
    </row>
    <row r="60" spans="2:8" ht="45.75" customHeight="1" x14ac:dyDescent="0.15">
      <c r="B60" s="135"/>
      <c r="C60" s="1259" t="s">
        <v>583</v>
      </c>
      <c r="D60" s="1260"/>
      <c r="E60" s="1261"/>
      <c r="F60" s="136">
        <v>827</v>
      </c>
      <c r="G60" s="136">
        <v>819</v>
      </c>
      <c r="H60" s="137">
        <v>817</v>
      </c>
    </row>
    <row r="61" spans="2:8" ht="45.75" customHeight="1" x14ac:dyDescent="0.15">
      <c r="B61" s="135"/>
      <c r="C61" s="1259" t="s">
        <v>582</v>
      </c>
      <c r="D61" s="1260"/>
      <c r="E61" s="1261"/>
      <c r="F61" s="136">
        <v>936</v>
      </c>
      <c r="G61" s="136">
        <v>820</v>
      </c>
      <c r="H61" s="137">
        <v>735</v>
      </c>
    </row>
    <row r="62" spans="2:8" ht="45.75" customHeight="1" thickBot="1" x14ac:dyDescent="0.2">
      <c r="B62" s="138"/>
      <c r="C62" s="1262" t="s">
        <v>584</v>
      </c>
      <c r="D62" s="1263"/>
      <c r="E62" s="1264"/>
      <c r="F62" s="139">
        <v>195</v>
      </c>
      <c r="G62" s="139">
        <v>192</v>
      </c>
      <c r="H62" s="140">
        <v>192</v>
      </c>
    </row>
    <row r="63" spans="2:8" ht="52.5" customHeight="1" thickBot="1" x14ac:dyDescent="0.2">
      <c r="B63" s="141"/>
      <c r="C63" s="1265" t="s">
        <v>50</v>
      </c>
      <c r="D63" s="1265"/>
      <c r="E63" s="1266"/>
      <c r="F63" s="142">
        <v>10187</v>
      </c>
      <c r="G63" s="142">
        <v>7987</v>
      </c>
      <c r="H63" s="143">
        <v>7847</v>
      </c>
    </row>
    <row r="64" spans="2:8" ht="15" customHeight="1" x14ac:dyDescent="0.15"/>
  </sheetData>
  <sheetProtection algorithmName="SHA-512" hashValue="eiRaKZEmO9OwEWIAJLPQ1LbKGms4jwwigD9ZvXhW9rorXSdULBJlmIWAesVLacc4eZI5s83ZPzxN8PnEnZOUog==" saltValue="DNgHm2sFEoPHhfNPaAOb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589</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589</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590</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91" t="s">
        <v>591</v>
      </c>
      <c r="AO42" s="1292"/>
      <c r="AP42" s="1291"/>
      <c r="AQ42" s="1291"/>
      <c r="AR42" s="1291"/>
      <c r="AS42" s="1292"/>
      <c r="AT42" s="1292"/>
      <c r="AU42" s="1292"/>
      <c r="AV42" s="1292"/>
      <c r="AW42" s="1292"/>
      <c r="AX42" s="1292"/>
      <c r="AY42" s="1291"/>
      <c r="AZ42" s="1292"/>
      <c r="BA42" s="1291"/>
      <c r="BB42" s="1291"/>
      <c r="BC42" s="1291"/>
      <c r="BD42" s="1292"/>
      <c r="BE42" s="1292"/>
      <c r="BF42" s="1292"/>
      <c r="BG42" s="1292"/>
      <c r="BH42" s="1292"/>
      <c r="BI42" s="1292"/>
      <c r="BJ42" s="1292"/>
      <c r="BK42" s="1291"/>
      <c r="BL42" s="1292"/>
      <c r="BM42" s="1291"/>
      <c r="BN42" s="1291"/>
      <c r="BO42" s="1291"/>
      <c r="BP42" s="1292"/>
      <c r="BQ42" s="1292"/>
      <c r="BR42" s="1292"/>
      <c r="BS42" s="1292"/>
      <c r="BT42" s="1292"/>
      <c r="BU42" s="1292"/>
      <c r="BV42" s="1292"/>
      <c r="BW42" s="1291"/>
      <c r="BX42" s="1292"/>
      <c r="BY42" s="1291"/>
      <c r="BZ42" s="1291"/>
      <c r="CA42" s="1291"/>
      <c r="CB42" s="1292"/>
      <c r="CC42" s="1292"/>
      <c r="CD42" s="1292"/>
      <c r="CE42" s="1292"/>
      <c r="CF42" s="1292"/>
      <c r="CG42" s="1292"/>
      <c r="CH42" s="1292"/>
      <c r="CI42" s="1291"/>
      <c r="CJ42" s="1292"/>
      <c r="CK42" s="1291"/>
      <c r="CL42" s="1291"/>
      <c r="CM42" s="1291"/>
      <c r="CN42" s="1292"/>
      <c r="CO42" s="1292"/>
      <c r="CP42" s="1292"/>
      <c r="CQ42" s="1292"/>
      <c r="CR42" s="1292"/>
      <c r="CS42" s="1292"/>
      <c r="CT42" s="1292"/>
      <c r="CU42" s="1291"/>
      <c r="CV42" s="1292"/>
      <c r="CW42" s="1291"/>
      <c r="CX42" s="1291"/>
      <c r="CY42" s="1291"/>
      <c r="CZ42" s="1292"/>
      <c r="DA42" s="1292"/>
      <c r="DB42" s="1292"/>
      <c r="DC42" s="1292"/>
    </row>
    <row r="43" spans="2:109" ht="13.5" customHeight="1" x14ac:dyDescent="0.15">
      <c r="B43" s="1282"/>
      <c r="AN43" s="1293" t="s">
        <v>592</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x14ac:dyDescent="0.15">
      <c r="B44" s="1282"/>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x14ac:dyDescent="0.15">
      <c r="B45" s="1282"/>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x14ac:dyDescent="0.15">
      <c r="B46" s="1282"/>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x14ac:dyDescent="0.15">
      <c r="B47" s="1282"/>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x14ac:dyDescent="0.15">
      <c r="B48" s="1282"/>
      <c r="H48" s="1302"/>
      <c r="I48" s="1302"/>
      <c r="J48" s="1302"/>
      <c r="AN48" s="1302"/>
      <c r="AO48" s="1302"/>
      <c r="AP48" s="1302"/>
      <c r="AZ48" s="1302"/>
      <c r="BA48" s="1302"/>
      <c r="BB48" s="1302"/>
      <c r="BL48" s="1302"/>
      <c r="BM48" s="1302"/>
      <c r="BN48" s="1302"/>
      <c r="BX48" s="1302"/>
      <c r="BY48" s="1302"/>
      <c r="BZ48" s="1302"/>
      <c r="CJ48" s="1302"/>
      <c r="CK48" s="1302"/>
      <c r="CL48" s="1302"/>
      <c r="CV48" s="1302"/>
      <c r="CW48" s="1302"/>
      <c r="CX48" s="1302"/>
    </row>
    <row r="49" spans="1:109" x14ac:dyDescent="0.15">
      <c r="B49" s="1282"/>
      <c r="AN49" s="1275" t="s">
        <v>593</v>
      </c>
    </row>
    <row r="50" spans="1:109" x14ac:dyDescent="0.15">
      <c r="B50" s="1282"/>
      <c r="G50" s="1303"/>
      <c r="H50" s="1303"/>
      <c r="I50" s="1303"/>
      <c r="J50" s="1303"/>
      <c r="K50" s="1304"/>
      <c r="L50" s="1304"/>
      <c r="M50" s="1305"/>
      <c r="N50" s="13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549</v>
      </c>
      <c r="BQ50" s="1309"/>
      <c r="BR50" s="1309"/>
      <c r="BS50" s="1309"/>
      <c r="BT50" s="1309"/>
      <c r="BU50" s="1309"/>
      <c r="BV50" s="1309"/>
      <c r="BW50" s="1309"/>
      <c r="BX50" s="1309" t="s">
        <v>550</v>
      </c>
      <c r="BY50" s="1309"/>
      <c r="BZ50" s="1309"/>
      <c r="CA50" s="1309"/>
      <c r="CB50" s="1309"/>
      <c r="CC50" s="1309"/>
      <c r="CD50" s="1309"/>
      <c r="CE50" s="1309"/>
      <c r="CF50" s="1309" t="s">
        <v>551</v>
      </c>
      <c r="CG50" s="1309"/>
      <c r="CH50" s="1309"/>
      <c r="CI50" s="1309"/>
      <c r="CJ50" s="1309"/>
      <c r="CK50" s="1309"/>
      <c r="CL50" s="1309"/>
      <c r="CM50" s="1309"/>
      <c r="CN50" s="1309" t="s">
        <v>552</v>
      </c>
      <c r="CO50" s="1309"/>
      <c r="CP50" s="1309"/>
      <c r="CQ50" s="1309"/>
      <c r="CR50" s="1309"/>
      <c r="CS50" s="1309"/>
      <c r="CT50" s="1309"/>
      <c r="CU50" s="1309"/>
      <c r="CV50" s="1309" t="s">
        <v>553</v>
      </c>
      <c r="CW50" s="1309"/>
      <c r="CX50" s="1309"/>
      <c r="CY50" s="1309"/>
      <c r="CZ50" s="1309"/>
      <c r="DA50" s="1309"/>
      <c r="DB50" s="1309"/>
      <c r="DC50" s="1309"/>
    </row>
    <row r="51" spans="1:109" ht="13.5" customHeight="1" x14ac:dyDescent="0.15">
      <c r="B51" s="1282"/>
      <c r="G51" s="1310"/>
      <c r="H51" s="1310"/>
      <c r="I51" s="1311"/>
      <c r="J51" s="1311"/>
      <c r="K51" s="1312"/>
      <c r="L51" s="1312"/>
      <c r="M51" s="1312"/>
      <c r="N51" s="1312"/>
      <c r="AM51" s="1302"/>
      <c r="AN51" s="1313" t="s">
        <v>594</v>
      </c>
      <c r="AO51" s="1313"/>
      <c r="AP51" s="1313"/>
      <c r="AQ51" s="1313"/>
      <c r="AR51" s="1313"/>
      <c r="AS51" s="1313"/>
      <c r="AT51" s="1313"/>
      <c r="AU51" s="1313"/>
      <c r="AV51" s="1313"/>
      <c r="AW51" s="1313"/>
      <c r="AX51" s="1313"/>
      <c r="AY51" s="1313"/>
      <c r="AZ51" s="1313"/>
      <c r="BA51" s="1313"/>
      <c r="BB51" s="1313" t="s">
        <v>595</v>
      </c>
      <c r="BC51" s="1313"/>
      <c r="BD51" s="1313"/>
      <c r="BE51" s="1313"/>
      <c r="BF51" s="1313"/>
      <c r="BG51" s="1313"/>
      <c r="BH51" s="1313"/>
      <c r="BI51" s="1313"/>
      <c r="BJ51" s="1313"/>
      <c r="BK51" s="1313"/>
      <c r="BL51" s="1313"/>
      <c r="BM51" s="1313"/>
      <c r="BN51" s="1313"/>
      <c r="BO51" s="1313"/>
      <c r="BP51" s="1314">
        <v>19.600000000000001</v>
      </c>
      <c r="BQ51" s="1314"/>
      <c r="BR51" s="1314"/>
      <c r="BS51" s="1314"/>
      <c r="BT51" s="1314"/>
      <c r="BU51" s="1314"/>
      <c r="BV51" s="1314"/>
      <c r="BW51" s="1314"/>
      <c r="BX51" s="1314">
        <v>6.4</v>
      </c>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1282"/>
      <c r="G52" s="1310"/>
      <c r="H52" s="1310"/>
      <c r="I52" s="1311"/>
      <c r="J52" s="1311"/>
      <c r="K52" s="1312"/>
      <c r="L52" s="1312"/>
      <c r="M52" s="1312"/>
      <c r="N52" s="1312"/>
      <c r="AM52" s="1302"/>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1290"/>
      <c r="B53" s="1282"/>
      <c r="G53" s="1310"/>
      <c r="H53" s="1310"/>
      <c r="I53" s="1303"/>
      <c r="J53" s="1303"/>
      <c r="K53" s="1312"/>
      <c r="L53" s="1312"/>
      <c r="M53" s="1312"/>
      <c r="N53" s="1312"/>
      <c r="AM53" s="1302"/>
      <c r="AN53" s="1313"/>
      <c r="AO53" s="1313"/>
      <c r="AP53" s="1313"/>
      <c r="AQ53" s="1313"/>
      <c r="AR53" s="1313"/>
      <c r="AS53" s="1313"/>
      <c r="AT53" s="1313"/>
      <c r="AU53" s="1313"/>
      <c r="AV53" s="1313"/>
      <c r="AW53" s="1313"/>
      <c r="AX53" s="1313"/>
      <c r="AY53" s="1313"/>
      <c r="AZ53" s="1313"/>
      <c r="BA53" s="1313"/>
      <c r="BB53" s="1313" t="s">
        <v>596</v>
      </c>
      <c r="BC53" s="1313"/>
      <c r="BD53" s="1313"/>
      <c r="BE53" s="1313"/>
      <c r="BF53" s="1313"/>
      <c r="BG53" s="1313"/>
      <c r="BH53" s="1313"/>
      <c r="BI53" s="1313"/>
      <c r="BJ53" s="1313"/>
      <c r="BK53" s="1313"/>
      <c r="BL53" s="1313"/>
      <c r="BM53" s="1313"/>
      <c r="BN53" s="1313"/>
      <c r="BO53" s="1313"/>
      <c r="BP53" s="1314">
        <v>53.7</v>
      </c>
      <c r="BQ53" s="1314"/>
      <c r="BR53" s="1314"/>
      <c r="BS53" s="1314"/>
      <c r="BT53" s="1314"/>
      <c r="BU53" s="1314"/>
      <c r="BV53" s="1314"/>
      <c r="BW53" s="1314"/>
      <c r="BX53" s="1314">
        <v>55.4</v>
      </c>
      <c r="BY53" s="1314"/>
      <c r="BZ53" s="1314"/>
      <c r="CA53" s="1314"/>
      <c r="CB53" s="1314"/>
      <c r="CC53" s="1314"/>
      <c r="CD53" s="1314"/>
      <c r="CE53" s="1314"/>
      <c r="CF53" s="1314">
        <v>57.2</v>
      </c>
      <c r="CG53" s="1314"/>
      <c r="CH53" s="1314"/>
      <c r="CI53" s="1314"/>
      <c r="CJ53" s="1314"/>
      <c r="CK53" s="1314"/>
      <c r="CL53" s="1314"/>
      <c r="CM53" s="1314"/>
      <c r="CN53" s="1314">
        <v>58.6</v>
      </c>
      <c r="CO53" s="1314"/>
      <c r="CP53" s="1314"/>
      <c r="CQ53" s="1314"/>
      <c r="CR53" s="1314"/>
      <c r="CS53" s="1314"/>
      <c r="CT53" s="1314"/>
      <c r="CU53" s="1314"/>
      <c r="CV53" s="1314">
        <v>56</v>
      </c>
      <c r="CW53" s="1314"/>
      <c r="CX53" s="1314"/>
      <c r="CY53" s="1314"/>
      <c r="CZ53" s="1314"/>
      <c r="DA53" s="1314"/>
      <c r="DB53" s="1314"/>
      <c r="DC53" s="1314"/>
    </row>
    <row r="54" spans="1:109" x14ac:dyDescent="0.15">
      <c r="A54" s="1290"/>
      <c r="B54" s="1282"/>
      <c r="G54" s="1310"/>
      <c r="H54" s="1310"/>
      <c r="I54" s="1303"/>
      <c r="J54" s="1303"/>
      <c r="K54" s="1312"/>
      <c r="L54" s="1312"/>
      <c r="M54" s="1312"/>
      <c r="N54" s="1312"/>
      <c r="AM54" s="1302"/>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1290"/>
      <c r="B55" s="1282"/>
      <c r="G55" s="1303"/>
      <c r="H55" s="1303"/>
      <c r="I55" s="1303"/>
      <c r="J55" s="1303"/>
      <c r="K55" s="1312"/>
      <c r="L55" s="1312"/>
      <c r="M55" s="1312"/>
      <c r="N55" s="1312"/>
      <c r="AN55" s="1309" t="s">
        <v>597</v>
      </c>
      <c r="AO55" s="1309"/>
      <c r="AP55" s="1309"/>
      <c r="AQ55" s="1309"/>
      <c r="AR55" s="1309"/>
      <c r="AS55" s="1309"/>
      <c r="AT55" s="1309"/>
      <c r="AU55" s="1309"/>
      <c r="AV55" s="1309"/>
      <c r="AW55" s="1309"/>
      <c r="AX55" s="1309"/>
      <c r="AY55" s="1309"/>
      <c r="AZ55" s="1309"/>
      <c r="BA55" s="1309"/>
      <c r="BB55" s="1313" t="s">
        <v>595</v>
      </c>
      <c r="BC55" s="1313"/>
      <c r="BD55" s="1313"/>
      <c r="BE55" s="1313"/>
      <c r="BF55" s="1313"/>
      <c r="BG55" s="1313"/>
      <c r="BH55" s="1313"/>
      <c r="BI55" s="1313"/>
      <c r="BJ55" s="1313"/>
      <c r="BK55" s="1313"/>
      <c r="BL55" s="1313"/>
      <c r="BM55" s="1313"/>
      <c r="BN55" s="1313"/>
      <c r="BO55" s="1313"/>
      <c r="BP55" s="1314">
        <v>35.299999999999997</v>
      </c>
      <c r="BQ55" s="1314"/>
      <c r="BR55" s="1314"/>
      <c r="BS55" s="1314"/>
      <c r="BT55" s="1314"/>
      <c r="BU55" s="1314"/>
      <c r="BV55" s="1314"/>
      <c r="BW55" s="1314"/>
      <c r="BX55" s="1314">
        <v>31.9</v>
      </c>
      <c r="BY55" s="1314"/>
      <c r="BZ55" s="1314"/>
      <c r="CA55" s="1314"/>
      <c r="CB55" s="1314"/>
      <c r="CC55" s="1314"/>
      <c r="CD55" s="1314"/>
      <c r="CE55" s="1314"/>
      <c r="CF55" s="1314">
        <v>24.2</v>
      </c>
      <c r="CG55" s="1314"/>
      <c r="CH55" s="1314"/>
      <c r="CI55" s="1314"/>
      <c r="CJ55" s="1314"/>
      <c r="CK55" s="1314"/>
      <c r="CL55" s="1314"/>
      <c r="CM55" s="1314"/>
      <c r="CN55" s="1314">
        <v>22.1</v>
      </c>
      <c r="CO55" s="1314"/>
      <c r="CP55" s="1314"/>
      <c r="CQ55" s="1314"/>
      <c r="CR55" s="1314"/>
      <c r="CS55" s="1314"/>
      <c r="CT55" s="1314"/>
      <c r="CU55" s="1314"/>
      <c r="CV55" s="1314">
        <v>20.399999999999999</v>
      </c>
      <c r="CW55" s="1314"/>
      <c r="CX55" s="1314"/>
      <c r="CY55" s="1314"/>
      <c r="CZ55" s="1314"/>
      <c r="DA55" s="1314"/>
      <c r="DB55" s="1314"/>
      <c r="DC55" s="1314"/>
    </row>
    <row r="56" spans="1:109" x14ac:dyDescent="0.15">
      <c r="A56" s="1290"/>
      <c r="B56" s="1282"/>
      <c r="G56" s="1303"/>
      <c r="H56" s="1303"/>
      <c r="I56" s="1303"/>
      <c r="J56" s="1303"/>
      <c r="K56" s="1312"/>
      <c r="L56" s="1312"/>
      <c r="M56" s="1312"/>
      <c r="N56" s="1312"/>
      <c r="AN56" s="1309"/>
      <c r="AO56" s="1309"/>
      <c r="AP56" s="1309"/>
      <c r="AQ56" s="1309"/>
      <c r="AR56" s="1309"/>
      <c r="AS56" s="1309"/>
      <c r="AT56" s="1309"/>
      <c r="AU56" s="1309"/>
      <c r="AV56" s="1309"/>
      <c r="AW56" s="1309"/>
      <c r="AX56" s="1309"/>
      <c r="AY56" s="1309"/>
      <c r="AZ56" s="1309"/>
      <c r="BA56" s="1309"/>
      <c r="BB56" s="1313"/>
      <c r="BC56" s="1313"/>
      <c r="BD56" s="1313"/>
      <c r="BE56" s="1313"/>
      <c r="BF56" s="1313"/>
      <c r="BG56" s="1313"/>
      <c r="BH56" s="1313"/>
      <c r="BI56" s="1313"/>
      <c r="BJ56" s="1313"/>
      <c r="BK56" s="1313"/>
      <c r="BL56" s="1313"/>
      <c r="BM56" s="1313"/>
      <c r="BN56" s="1313"/>
      <c r="BO56" s="1313"/>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1290" customFormat="1" x14ac:dyDescent="0.15">
      <c r="B57" s="1315"/>
      <c r="G57" s="1303"/>
      <c r="H57" s="1303"/>
      <c r="I57" s="1316"/>
      <c r="J57" s="1316"/>
      <c r="K57" s="1312"/>
      <c r="L57" s="1312"/>
      <c r="M57" s="1312"/>
      <c r="N57" s="1312"/>
      <c r="AM57" s="1275"/>
      <c r="AN57" s="1309"/>
      <c r="AO57" s="1309"/>
      <c r="AP57" s="1309"/>
      <c r="AQ57" s="1309"/>
      <c r="AR57" s="1309"/>
      <c r="AS57" s="1309"/>
      <c r="AT57" s="1309"/>
      <c r="AU57" s="1309"/>
      <c r="AV57" s="1309"/>
      <c r="AW57" s="1309"/>
      <c r="AX57" s="1309"/>
      <c r="AY57" s="1309"/>
      <c r="AZ57" s="1309"/>
      <c r="BA57" s="1309"/>
      <c r="BB57" s="1313" t="s">
        <v>596</v>
      </c>
      <c r="BC57" s="1313"/>
      <c r="BD57" s="1313"/>
      <c r="BE57" s="1313"/>
      <c r="BF57" s="1313"/>
      <c r="BG57" s="1313"/>
      <c r="BH57" s="1313"/>
      <c r="BI57" s="1313"/>
      <c r="BJ57" s="1313"/>
      <c r="BK57" s="1313"/>
      <c r="BL57" s="1313"/>
      <c r="BM57" s="1313"/>
      <c r="BN57" s="1313"/>
      <c r="BO57" s="1313"/>
      <c r="BP57" s="1314">
        <v>60.4</v>
      </c>
      <c r="BQ57" s="1314"/>
      <c r="BR57" s="1314"/>
      <c r="BS57" s="1314"/>
      <c r="BT57" s="1314"/>
      <c r="BU57" s="1314"/>
      <c r="BV57" s="1314"/>
      <c r="BW57" s="1314"/>
      <c r="BX57" s="1314">
        <v>59.4</v>
      </c>
      <c r="BY57" s="1314"/>
      <c r="BZ57" s="1314"/>
      <c r="CA57" s="1314"/>
      <c r="CB57" s="1314"/>
      <c r="CC57" s="1314"/>
      <c r="CD57" s="1314"/>
      <c r="CE57" s="1314"/>
      <c r="CF57" s="1314">
        <v>60.2</v>
      </c>
      <c r="CG57" s="1314"/>
      <c r="CH57" s="1314"/>
      <c r="CI57" s="1314"/>
      <c r="CJ57" s="1314"/>
      <c r="CK57" s="1314"/>
      <c r="CL57" s="1314"/>
      <c r="CM57" s="1314"/>
      <c r="CN57" s="1314">
        <v>61.5</v>
      </c>
      <c r="CO57" s="1314"/>
      <c r="CP57" s="1314"/>
      <c r="CQ57" s="1314"/>
      <c r="CR57" s="1314"/>
      <c r="CS57" s="1314"/>
      <c r="CT57" s="1314"/>
      <c r="CU57" s="1314"/>
      <c r="CV57" s="1314">
        <v>62.8</v>
      </c>
      <c r="CW57" s="1314"/>
      <c r="CX57" s="1314"/>
      <c r="CY57" s="1314"/>
      <c r="CZ57" s="1314"/>
      <c r="DA57" s="1314"/>
      <c r="DB57" s="1314"/>
      <c r="DC57" s="1314"/>
      <c r="DD57" s="1317"/>
      <c r="DE57" s="1315"/>
    </row>
    <row r="58" spans="1:109" s="1290" customFormat="1" x14ac:dyDescent="0.15">
      <c r="A58" s="1275"/>
      <c r="B58" s="1315"/>
      <c r="G58" s="1303"/>
      <c r="H58" s="1303"/>
      <c r="I58" s="1316"/>
      <c r="J58" s="1316"/>
      <c r="K58" s="1312"/>
      <c r="L58" s="1312"/>
      <c r="M58" s="1312"/>
      <c r="N58" s="1312"/>
      <c r="AM58" s="1275"/>
      <c r="AN58" s="1309"/>
      <c r="AO58" s="1309"/>
      <c r="AP58" s="1309"/>
      <c r="AQ58" s="1309"/>
      <c r="AR58" s="1309"/>
      <c r="AS58" s="1309"/>
      <c r="AT58" s="1309"/>
      <c r="AU58" s="1309"/>
      <c r="AV58" s="1309"/>
      <c r="AW58" s="1309"/>
      <c r="AX58" s="1309"/>
      <c r="AY58" s="1309"/>
      <c r="AZ58" s="1309"/>
      <c r="BA58" s="1309"/>
      <c r="BB58" s="1313"/>
      <c r="BC58" s="1313"/>
      <c r="BD58" s="1313"/>
      <c r="BE58" s="1313"/>
      <c r="BF58" s="1313"/>
      <c r="BG58" s="1313"/>
      <c r="BH58" s="1313"/>
      <c r="BI58" s="1313"/>
      <c r="BJ58" s="1313"/>
      <c r="BK58" s="1313"/>
      <c r="BL58" s="1313"/>
      <c r="BM58" s="1313"/>
      <c r="BN58" s="1313"/>
      <c r="BO58" s="1313"/>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1317"/>
      <c r="DE58" s="1315"/>
    </row>
    <row r="59" spans="1:109" s="1290" customFormat="1" x14ac:dyDescent="0.15">
      <c r="A59" s="1275"/>
      <c r="B59" s="1315"/>
      <c r="K59" s="1318"/>
      <c r="L59" s="1318"/>
      <c r="M59" s="1318"/>
      <c r="N59" s="1318"/>
      <c r="AQ59" s="1318"/>
      <c r="AR59" s="1318"/>
      <c r="AS59" s="1318"/>
      <c r="AT59" s="1318"/>
      <c r="BC59" s="1318"/>
      <c r="BD59" s="1318"/>
      <c r="BE59" s="1318"/>
      <c r="BF59" s="1318"/>
      <c r="BO59" s="1318"/>
      <c r="BP59" s="1318"/>
      <c r="BQ59" s="1318"/>
      <c r="BR59" s="1318"/>
      <c r="CA59" s="1318"/>
      <c r="CB59" s="1318"/>
      <c r="CC59" s="1318"/>
      <c r="CD59" s="1318"/>
      <c r="CM59" s="1318"/>
      <c r="CN59" s="1318"/>
      <c r="CO59" s="1318"/>
      <c r="CP59" s="1318"/>
      <c r="CY59" s="1318"/>
      <c r="CZ59" s="1318"/>
      <c r="DA59" s="1318"/>
      <c r="DB59" s="1318"/>
      <c r="DC59" s="1318"/>
      <c r="DD59" s="1317"/>
      <c r="DE59" s="1315"/>
    </row>
    <row r="60" spans="1:109" s="1290" customFormat="1" x14ac:dyDescent="0.15">
      <c r="A60" s="1275"/>
      <c r="B60" s="1315"/>
      <c r="K60" s="1318"/>
      <c r="L60" s="1318"/>
      <c r="M60" s="1318"/>
      <c r="N60" s="1318"/>
      <c r="AQ60" s="1318"/>
      <c r="AR60" s="1318"/>
      <c r="AS60" s="1318"/>
      <c r="AT60" s="1318"/>
      <c r="BC60" s="1318"/>
      <c r="BD60" s="1318"/>
      <c r="BE60" s="1318"/>
      <c r="BF60" s="1318"/>
      <c r="BO60" s="1318"/>
      <c r="BP60" s="1318"/>
      <c r="BQ60" s="1318"/>
      <c r="BR60" s="1318"/>
      <c r="CA60" s="1318"/>
      <c r="CB60" s="1318"/>
      <c r="CC60" s="1318"/>
      <c r="CD60" s="1318"/>
      <c r="CM60" s="1318"/>
      <c r="CN60" s="1318"/>
      <c r="CO60" s="1318"/>
      <c r="CP60" s="1318"/>
      <c r="CY60" s="1318"/>
      <c r="CZ60" s="1318"/>
      <c r="DA60" s="1318"/>
      <c r="DB60" s="1318"/>
      <c r="DC60" s="1318"/>
      <c r="DD60" s="1317"/>
      <c r="DE60" s="1315"/>
    </row>
    <row r="61" spans="1:109" s="1290" customFormat="1" x14ac:dyDescent="0.15">
      <c r="A61" s="1275"/>
      <c r="B61" s="1319"/>
      <c r="C61" s="1320"/>
      <c r="D61" s="1320"/>
      <c r="E61" s="1320"/>
      <c r="F61" s="1320"/>
      <c r="G61" s="1320"/>
      <c r="H61" s="1320"/>
      <c r="I61" s="1320"/>
      <c r="J61" s="1320"/>
      <c r="K61" s="1320"/>
      <c r="L61" s="1320"/>
      <c r="M61" s="1321"/>
      <c r="N61" s="1321"/>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21"/>
      <c r="AT61" s="1321"/>
      <c r="AU61" s="1320"/>
      <c r="AV61" s="1320"/>
      <c r="AW61" s="1320"/>
      <c r="AX61" s="1320"/>
      <c r="AY61" s="1320"/>
      <c r="AZ61" s="1320"/>
      <c r="BA61" s="1320"/>
      <c r="BB61" s="1320"/>
      <c r="BC61" s="1320"/>
      <c r="BD61" s="1320"/>
      <c r="BE61" s="1321"/>
      <c r="BF61" s="1321"/>
      <c r="BG61" s="1320"/>
      <c r="BH61" s="1320"/>
      <c r="BI61" s="1320"/>
      <c r="BJ61" s="1320"/>
      <c r="BK61" s="1320"/>
      <c r="BL61" s="1320"/>
      <c r="BM61" s="1320"/>
      <c r="BN61" s="1320"/>
      <c r="BO61" s="1320"/>
      <c r="BP61" s="1320"/>
      <c r="BQ61" s="1321"/>
      <c r="BR61" s="1321"/>
      <c r="BS61" s="1320"/>
      <c r="BT61" s="1320"/>
      <c r="BU61" s="1320"/>
      <c r="BV61" s="1320"/>
      <c r="BW61" s="1320"/>
      <c r="BX61" s="1320"/>
      <c r="BY61" s="1320"/>
      <c r="BZ61" s="1320"/>
      <c r="CA61" s="1320"/>
      <c r="CB61" s="1320"/>
      <c r="CC61" s="1321"/>
      <c r="CD61" s="1321"/>
      <c r="CE61" s="1320"/>
      <c r="CF61" s="1320"/>
      <c r="CG61" s="1320"/>
      <c r="CH61" s="1320"/>
      <c r="CI61" s="1320"/>
      <c r="CJ61" s="1320"/>
      <c r="CK61" s="1320"/>
      <c r="CL61" s="1320"/>
      <c r="CM61" s="1320"/>
      <c r="CN61" s="1320"/>
      <c r="CO61" s="1321"/>
      <c r="CP61" s="1321"/>
      <c r="CQ61" s="1320"/>
      <c r="CR61" s="1320"/>
      <c r="CS61" s="1320"/>
      <c r="CT61" s="1320"/>
      <c r="CU61" s="1320"/>
      <c r="CV61" s="1320"/>
      <c r="CW61" s="1320"/>
      <c r="CX61" s="1320"/>
      <c r="CY61" s="1320"/>
      <c r="CZ61" s="1320"/>
      <c r="DA61" s="1321"/>
      <c r="DB61" s="1321"/>
      <c r="DC61" s="1321"/>
      <c r="DD61" s="1322"/>
      <c r="DE61" s="1315"/>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3" t="s">
        <v>598</v>
      </c>
    </row>
    <row r="64" spans="1:109" x14ac:dyDescent="0.15">
      <c r="B64" s="1282"/>
      <c r="G64" s="1289"/>
      <c r="I64" s="1324"/>
      <c r="J64" s="1324"/>
      <c r="K64" s="1324"/>
      <c r="L64" s="1324"/>
      <c r="M64" s="1324"/>
      <c r="N64" s="1325"/>
      <c r="AM64" s="1289"/>
      <c r="AN64" s="1291" t="s">
        <v>591</v>
      </c>
      <c r="AO64" s="1292"/>
      <c r="AP64" s="1291"/>
      <c r="AQ64" s="1291"/>
      <c r="AR64" s="1291"/>
      <c r="AS64" s="1292"/>
      <c r="AT64" s="1292"/>
      <c r="AU64" s="1292"/>
      <c r="AV64" s="1292"/>
      <c r="AW64" s="1292"/>
      <c r="AX64" s="1292"/>
      <c r="AY64" s="1291"/>
      <c r="AZ64" s="1292"/>
      <c r="BA64" s="1291"/>
      <c r="BB64" s="1291"/>
      <c r="BC64" s="1291"/>
      <c r="BD64" s="1292"/>
      <c r="BE64" s="1292"/>
      <c r="BF64" s="1292"/>
      <c r="BG64" s="1292"/>
      <c r="BH64" s="1292"/>
      <c r="BI64" s="1292"/>
      <c r="BJ64" s="1292"/>
      <c r="BK64" s="1291"/>
      <c r="BL64" s="1292"/>
      <c r="BM64" s="1291"/>
      <c r="BN64" s="1291"/>
      <c r="BO64" s="1291"/>
      <c r="BP64" s="1292"/>
      <c r="BQ64" s="1292"/>
      <c r="BR64" s="1292"/>
      <c r="BS64" s="1292"/>
      <c r="BT64" s="1292"/>
      <c r="BU64" s="1292"/>
      <c r="BV64" s="1292"/>
      <c r="BW64" s="1291"/>
      <c r="BX64" s="1292"/>
      <c r="BY64" s="1291"/>
      <c r="BZ64" s="1291"/>
      <c r="CA64" s="1291"/>
      <c r="CB64" s="1292"/>
      <c r="CC64" s="1292"/>
      <c r="CD64" s="1292"/>
      <c r="CE64" s="1292"/>
      <c r="CF64" s="1292"/>
      <c r="CG64" s="1292"/>
      <c r="CH64" s="1292"/>
      <c r="CI64" s="1291"/>
      <c r="CJ64" s="1292"/>
      <c r="CK64" s="1291"/>
      <c r="CL64" s="1291"/>
      <c r="CM64" s="1291"/>
      <c r="CN64" s="1292"/>
      <c r="CO64" s="1292"/>
      <c r="CP64" s="1292"/>
      <c r="CQ64" s="1292"/>
      <c r="CR64" s="1292"/>
      <c r="CS64" s="1292"/>
      <c r="CT64" s="1292"/>
      <c r="CU64" s="1291"/>
      <c r="CV64" s="1292"/>
      <c r="CW64" s="1291"/>
      <c r="CX64" s="1291"/>
      <c r="CY64" s="1291"/>
      <c r="CZ64" s="1292"/>
      <c r="DA64" s="1292"/>
      <c r="DB64" s="1292"/>
      <c r="DC64" s="1292"/>
    </row>
    <row r="65" spans="2:107" x14ac:dyDescent="0.15">
      <c r="B65" s="1282"/>
      <c r="AN65" s="1293" t="s">
        <v>599</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x14ac:dyDescent="0.15">
      <c r="B66" s="1282"/>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x14ac:dyDescent="0.15">
      <c r="B67" s="1282"/>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x14ac:dyDescent="0.15">
      <c r="B68" s="1282"/>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x14ac:dyDescent="0.15">
      <c r="B69" s="1282"/>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x14ac:dyDescent="0.15">
      <c r="B70" s="1282"/>
      <c r="H70" s="1326"/>
      <c r="I70" s="1326"/>
      <c r="J70" s="1327"/>
      <c r="K70" s="1327"/>
      <c r="L70" s="1328"/>
      <c r="M70" s="1327"/>
      <c r="N70" s="1328"/>
      <c r="AN70" s="1302"/>
      <c r="AO70" s="1302"/>
      <c r="AP70" s="1302"/>
      <c r="AZ70" s="1302"/>
      <c r="BA70" s="1302"/>
      <c r="BB70" s="1302"/>
      <c r="BL70" s="1302"/>
      <c r="BM70" s="1302"/>
      <c r="BN70" s="1302"/>
      <c r="BX70" s="1302"/>
      <c r="BY70" s="1302"/>
      <c r="BZ70" s="1302"/>
      <c r="CJ70" s="1302"/>
      <c r="CK70" s="1302"/>
      <c r="CL70" s="1302"/>
      <c r="CV70" s="1302"/>
      <c r="CW70" s="1302"/>
      <c r="CX70" s="1302"/>
    </row>
    <row r="71" spans="2:107" x14ac:dyDescent="0.15">
      <c r="B71" s="1282"/>
      <c r="G71" s="1329"/>
      <c r="I71" s="1330"/>
      <c r="J71" s="1327"/>
      <c r="K71" s="1327"/>
      <c r="L71" s="1328"/>
      <c r="M71" s="1327"/>
      <c r="N71" s="1328"/>
      <c r="AM71" s="1329"/>
      <c r="AN71" s="1275" t="s">
        <v>593</v>
      </c>
    </row>
    <row r="72" spans="2:107" x14ac:dyDescent="0.15">
      <c r="B72" s="1282"/>
      <c r="G72" s="1303"/>
      <c r="H72" s="1303"/>
      <c r="I72" s="1303"/>
      <c r="J72" s="1303"/>
      <c r="K72" s="1304"/>
      <c r="L72" s="1304"/>
      <c r="M72" s="1305"/>
      <c r="N72" s="13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549</v>
      </c>
      <c r="BQ72" s="1309"/>
      <c r="BR72" s="1309"/>
      <c r="BS72" s="1309"/>
      <c r="BT72" s="1309"/>
      <c r="BU72" s="1309"/>
      <c r="BV72" s="1309"/>
      <c r="BW72" s="1309"/>
      <c r="BX72" s="1309" t="s">
        <v>550</v>
      </c>
      <c r="BY72" s="1309"/>
      <c r="BZ72" s="1309"/>
      <c r="CA72" s="1309"/>
      <c r="CB72" s="1309"/>
      <c r="CC72" s="1309"/>
      <c r="CD72" s="1309"/>
      <c r="CE72" s="1309"/>
      <c r="CF72" s="1309" t="s">
        <v>551</v>
      </c>
      <c r="CG72" s="1309"/>
      <c r="CH72" s="1309"/>
      <c r="CI72" s="1309"/>
      <c r="CJ72" s="1309"/>
      <c r="CK72" s="1309"/>
      <c r="CL72" s="1309"/>
      <c r="CM72" s="1309"/>
      <c r="CN72" s="1309" t="s">
        <v>552</v>
      </c>
      <c r="CO72" s="1309"/>
      <c r="CP72" s="1309"/>
      <c r="CQ72" s="1309"/>
      <c r="CR72" s="1309"/>
      <c r="CS72" s="1309"/>
      <c r="CT72" s="1309"/>
      <c r="CU72" s="1309"/>
      <c r="CV72" s="1309" t="s">
        <v>553</v>
      </c>
      <c r="CW72" s="1309"/>
      <c r="CX72" s="1309"/>
      <c r="CY72" s="1309"/>
      <c r="CZ72" s="1309"/>
      <c r="DA72" s="1309"/>
      <c r="DB72" s="1309"/>
      <c r="DC72" s="1309"/>
    </row>
    <row r="73" spans="2:107" x14ac:dyDescent="0.15">
      <c r="B73" s="1282"/>
      <c r="G73" s="1310"/>
      <c r="H73" s="1310"/>
      <c r="I73" s="1310"/>
      <c r="J73" s="1310"/>
      <c r="K73" s="1331"/>
      <c r="L73" s="1331"/>
      <c r="M73" s="1331"/>
      <c r="N73" s="1331"/>
      <c r="AM73" s="1302"/>
      <c r="AN73" s="1313" t="s">
        <v>594</v>
      </c>
      <c r="AO73" s="1313"/>
      <c r="AP73" s="1313"/>
      <c r="AQ73" s="1313"/>
      <c r="AR73" s="1313"/>
      <c r="AS73" s="1313"/>
      <c r="AT73" s="1313"/>
      <c r="AU73" s="1313"/>
      <c r="AV73" s="1313"/>
      <c r="AW73" s="1313"/>
      <c r="AX73" s="1313"/>
      <c r="AY73" s="1313"/>
      <c r="AZ73" s="1313"/>
      <c r="BA73" s="1313"/>
      <c r="BB73" s="1313" t="s">
        <v>595</v>
      </c>
      <c r="BC73" s="1313"/>
      <c r="BD73" s="1313"/>
      <c r="BE73" s="1313"/>
      <c r="BF73" s="1313"/>
      <c r="BG73" s="1313"/>
      <c r="BH73" s="1313"/>
      <c r="BI73" s="1313"/>
      <c r="BJ73" s="1313"/>
      <c r="BK73" s="1313"/>
      <c r="BL73" s="1313"/>
      <c r="BM73" s="1313"/>
      <c r="BN73" s="1313"/>
      <c r="BO73" s="1313"/>
      <c r="BP73" s="1314">
        <v>19.600000000000001</v>
      </c>
      <c r="BQ73" s="1314"/>
      <c r="BR73" s="1314"/>
      <c r="BS73" s="1314"/>
      <c r="BT73" s="1314"/>
      <c r="BU73" s="1314"/>
      <c r="BV73" s="1314"/>
      <c r="BW73" s="1314"/>
      <c r="BX73" s="1314">
        <v>6.4</v>
      </c>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1282"/>
      <c r="G74" s="1310"/>
      <c r="H74" s="1310"/>
      <c r="I74" s="1310"/>
      <c r="J74" s="1310"/>
      <c r="K74" s="1331"/>
      <c r="L74" s="1331"/>
      <c r="M74" s="1331"/>
      <c r="N74" s="1331"/>
      <c r="AM74" s="1302"/>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1282"/>
      <c r="G75" s="1310"/>
      <c r="H75" s="1310"/>
      <c r="I75" s="1303"/>
      <c r="J75" s="1303"/>
      <c r="K75" s="1312"/>
      <c r="L75" s="1312"/>
      <c r="M75" s="1312"/>
      <c r="N75" s="1312"/>
      <c r="AM75" s="1302"/>
      <c r="AN75" s="1313"/>
      <c r="AO75" s="1313"/>
      <c r="AP75" s="1313"/>
      <c r="AQ75" s="1313"/>
      <c r="AR75" s="1313"/>
      <c r="AS75" s="1313"/>
      <c r="AT75" s="1313"/>
      <c r="AU75" s="1313"/>
      <c r="AV75" s="1313"/>
      <c r="AW75" s="1313"/>
      <c r="AX75" s="1313"/>
      <c r="AY75" s="1313"/>
      <c r="AZ75" s="1313"/>
      <c r="BA75" s="1313"/>
      <c r="BB75" s="1313" t="s">
        <v>600</v>
      </c>
      <c r="BC75" s="1313"/>
      <c r="BD75" s="1313"/>
      <c r="BE75" s="1313"/>
      <c r="BF75" s="1313"/>
      <c r="BG75" s="1313"/>
      <c r="BH75" s="1313"/>
      <c r="BI75" s="1313"/>
      <c r="BJ75" s="1313"/>
      <c r="BK75" s="1313"/>
      <c r="BL75" s="1313"/>
      <c r="BM75" s="1313"/>
      <c r="BN75" s="1313"/>
      <c r="BO75" s="1313"/>
      <c r="BP75" s="1314">
        <v>9.4</v>
      </c>
      <c r="BQ75" s="1314"/>
      <c r="BR75" s="1314"/>
      <c r="BS75" s="1314"/>
      <c r="BT75" s="1314"/>
      <c r="BU75" s="1314"/>
      <c r="BV75" s="1314"/>
      <c r="BW75" s="1314"/>
      <c r="BX75" s="1314">
        <v>9.1</v>
      </c>
      <c r="BY75" s="1314"/>
      <c r="BZ75" s="1314"/>
      <c r="CA75" s="1314"/>
      <c r="CB75" s="1314"/>
      <c r="CC75" s="1314"/>
      <c r="CD75" s="1314"/>
      <c r="CE75" s="1314"/>
      <c r="CF75" s="1314">
        <v>8.1</v>
      </c>
      <c r="CG75" s="1314"/>
      <c r="CH75" s="1314"/>
      <c r="CI75" s="1314"/>
      <c r="CJ75" s="1314"/>
      <c r="CK75" s="1314"/>
      <c r="CL75" s="1314"/>
      <c r="CM75" s="1314"/>
      <c r="CN75" s="1314">
        <v>6.7</v>
      </c>
      <c r="CO75" s="1314"/>
      <c r="CP75" s="1314"/>
      <c r="CQ75" s="1314"/>
      <c r="CR75" s="1314"/>
      <c r="CS75" s="1314"/>
      <c r="CT75" s="1314"/>
      <c r="CU75" s="1314"/>
      <c r="CV75" s="1314">
        <v>4.7</v>
      </c>
      <c r="CW75" s="1314"/>
      <c r="CX75" s="1314"/>
      <c r="CY75" s="1314"/>
      <c r="CZ75" s="1314"/>
      <c r="DA75" s="1314"/>
      <c r="DB75" s="1314"/>
      <c r="DC75" s="1314"/>
    </row>
    <row r="76" spans="2:107" x14ac:dyDescent="0.15">
      <c r="B76" s="1282"/>
      <c r="G76" s="1310"/>
      <c r="H76" s="1310"/>
      <c r="I76" s="1303"/>
      <c r="J76" s="1303"/>
      <c r="K76" s="1312"/>
      <c r="L76" s="1312"/>
      <c r="M76" s="1312"/>
      <c r="N76" s="1312"/>
      <c r="AM76" s="1302"/>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1282"/>
      <c r="G77" s="1303"/>
      <c r="H77" s="1303"/>
      <c r="I77" s="1303"/>
      <c r="J77" s="1303"/>
      <c r="K77" s="1331"/>
      <c r="L77" s="1331"/>
      <c r="M77" s="1331"/>
      <c r="N77" s="1331"/>
      <c r="AN77" s="1309" t="s">
        <v>597</v>
      </c>
      <c r="AO77" s="1309"/>
      <c r="AP77" s="1309"/>
      <c r="AQ77" s="1309"/>
      <c r="AR77" s="1309"/>
      <c r="AS77" s="1309"/>
      <c r="AT77" s="1309"/>
      <c r="AU77" s="1309"/>
      <c r="AV77" s="1309"/>
      <c r="AW77" s="1309"/>
      <c r="AX77" s="1309"/>
      <c r="AY77" s="1309"/>
      <c r="AZ77" s="1309"/>
      <c r="BA77" s="1309"/>
      <c r="BB77" s="1313" t="s">
        <v>595</v>
      </c>
      <c r="BC77" s="1313"/>
      <c r="BD77" s="1313"/>
      <c r="BE77" s="1313"/>
      <c r="BF77" s="1313"/>
      <c r="BG77" s="1313"/>
      <c r="BH77" s="1313"/>
      <c r="BI77" s="1313"/>
      <c r="BJ77" s="1313"/>
      <c r="BK77" s="1313"/>
      <c r="BL77" s="1313"/>
      <c r="BM77" s="1313"/>
      <c r="BN77" s="1313"/>
      <c r="BO77" s="1313"/>
      <c r="BP77" s="1314">
        <v>35.299999999999997</v>
      </c>
      <c r="BQ77" s="1314"/>
      <c r="BR77" s="1314"/>
      <c r="BS77" s="1314"/>
      <c r="BT77" s="1314"/>
      <c r="BU77" s="1314"/>
      <c r="BV77" s="1314"/>
      <c r="BW77" s="1314"/>
      <c r="BX77" s="1314">
        <v>31.9</v>
      </c>
      <c r="BY77" s="1314"/>
      <c r="BZ77" s="1314"/>
      <c r="CA77" s="1314"/>
      <c r="CB77" s="1314"/>
      <c r="CC77" s="1314"/>
      <c r="CD77" s="1314"/>
      <c r="CE77" s="1314"/>
      <c r="CF77" s="1314">
        <v>24.2</v>
      </c>
      <c r="CG77" s="1314"/>
      <c r="CH77" s="1314"/>
      <c r="CI77" s="1314"/>
      <c r="CJ77" s="1314"/>
      <c r="CK77" s="1314"/>
      <c r="CL77" s="1314"/>
      <c r="CM77" s="1314"/>
      <c r="CN77" s="1314">
        <v>22.1</v>
      </c>
      <c r="CO77" s="1314"/>
      <c r="CP77" s="1314"/>
      <c r="CQ77" s="1314"/>
      <c r="CR77" s="1314"/>
      <c r="CS77" s="1314"/>
      <c r="CT77" s="1314"/>
      <c r="CU77" s="1314"/>
      <c r="CV77" s="1314">
        <v>20.399999999999999</v>
      </c>
      <c r="CW77" s="1314"/>
      <c r="CX77" s="1314"/>
      <c r="CY77" s="1314"/>
      <c r="CZ77" s="1314"/>
      <c r="DA77" s="1314"/>
      <c r="DB77" s="1314"/>
      <c r="DC77" s="1314"/>
    </row>
    <row r="78" spans="2:107" x14ac:dyDescent="0.15">
      <c r="B78" s="1282"/>
      <c r="G78" s="1303"/>
      <c r="H78" s="1303"/>
      <c r="I78" s="1303"/>
      <c r="J78" s="1303"/>
      <c r="K78" s="1331"/>
      <c r="L78" s="1331"/>
      <c r="M78" s="1331"/>
      <c r="N78" s="1331"/>
      <c r="AN78" s="1309"/>
      <c r="AO78" s="1309"/>
      <c r="AP78" s="1309"/>
      <c r="AQ78" s="1309"/>
      <c r="AR78" s="1309"/>
      <c r="AS78" s="1309"/>
      <c r="AT78" s="1309"/>
      <c r="AU78" s="1309"/>
      <c r="AV78" s="1309"/>
      <c r="AW78" s="1309"/>
      <c r="AX78" s="1309"/>
      <c r="AY78" s="1309"/>
      <c r="AZ78" s="1309"/>
      <c r="BA78" s="1309"/>
      <c r="BB78" s="1313"/>
      <c r="BC78" s="1313"/>
      <c r="BD78" s="1313"/>
      <c r="BE78" s="1313"/>
      <c r="BF78" s="1313"/>
      <c r="BG78" s="1313"/>
      <c r="BH78" s="1313"/>
      <c r="BI78" s="1313"/>
      <c r="BJ78" s="1313"/>
      <c r="BK78" s="1313"/>
      <c r="BL78" s="1313"/>
      <c r="BM78" s="1313"/>
      <c r="BN78" s="1313"/>
      <c r="BO78" s="1313"/>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1282"/>
      <c r="G79" s="1303"/>
      <c r="H79" s="1303"/>
      <c r="I79" s="1316"/>
      <c r="J79" s="1316"/>
      <c r="K79" s="1332"/>
      <c r="L79" s="1332"/>
      <c r="M79" s="1332"/>
      <c r="N79" s="1332"/>
      <c r="AN79" s="1309"/>
      <c r="AO79" s="1309"/>
      <c r="AP79" s="1309"/>
      <c r="AQ79" s="1309"/>
      <c r="AR79" s="1309"/>
      <c r="AS79" s="1309"/>
      <c r="AT79" s="1309"/>
      <c r="AU79" s="1309"/>
      <c r="AV79" s="1309"/>
      <c r="AW79" s="1309"/>
      <c r="AX79" s="1309"/>
      <c r="AY79" s="1309"/>
      <c r="AZ79" s="1309"/>
      <c r="BA79" s="1309"/>
      <c r="BB79" s="1313" t="s">
        <v>600</v>
      </c>
      <c r="BC79" s="1313"/>
      <c r="BD79" s="1313"/>
      <c r="BE79" s="1313"/>
      <c r="BF79" s="1313"/>
      <c r="BG79" s="1313"/>
      <c r="BH79" s="1313"/>
      <c r="BI79" s="1313"/>
      <c r="BJ79" s="1313"/>
      <c r="BK79" s="1313"/>
      <c r="BL79" s="1313"/>
      <c r="BM79" s="1313"/>
      <c r="BN79" s="1313"/>
      <c r="BO79" s="1313"/>
      <c r="BP79" s="1314">
        <v>6.9</v>
      </c>
      <c r="BQ79" s="1314"/>
      <c r="BR79" s="1314"/>
      <c r="BS79" s="1314"/>
      <c r="BT79" s="1314"/>
      <c r="BU79" s="1314"/>
      <c r="BV79" s="1314"/>
      <c r="BW79" s="1314"/>
      <c r="BX79" s="1314">
        <v>6.6</v>
      </c>
      <c r="BY79" s="1314"/>
      <c r="BZ79" s="1314"/>
      <c r="CA79" s="1314"/>
      <c r="CB79" s="1314"/>
      <c r="CC79" s="1314"/>
      <c r="CD79" s="1314"/>
      <c r="CE79" s="1314"/>
      <c r="CF79" s="1314">
        <v>6.4</v>
      </c>
      <c r="CG79" s="1314"/>
      <c r="CH79" s="1314"/>
      <c r="CI79" s="1314"/>
      <c r="CJ79" s="1314"/>
      <c r="CK79" s="1314"/>
      <c r="CL79" s="1314"/>
      <c r="CM79" s="1314"/>
      <c r="CN79" s="1314">
        <v>6.3</v>
      </c>
      <c r="CO79" s="1314"/>
      <c r="CP79" s="1314"/>
      <c r="CQ79" s="1314"/>
      <c r="CR79" s="1314"/>
      <c r="CS79" s="1314"/>
      <c r="CT79" s="1314"/>
      <c r="CU79" s="1314"/>
      <c r="CV79" s="1314">
        <v>6.2</v>
      </c>
      <c r="CW79" s="1314"/>
      <c r="CX79" s="1314"/>
      <c r="CY79" s="1314"/>
      <c r="CZ79" s="1314"/>
      <c r="DA79" s="1314"/>
      <c r="DB79" s="1314"/>
      <c r="DC79" s="1314"/>
    </row>
    <row r="80" spans="2:107" x14ac:dyDescent="0.15">
      <c r="B80" s="1282"/>
      <c r="G80" s="1303"/>
      <c r="H80" s="1303"/>
      <c r="I80" s="1316"/>
      <c r="J80" s="1316"/>
      <c r="K80" s="1332"/>
      <c r="L80" s="1332"/>
      <c r="M80" s="1332"/>
      <c r="N80" s="1332"/>
      <c r="AN80" s="1309"/>
      <c r="AO80" s="1309"/>
      <c r="AP80" s="1309"/>
      <c r="AQ80" s="1309"/>
      <c r="AR80" s="1309"/>
      <c r="AS80" s="1309"/>
      <c r="AT80" s="1309"/>
      <c r="AU80" s="1309"/>
      <c r="AV80" s="1309"/>
      <c r="AW80" s="1309"/>
      <c r="AX80" s="1309"/>
      <c r="AY80" s="1309"/>
      <c r="AZ80" s="1309"/>
      <c r="BA80" s="1309"/>
      <c r="BB80" s="1313"/>
      <c r="BC80" s="1313"/>
      <c r="BD80" s="1313"/>
      <c r="BE80" s="1313"/>
      <c r="BF80" s="1313"/>
      <c r="BG80" s="1313"/>
      <c r="BH80" s="1313"/>
      <c r="BI80" s="1313"/>
      <c r="BJ80" s="1313"/>
      <c r="BK80" s="1313"/>
      <c r="BL80" s="1313"/>
      <c r="BM80" s="1313"/>
      <c r="BN80" s="1313"/>
      <c r="BO80" s="1313"/>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1282"/>
    </row>
    <row r="82" spans="2:109" ht="17.25" x14ac:dyDescent="0.15">
      <c r="B82" s="1282"/>
      <c r="K82" s="1333"/>
      <c r="L82" s="1333"/>
      <c r="M82" s="1333"/>
      <c r="N82" s="1333"/>
      <c r="AQ82" s="1333"/>
      <c r="AR82" s="1333"/>
      <c r="AS82" s="1333"/>
      <c r="AT82" s="1333"/>
      <c r="BC82" s="1333"/>
      <c r="BD82" s="1333"/>
      <c r="BE82" s="1333"/>
      <c r="BF82" s="1333"/>
      <c r="BO82" s="1333"/>
      <c r="BP82" s="1333"/>
      <c r="BQ82" s="1333"/>
      <c r="BR82" s="1333"/>
      <c r="CA82" s="1333"/>
      <c r="CB82" s="1333"/>
      <c r="CC82" s="1333"/>
      <c r="CD82" s="1333"/>
      <c r="CM82" s="1333"/>
      <c r="CN82" s="1333"/>
      <c r="CO82" s="1333"/>
      <c r="CP82" s="1333"/>
      <c r="CY82" s="1333"/>
      <c r="CZ82" s="1333"/>
      <c r="DA82" s="1333"/>
      <c r="DB82" s="1333"/>
      <c r="DC82" s="1333"/>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4"/>
      <c r="AQ87" s="1334"/>
      <c r="BC87" s="1334"/>
      <c r="BO87" s="1334"/>
      <c r="CA87" s="1334"/>
      <c r="CM87" s="1334"/>
      <c r="CY87" s="1334"/>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DDFltptheDojm+JJ0zXfHAdpNTb6NlaA9WvK6TAZkb8HTAb/j8c0MaGjWKhGwXCyblabDPr93NPZZbhUMT1Kw==" saltValue="8I8sOuamAuQRTx1ksCcip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AkleVyrIRHSTXaZ4Ex4XPH1l6pBQVTZrE46Aoi0HasUr9R5GszxNVhZZFYFJqKGu4VlRd+dOmOXWZgZwnKBDhA==" saltValue="0fR4wTyO7F/V0qsRweRs9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Fx0+z98IQpZ48EFcrHNlxs0o5AiRSMh4KSr3eAPtx6Va6XwvLEoKDKYGXgfpdq35F3WT8f7kMWQFVixF3Pk9xg==" saltValue="1JeDUfrX29JsLBkIO/EZ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546</v>
      </c>
      <c r="G2" s="157"/>
      <c r="H2" s="158"/>
    </row>
    <row r="3" spans="1:8" x14ac:dyDescent="0.15">
      <c r="A3" s="154" t="s">
        <v>539</v>
      </c>
      <c r="B3" s="159"/>
      <c r="C3" s="160"/>
      <c r="D3" s="161">
        <v>98817</v>
      </c>
      <c r="E3" s="162"/>
      <c r="F3" s="163">
        <v>44504</v>
      </c>
      <c r="G3" s="164"/>
      <c r="H3" s="165"/>
    </row>
    <row r="4" spans="1:8" x14ac:dyDescent="0.15">
      <c r="A4" s="166"/>
      <c r="B4" s="167"/>
      <c r="C4" s="168"/>
      <c r="D4" s="169">
        <v>5531</v>
      </c>
      <c r="E4" s="170"/>
      <c r="F4" s="171">
        <v>25876</v>
      </c>
      <c r="G4" s="172"/>
      <c r="H4" s="173"/>
    </row>
    <row r="5" spans="1:8" x14ac:dyDescent="0.15">
      <c r="A5" s="154" t="s">
        <v>541</v>
      </c>
      <c r="B5" s="159"/>
      <c r="C5" s="160"/>
      <c r="D5" s="161">
        <v>98189</v>
      </c>
      <c r="E5" s="162"/>
      <c r="F5" s="163">
        <v>47820</v>
      </c>
      <c r="G5" s="164"/>
      <c r="H5" s="165"/>
    </row>
    <row r="6" spans="1:8" x14ac:dyDescent="0.15">
      <c r="A6" s="166"/>
      <c r="B6" s="167"/>
      <c r="C6" s="168"/>
      <c r="D6" s="169">
        <v>8182</v>
      </c>
      <c r="E6" s="170"/>
      <c r="F6" s="171">
        <v>25855</v>
      </c>
      <c r="G6" s="172"/>
      <c r="H6" s="173"/>
    </row>
    <row r="7" spans="1:8" x14ac:dyDescent="0.15">
      <c r="A7" s="154" t="s">
        <v>542</v>
      </c>
      <c r="B7" s="159"/>
      <c r="C7" s="160"/>
      <c r="D7" s="161">
        <v>62600</v>
      </c>
      <c r="E7" s="162"/>
      <c r="F7" s="163">
        <v>41934</v>
      </c>
      <c r="G7" s="164"/>
      <c r="H7" s="165"/>
    </row>
    <row r="8" spans="1:8" x14ac:dyDescent="0.15">
      <c r="A8" s="166"/>
      <c r="B8" s="167"/>
      <c r="C8" s="168"/>
      <c r="D8" s="169">
        <v>6746</v>
      </c>
      <c r="E8" s="170"/>
      <c r="F8" s="171">
        <v>23352</v>
      </c>
      <c r="G8" s="172"/>
      <c r="H8" s="173"/>
    </row>
    <row r="9" spans="1:8" x14ac:dyDescent="0.15">
      <c r="A9" s="154" t="s">
        <v>543</v>
      </c>
      <c r="B9" s="159"/>
      <c r="C9" s="160"/>
      <c r="D9" s="161">
        <v>72198</v>
      </c>
      <c r="E9" s="162"/>
      <c r="F9" s="163">
        <v>45588</v>
      </c>
      <c r="G9" s="164"/>
      <c r="H9" s="165"/>
    </row>
    <row r="10" spans="1:8" x14ac:dyDescent="0.15">
      <c r="A10" s="166"/>
      <c r="B10" s="167"/>
      <c r="C10" s="168"/>
      <c r="D10" s="169">
        <v>6770</v>
      </c>
      <c r="E10" s="170"/>
      <c r="F10" s="171">
        <v>24150</v>
      </c>
      <c r="G10" s="172"/>
      <c r="H10" s="173"/>
    </row>
    <row r="11" spans="1:8" x14ac:dyDescent="0.15">
      <c r="A11" s="154" t="s">
        <v>544</v>
      </c>
      <c r="B11" s="159"/>
      <c r="C11" s="160"/>
      <c r="D11" s="161">
        <v>70702</v>
      </c>
      <c r="E11" s="162"/>
      <c r="F11" s="163">
        <v>45483</v>
      </c>
      <c r="G11" s="164"/>
      <c r="H11" s="165"/>
    </row>
    <row r="12" spans="1:8" x14ac:dyDescent="0.15">
      <c r="A12" s="166"/>
      <c r="B12" s="167"/>
      <c r="C12" s="174"/>
      <c r="D12" s="169">
        <v>7173</v>
      </c>
      <c r="E12" s="170"/>
      <c r="F12" s="171">
        <v>24241</v>
      </c>
      <c r="G12" s="172"/>
      <c r="H12" s="173"/>
    </row>
    <row r="13" spans="1:8" x14ac:dyDescent="0.15">
      <c r="A13" s="154"/>
      <c r="B13" s="159"/>
      <c r="C13" s="175"/>
      <c r="D13" s="176">
        <v>80501</v>
      </c>
      <c r="E13" s="177"/>
      <c r="F13" s="178">
        <v>45066</v>
      </c>
      <c r="G13" s="179"/>
      <c r="H13" s="165"/>
    </row>
    <row r="14" spans="1:8" x14ac:dyDescent="0.15">
      <c r="A14" s="166"/>
      <c r="B14" s="167"/>
      <c r="C14" s="168"/>
      <c r="D14" s="169">
        <v>6880</v>
      </c>
      <c r="E14" s="170"/>
      <c r="F14" s="171">
        <v>24695</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0.92</v>
      </c>
      <c r="C19" s="180">
        <f>ROUND(VALUE(SUBSTITUTE(実質収支比率等に係る経年分析!G$48,"▲","-")),2)</f>
        <v>1.21</v>
      </c>
      <c r="D19" s="180">
        <f>ROUND(VALUE(SUBSTITUTE(実質収支比率等に係る経年分析!H$48,"▲","-")),2)</f>
        <v>5.18</v>
      </c>
      <c r="E19" s="180">
        <f>ROUND(VALUE(SUBSTITUTE(実質収支比率等に係る経年分析!I$48,"▲","-")),2)</f>
        <v>3.7</v>
      </c>
      <c r="F19" s="180">
        <f>ROUND(VALUE(SUBSTITUTE(実質収支比率等に係る経年分析!J$48,"▲","-")),2)</f>
        <v>3.63</v>
      </c>
    </row>
    <row r="20" spans="1:11" x14ac:dyDescent="0.15">
      <c r="A20" s="180" t="s">
        <v>54</v>
      </c>
      <c r="B20" s="180">
        <f>ROUND(VALUE(SUBSTITUTE(実質収支比率等に係る経年分析!F$47,"▲","-")),2)</f>
        <v>16.28</v>
      </c>
      <c r="C20" s="180">
        <f>ROUND(VALUE(SUBSTITUTE(実質収支比率等に係る経年分析!G$47,"▲","-")),2)</f>
        <v>15.85</v>
      </c>
      <c r="D20" s="180">
        <f>ROUND(VALUE(SUBSTITUTE(実質収支比率等に係る経年分析!H$47,"▲","-")),2)</f>
        <v>17.329999999999998</v>
      </c>
      <c r="E20" s="180">
        <f>ROUND(VALUE(SUBSTITUTE(実質収支比率等に係る経年分析!I$47,"▲","-")),2)</f>
        <v>19.3</v>
      </c>
      <c r="F20" s="180">
        <f>ROUND(VALUE(SUBSTITUTE(実質収支比率等に係る経年分析!J$47,"▲","-")),2)</f>
        <v>25.88</v>
      </c>
    </row>
    <row r="21" spans="1:11" x14ac:dyDescent="0.15">
      <c r="A21" s="180" t="s">
        <v>55</v>
      </c>
      <c r="B21" s="180">
        <f>IF(ISNUMBER(VALUE(SUBSTITUTE(実質収支比率等に係る経年分析!F$49,"▲","-"))),ROUND(VALUE(SUBSTITUTE(実質収支比率等に係る経年分析!F$49,"▲","-")),2),NA())</f>
        <v>-7.17</v>
      </c>
      <c r="C21" s="180">
        <f>IF(ISNUMBER(VALUE(SUBSTITUTE(実質収支比率等に係る経年分析!G$49,"▲","-"))),ROUND(VALUE(SUBSTITUTE(実質収支比率等に係る経年分析!G$49,"▲","-")),2),NA())</f>
        <v>-0.5</v>
      </c>
      <c r="D21" s="180">
        <f>IF(ISNUMBER(VALUE(SUBSTITUTE(実質収支比率等に係る経年分析!H$49,"▲","-"))),ROUND(VALUE(SUBSTITUTE(実質収支比率等に係る経年分析!H$49,"▲","-")),2),NA())</f>
        <v>4.5599999999999996</v>
      </c>
      <c r="E21" s="180">
        <f>IF(ISNUMBER(VALUE(SUBSTITUTE(実質収支比率等に係る経年分析!I$49,"▲","-"))),ROUND(VALUE(SUBSTITUTE(実質収支比率等に係る経年分析!I$49,"▲","-")),2),NA())</f>
        <v>8.07</v>
      </c>
      <c r="F21" s="180">
        <f>IF(ISNUMBER(VALUE(SUBSTITUTE(実質収支比率等に係る経年分析!J$49,"▲","-"))),ROUND(VALUE(SUBSTITUTE(実質収支比率等に係る経年分析!J$49,"▲","-")),2),NA())</f>
        <v>4.93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多賀城市下水道事業会計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2.2999999999999998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2.69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3.62</v>
      </c>
    </row>
    <row r="36" spans="1:16" x14ac:dyDescent="0.15">
      <c r="A36" s="181" t="str">
        <f>IF(連結実質赤字比率に係る赤字・黒字の構成分析!C$34="",NA(),連結実質赤字比率に係る赤字・黒字の構成分析!C$34)</f>
        <v>多賀城市水道事業会計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2507</v>
      </c>
      <c r="E42" s="182"/>
      <c r="F42" s="182"/>
      <c r="G42" s="182">
        <f>'実質公債費比率（分子）の構造'!L$52</f>
        <v>2470</v>
      </c>
      <c r="H42" s="182"/>
      <c r="I42" s="182"/>
      <c r="J42" s="182">
        <f>'実質公債費比率（分子）の構造'!M$52</f>
        <v>2524</v>
      </c>
      <c r="K42" s="182"/>
      <c r="L42" s="182"/>
      <c r="M42" s="182">
        <f>'実質公債費比率（分子）の構造'!N$52</f>
        <v>2583</v>
      </c>
      <c r="N42" s="182"/>
      <c r="O42" s="182"/>
      <c r="P42" s="182">
        <f>'実質公債費比率（分子）の構造'!O$52</f>
        <v>2573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x14ac:dyDescent="0.15">
      <c r="A45" s="182" t="s">
        <v>65</v>
      </c>
      <c r="B45" s="182">
        <f>'実質公債費比率（分子）の構造'!K$49</f>
        <v>114</v>
      </c>
      <c r="C45" s="182"/>
      <c r="D45" s="182"/>
      <c r="E45" s="182">
        <f>'実質公債費比率（分子）の構造'!L$49</f>
        <v>67</v>
      </c>
      <c r="F45" s="182"/>
      <c r="G45" s="182"/>
      <c r="H45" s="182">
        <f>'実質公債費比率（分子）の構造'!M$49</f>
        <v>15</v>
      </c>
      <c r="I45" s="182"/>
      <c r="J45" s="182"/>
      <c r="K45" s="182">
        <f>'実質公債費比率（分子）の構造'!N$49</f>
        <v>14</v>
      </c>
      <c r="L45" s="182"/>
      <c r="M45" s="182"/>
      <c r="N45" s="182">
        <f>'実質公債費比率（分子）の構造'!O$49</f>
        <v>23</v>
      </c>
      <c r="O45" s="182"/>
      <c r="P45" s="182"/>
    </row>
    <row r="46" spans="1:16" x14ac:dyDescent="0.15">
      <c r="A46" s="182" t="s">
        <v>66</v>
      </c>
      <c r="B46" s="182">
        <f>'実質公債費比率（分子）の構造'!K$48</f>
        <v>1154</v>
      </c>
      <c r="C46" s="182"/>
      <c r="D46" s="182"/>
      <c r="E46" s="182">
        <f>'実質公債費比率（分子）の構造'!L$48</f>
        <v>1239</v>
      </c>
      <c r="F46" s="182"/>
      <c r="G46" s="182"/>
      <c r="H46" s="182">
        <f>'実質公債費比率（分子）の構造'!M$48</f>
        <v>1066</v>
      </c>
      <c r="I46" s="182"/>
      <c r="J46" s="182"/>
      <c r="K46" s="182">
        <f>'実質公債費比率（分子）の構造'!N$48</f>
        <v>1050</v>
      </c>
      <c r="L46" s="182"/>
      <c r="M46" s="182"/>
      <c r="N46" s="182">
        <f>'実質公債費比率（分子）の構造'!O$48</f>
        <v>882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2208</v>
      </c>
      <c r="C49" s="182"/>
      <c r="D49" s="182"/>
      <c r="E49" s="182">
        <f>'実質公債費比率（分子）の構造'!L$45</f>
        <v>2105</v>
      </c>
      <c r="F49" s="182"/>
      <c r="G49" s="182"/>
      <c r="H49" s="182">
        <f>'実質公債費比率（分子）の構造'!M$45</f>
        <v>2068</v>
      </c>
      <c r="I49" s="182"/>
      <c r="J49" s="182"/>
      <c r="K49" s="182">
        <f>'実質公債費比率（分子）の構造'!N$45</f>
        <v>2078</v>
      </c>
      <c r="L49" s="182"/>
      <c r="M49" s="182"/>
      <c r="N49" s="182">
        <f>'実質公債費比率（分子）の構造'!O$45</f>
        <v>1988</v>
      </c>
      <c r="O49" s="182"/>
      <c r="P49" s="182"/>
    </row>
    <row r="50" spans="1:16" x14ac:dyDescent="0.15">
      <c r="A50" s="182" t="s">
        <v>70</v>
      </c>
      <c r="B50" s="182" t="e">
        <f>NA()</f>
        <v>#N/A</v>
      </c>
      <c r="C50" s="182">
        <f>IF(ISNUMBER('実質公債費比率（分子）の構造'!K$53),'実質公債費比率（分子）の構造'!K$53,NA())</f>
        <v>971</v>
      </c>
      <c r="D50" s="182" t="e">
        <f>NA()</f>
        <v>#N/A</v>
      </c>
      <c r="E50" s="182" t="e">
        <f>NA()</f>
        <v>#N/A</v>
      </c>
      <c r="F50" s="182">
        <f>IF(ISNUMBER('実質公債費比率（分子）の構造'!L$53),'実質公債費比率（分子）の構造'!L$53,NA())</f>
        <v>943</v>
      </c>
      <c r="G50" s="182" t="e">
        <f>NA()</f>
        <v>#N/A</v>
      </c>
      <c r="H50" s="182" t="e">
        <f>NA()</f>
        <v>#N/A</v>
      </c>
      <c r="I50" s="182">
        <f>IF(ISNUMBER('実質公債費比率（分子）の構造'!M$53),'実質公債費比率（分子）の構造'!M$53,NA())</f>
        <v>627</v>
      </c>
      <c r="J50" s="182" t="e">
        <f>NA()</f>
        <v>#N/A</v>
      </c>
      <c r="K50" s="182" t="e">
        <f>NA()</f>
        <v>#N/A</v>
      </c>
      <c r="L50" s="182">
        <f>IF(ISNUMBER('実質公債費比率（分子）の構造'!N$53),'実質公債費比率（分子）の構造'!N$53,NA())</f>
        <v>561</v>
      </c>
      <c r="M50" s="182" t="e">
        <f>NA()</f>
        <v>#N/A</v>
      </c>
      <c r="N50" s="182" t="e">
        <f>NA()</f>
        <v>#N/A</v>
      </c>
      <c r="O50" s="182">
        <f>IF(ISNUMBER('実質公債費比率（分子）の構造'!O$53),'実質公債費比率（分子）の構造'!O$53,NA())</f>
        <v>322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24108</v>
      </c>
      <c r="E56" s="181"/>
      <c r="F56" s="181"/>
      <c r="G56" s="181">
        <f>'将来負担比率（分子）の構造'!J$52</f>
        <v>23459</v>
      </c>
      <c r="H56" s="181"/>
      <c r="I56" s="181"/>
      <c r="J56" s="181">
        <f>'将来負担比率（分子）の構造'!K$52</f>
        <v>22910</v>
      </c>
      <c r="K56" s="181"/>
      <c r="L56" s="181"/>
      <c r="M56" s="181">
        <f>'将来負担比率（分子）の構造'!L$52</f>
        <v>22180</v>
      </c>
      <c r="N56" s="181"/>
      <c r="O56" s="181"/>
      <c r="P56" s="181">
        <f>'将来負担比率（分子）の構造'!M$52</f>
        <v>21607</v>
      </c>
    </row>
    <row r="57" spans="1:16" x14ac:dyDescent="0.15">
      <c r="A57" s="181" t="s">
        <v>42</v>
      </c>
      <c r="B57" s="181"/>
      <c r="C57" s="181"/>
      <c r="D57" s="181">
        <f>'将来負担比率（分子）の構造'!I$51</f>
        <v>6350</v>
      </c>
      <c r="E57" s="181"/>
      <c r="F57" s="181"/>
      <c r="G57" s="181">
        <f>'将来負担比率（分子）の構造'!J$51</f>
        <v>6220</v>
      </c>
      <c r="H57" s="181"/>
      <c r="I57" s="181"/>
      <c r="J57" s="181">
        <f>'将来負担比率（分子）の構造'!K$51</f>
        <v>6543</v>
      </c>
      <c r="K57" s="181"/>
      <c r="L57" s="181"/>
      <c r="M57" s="181">
        <f>'将来負担比率（分子）の構造'!L$51</f>
        <v>6455</v>
      </c>
      <c r="N57" s="181"/>
      <c r="O57" s="181"/>
      <c r="P57" s="181">
        <f>'将来負担比率（分子）の構造'!M$51</f>
        <v>7196</v>
      </c>
    </row>
    <row r="58" spans="1:16" x14ac:dyDescent="0.15">
      <c r="A58" s="181" t="s">
        <v>41</v>
      </c>
      <c r="B58" s="181"/>
      <c r="C58" s="181"/>
      <c r="D58" s="181">
        <f>'将来負担比率（分子）の構造'!I$50</f>
        <v>7782</v>
      </c>
      <c r="E58" s="181"/>
      <c r="F58" s="181"/>
      <c r="G58" s="181">
        <f>'将来負担比率（分子）の構造'!J$50</f>
        <v>8730</v>
      </c>
      <c r="H58" s="181"/>
      <c r="I58" s="181"/>
      <c r="J58" s="181">
        <f>'将来負担比率（分子）の構造'!K$50</f>
        <v>9595</v>
      </c>
      <c r="K58" s="181"/>
      <c r="L58" s="181"/>
      <c r="M58" s="181">
        <f>'将来負担比率（分子）の構造'!L$50</f>
        <v>8630</v>
      </c>
      <c r="N58" s="181"/>
      <c r="O58" s="181"/>
      <c r="P58" s="181">
        <f>'将来負担比率（分子）の構造'!M$50</f>
        <v>9849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v>
      </c>
      <c r="C61" s="181"/>
      <c r="D61" s="181"/>
      <c r="E61" s="181">
        <f>'将来負担比率（分子）の構造'!J$46</f>
        <v>6</v>
      </c>
      <c r="F61" s="181"/>
      <c r="G61" s="181"/>
      <c r="H61" s="181">
        <f>'将来負担比率（分子）の構造'!K$46</f>
        <v>5</v>
      </c>
      <c r="I61" s="181"/>
      <c r="J61" s="181"/>
      <c r="K61" s="181">
        <f>'将来負担比率（分子）の構造'!L$46</f>
        <v>8</v>
      </c>
      <c r="L61" s="181"/>
      <c r="M61" s="181"/>
      <c r="N61" s="181">
        <f>'将来負担比率（分子）の構造'!M$46</f>
        <v>6</v>
      </c>
      <c r="O61" s="181"/>
      <c r="P61" s="181"/>
    </row>
    <row r="62" spans="1:16" x14ac:dyDescent="0.15">
      <c r="A62" s="181" t="s">
        <v>35</v>
      </c>
      <c r="B62" s="181">
        <f>'将来負担比率（分子）の構造'!I$45</f>
        <v>1306</v>
      </c>
      <c r="C62" s="181"/>
      <c r="D62" s="181"/>
      <c r="E62" s="181">
        <f>'将来負担比率（分子）の構造'!J$45</f>
        <v>1269</v>
      </c>
      <c r="F62" s="181"/>
      <c r="G62" s="181"/>
      <c r="H62" s="181">
        <f>'将来負担比率（分子）の構造'!K$45</f>
        <v>1158</v>
      </c>
      <c r="I62" s="181"/>
      <c r="J62" s="181"/>
      <c r="K62" s="181">
        <f>'将来負担比率（分子）の構造'!L$45</f>
        <v>1157</v>
      </c>
      <c r="L62" s="181"/>
      <c r="M62" s="181"/>
      <c r="N62" s="181">
        <f>'将来負担比率（分子）の構造'!M$45</f>
        <v>1140</v>
      </c>
      <c r="O62" s="181"/>
      <c r="P62" s="181"/>
    </row>
    <row r="63" spans="1:16" x14ac:dyDescent="0.15">
      <c r="A63" s="181" t="s">
        <v>34</v>
      </c>
      <c r="B63" s="181">
        <f>'将来負担比率（分子）の構造'!I$44</f>
        <v>133</v>
      </c>
      <c r="C63" s="181"/>
      <c r="D63" s="181"/>
      <c r="E63" s="181">
        <f>'将来負担比率（分子）の構造'!J$44</f>
        <v>131</v>
      </c>
      <c r="F63" s="181"/>
      <c r="G63" s="181"/>
      <c r="H63" s="181">
        <f>'将来負担比率（分子）の構造'!K$44</f>
        <v>126</v>
      </c>
      <c r="I63" s="181"/>
      <c r="J63" s="181"/>
      <c r="K63" s="181">
        <f>'将来負担比率（分子）の構造'!L$44</f>
        <v>219</v>
      </c>
      <c r="L63" s="181"/>
      <c r="M63" s="181"/>
      <c r="N63" s="181">
        <f>'将来負担比率（分子）の構造'!M$44</f>
        <v>607</v>
      </c>
      <c r="O63" s="181"/>
      <c r="P63" s="181"/>
    </row>
    <row r="64" spans="1:16" x14ac:dyDescent="0.15">
      <c r="A64" s="181" t="s">
        <v>33</v>
      </c>
      <c r="B64" s="181">
        <f>'将来負担比率（分子）の構造'!I$43</f>
        <v>12639</v>
      </c>
      <c r="C64" s="181"/>
      <c r="D64" s="181"/>
      <c r="E64" s="181">
        <f>'将来負担比率（分子）の構造'!J$43</f>
        <v>12135</v>
      </c>
      <c r="F64" s="181"/>
      <c r="G64" s="181"/>
      <c r="H64" s="181">
        <f>'将来負担比率（分子）の構造'!K$43</f>
        <v>11949</v>
      </c>
      <c r="I64" s="181"/>
      <c r="J64" s="181"/>
      <c r="K64" s="181">
        <f>'将来負担比率（分子）の構造'!L$43</f>
        <v>11621</v>
      </c>
      <c r="L64" s="181"/>
      <c r="M64" s="181"/>
      <c r="N64" s="181">
        <f>'将来負担比率（分子）の構造'!M$43</f>
        <v>11026</v>
      </c>
      <c r="O64" s="181"/>
      <c r="P64" s="181"/>
    </row>
    <row r="65" spans="1:16" x14ac:dyDescent="0.15">
      <c r="A65" s="181" t="s">
        <v>32</v>
      </c>
      <c r="B65" s="181">
        <f>'将来負担比率（分子）の構造'!I$42</f>
        <v>8</v>
      </c>
      <c r="C65" s="181"/>
      <c r="D65" s="181"/>
      <c r="E65" s="181">
        <f>'将来負担比率（分子）の構造'!J$42</f>
        <v>6</v>
      </c>
      <c r="F65" s="181"/>
      <c r="G65" s="181"/>
      <c r="H65" s="181">
        <f>'将来負担比率（分子）の構造'!K$42</f>
        <v>4</v>
      </c>
      <c r="I65" s="181"/>
      <c r="J65" s="181"/>
      <c r="K65" s="181">
        <f>'将来負担比率（分子）の構造'!L$42</f>
        <v>2</v>
      </c>
      <c r="L65" s="181"/>
      <c r="M65" s="181"/>
      <c r="N65" s="181" t="str">
        <f>'将来負担比率（分子）の構造'!M$42</f>
        <v>-</v>
      </c>
      <c r="O65" s="181"/>
      <c r="P65" s="181"/>
    </row>
    <row r="66" spans="1:16" x14ac:dyDescent="0.15">
      <c r="A66" s="181" t="s">
        <v>31</v>
      </c>
      <c r="B66" s="181">
        <f>'将来負担比率（分子）の構造'!I$41</f>
        <v>26176</v>
      </c>
      <c r="C66" s="181"/>
      <c r="D66" s="181"/>
      <c r="E66" s="181">
        <f>'将来負担比率（分子）の構造'!J$41</f>
        <v>25534</v>
      </c>
      <c r="F66" s="181"/>
      <c r="G66" s="181"/>
      <c r="H66" s="181">
        <f>'将来負担比率（分子）の構造'!K$41</f>
        <v>24697</v>
      </c>
      <c r="I66" s="181"/>
      <c r="J66" s="181"/>
      <c r="K66" s="181">
        <f>'将来負担比率（分子）の構造'!L$41</f>
        <v>22675</v>
      </c>
      <c r="L66" s="181"/>
      <c r="M66" s="181"/>
      <c r="N66" s="181">
        <f>'将来負担比率（分子）の構造'!M$41</f>
        <v>22783</v>
      </c>
      <c r="O66" s="181"/>
      <c r="P66" s="181"/>
    </row>
    <row r="67" spans="1:16" x14ac:dyDescent="0.15">
      <c r="A67" s="181" t="s">
        <v>74</v>
      </c>
      <c r="B67" s="181" t="e">
        <f>NA()</f>
        <v>#N/A</v>
      </c>
      <c r="C67" s="181">
        <f>IF(ISNUMBER('将来負担比率（分子）の構造'!I$53), IF('将来負担比率（分子）の構造'!I$53 &lt; 0, 0, '将来負担比率（分子）の構造'!I$53), NA())</f>
        <v>2025</v>
      </c>
      <c r="D67" s="181" t="e">
        <f>NA()</f>
        <v>#N/A</v>
      </c>
      <c r="E67" s="181" t="e">
        <f>NA()</f>
        <v>#N/A</v>
      </c>
      <c r="F67" s="181">
        <f>IF(ISNUMBER('将来負担比率（分子）の構造'!J$53), IF('将来負担比率（分子）の構造'!J$53 &lt; 0, 0, '将来負担比率（分子）の構造'!J$53), NA())</f>
        <v>674</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2156</v>
      </c>
      <c r="C72" s="185">
        <f>基金残高に係る経年分析!G55</f>
        <v>2395</v>
      </c>
      <c r="D72" s="185">
        <f>基金残高に係る経年分析!H55</f>
        <v>3269</v>
      </c>
    </row>
    <row r="73" spans="1:16" x14ac:dyDescent="0.15">
      <c r="A73" s="184" t="s">
        <v>77</v>
      </c>
      <c r="B73" s="185">
        <f>基金残高に係る経年分析!F56</f>
        <v>1321</v>
      </c>
      <c r="C73" s="185">
        <f>基金残高に係る経年分析!G56</f>
        <v>405</v>
      </c>
      <c r="D73" s="185">
        <f>基金残高に係る経年分析!H56</f>
        <v>592</v>
      </c>
    </row>
    <row r="74" spans="1:16" x14ac:dyDescent="0.15">
      <c r="A74" s="184" t="s">
        <v>78</v>
      </c>
      <c r="B74" s="185">
        <f>基金残高に係る経年分析!F57</f>
        <v>6710</v>
      </c>
      <c r="C74" s="185">
        <f>基金残高に係る経年分析!G57</f>
        <v>5187</v>
      </c>
      <c r="D74" s="185">
        <f>基金残高に係る経年分析!H57</f>
        <v>3986</v>
      </c>
    </row>
  </sheetData>
  <sheetProtection algorithmName="SHA-512" hashValue="1eb+UnVC2HXvH313g1MKVVN5wCkyuBTbIG4H4+nkLD+XcVgbTiIk1xe6RuUQdoFb6Vnn5W8e5e17R+xdmLa1ug==" saltValue="TKelEjv3oGXaBgo7OljT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8174360</v>
      </c>
      <c r="S5" s="637"/>
      <c r="T5" s="637"/>
      <c r="U5" s="637"/>
      <c r="V5" s="637"/>
      <c r="W5" s="637"/>
      <c r="X5" s="637"/>
      <c r="Y5" s="638"/>
      <c r="Z5" s="639">
        <v>22.9</v>
      </c>
      <c r="AA5" s="639"/>
      <c r="AB5" s="639"/>
      <c r="AC5" s="639"/>
      <c r="AD5" s="640">
        <v>7501273</v>
      </c>
      <c r="AE5" s="640"/>
      <c r="AF5" s="640"/>
      <c r="AG5" s="640"/>
      <c r="AH5" s="640"/>
      <c r="AI5" s="640"/>
      <c r="AJ5" s="640"/>
      <c r="AK5" s="640"/>
      <c r="AL5" s="641">
        <v>62.1</v>
      </c>
      <c r="AM5" s="642"/>
      <c r="AN5" s="642"/>
      <c r="AO5" s="643"/>
      <c r="AP5" s="633" t="s">
        <v>227</v>
      </c>
      <c r="AQ5" s="634"/>
      <c r="AR5" s="634"/>
      <c r="AS5" s="634"/>
      <c r="AT5" s="634"/>
      <c r="AU5" s="634"/>
      <c r="AV5" s="634"/>
      <c r="AW5" s="634"/>
      <c r="AX5" s="634"/>
      <c r="AY5" s="634"/>
      <c r="AZ5" s="634"/>
      <c r="BA5" s="634"/>
      <c r="BB5" s="634"/>
      <c r="BC5" s="634"/>
      <c r="BD5" s="634"/>
      <c r="BE5" s="634"/>
      <c r="BF5" s="635"/>
      <c r="BG5" s="647">
        <v>7501273</v>
      </c>
      <c r="BH5" s="648"/>
      <c r="BI5" s="648"/>
      <c r="BJ5" s="648"/>
      <c r="BK5" s="648"/>
      <c r="BL5" s="648"/>
      <c r="BM5" s="648"/>
      <c r="BN5" s="649"/>
      <c r="BO5" s="650">
        <v>91.8</v>
      </c>
      <c r="BP5" s="650"/>
      <c r="BQ5" s="650"/>
      <c r="BR5" s="650"/>
      <c r="BS5" s="651">
        <v>46934</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137286</v>
      </c>
      <c r="S6" s="648"/>
      <c r="T6" s="648"/>
      <c r="U6" s="648"/>
      <c r="V6" s="648"/>
      <c r="W6" s="648"/>
      <c r="X6" s="648"/>
      <c r="Y6" s="649"/>
      <c r="Z6" s="650">
        <v>0.4</v>
      </c>
      <c r="AA6" s="650"/>
      <c r="AB6" s="650"/>
      <c r="AC6" s="650"/>
      <c r="AD6" s="651">
        <v>137286</v>
      </c>
      <c r="AE6" s="651"/>
      <c r="AF6" s="651"/>
      <c r="AG6" s="651"/>
      <c r="AH6" s="651"/>
      <c r="AI6" s="651"/>
      <c r="AJ6" s="651"/>
      <c r="AK6" s="651"/>
      <c r="AL6" s="652">
        <v>1.1000000000000001</v>
      </c>
      <c r="AM6" s="653"/>
      <c r="AN6" s="653"/>
      <c r="AO6" s="654"/>
      <c r="AP6" s="644" t="s">
        <v>232</v>
      </c>
      <c r="AQ6" s="645"/>
      <c r="AR6" s="645"/>
      <c r="AS6" s="645"/>
      <c r="AT6" s="645"/>
      <c r="AU6" s="645"/>
      <c r="AV6" s="645"/>
      <c r="AW6" s="645"/>
      <c r="AX6" s="645"/>
      <c r="AY6" s="645"/>
      <c r="AZ6" s="645"/>
      <c r="BA6" s="645"/>
      <c r="BB6" s="645"/>
      <c r="BC6" s="645"/>
      <c r="BD6" s="645"/>
      <c r="BE6" s="645"/>
      <c r="BF6" s="646"/>
      <c r="BG6" s="647">
        <v>7501273</v>
      </c>
      <c r="BH6" s="648"/>
      <c r="BI6" s="648"/>
      <c r="BJ6" s="648"/>
      <c r="BK6" s="648"/>
      <c r="BL6" s="648"/>
      <c r="BM6" s="648"/>
      <c r="BN6" s="649"/>
      <c r="BO6" s="650">
        <v>91.8</v>
      </c>
      <c r="BP6" s="650"/>
      <c r="BQ6" s="650"/>
      <c r="BR6" s="650"/>
      <c r="BS6" s="651">
        <v>46934</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206493</v>
      </c>
      <c r="CS6" s="648"/>
      <c r="CT6" s="648"/>
      <c r="CU6" s="648"/>
      <c r="CV6" s="648"/>
      <c r="CW6" s="648"/>
      <c r="CX6" s="648"/>
      <c r="CY6" s="649"/>
      <c r="CZ6" s="641">
        <v>0.6</v>
      </c>
      <c r="DA6" s="642"/>
      <c r="DB6" s="642"/>
      <c r="DC6" s="661"/>
      <c r="DD6" s="656" t="s">
        <v>143</v>
      </c>
      <c r="DE6" s="648"/>
      <c r="DF6" s="648"/>
      <c r="DG6" s="648"/>
      <c r="DH6" s="648"/>
      <c r="DI6" s="648"/>
      <c r="DJ6" s="648"/>
      <c r="DK6" s="648"/>
      <c r="DL6" s="648"/>
      <c r="DM6" s="648"/>
      <c r="DN6" s="648"/>
      <c r="DO6" s="648"/>
      <c r="DP6" s="649"/>
      <c r="DQ6" s="656">
        <v>206493</v>
      </c>
      <c r="DR6" s="648"/>
      <c r="DS6" s="648"/>
      <c r="DT6" s="648"/>
      <c r="DU6" s="648"/>
      <c r="DV6" s="648"/>
      <c r="DW6" s="648"/>
      <c r="DX6" s="648"/>
      <c r="DY6" s="648"/>
      <c r="DZ6" s="648"/>
      <c r="EA6" s="648"/>
      <c r="EB6" s="648"/>
      <c r="EC6" s="657"/>
    </row>
    <row r="7" spans="2:143" ht="11.25" customHeight="1" x14ac:dyDescent="0.15">
      <c r="B7" s="644" t="s">
        <v>234</v>
      </c>
      <c r="C7" s="645"/>
      <c r="D7" s="645"/>
      <c r="E7" s="645"/>
      <c r="F7" s="645"/>
      <c r="G7" s="645"/>
      <c r="H7" s="645"/>
      <c r="I7" s="645"/>
      <c r="J7" s="645"/>
      <c r="K7" s="645"/>
      <c r="L7" s="645"/>
      <c r="M7" s="645"/>
      <c r="N7" s="645"/>
      <c r="O7" s="645"/>
      <c r="P7" s="645"/>
      <c r="Q7" s="646"/>
      <c r="R7" s="647">
        <v>4465</v>
      </c>
      <c r="S7" s="648"/>
      <c r="T7" s="648"/>
      <c r="U7" s="648"/>
      <c r="V7" s="648"/>
      <c r="W7" s="648"/>
      <c r="X7" s="648"/>
      <c r="Y7" s="649"/>
      <c r="Z7" s="650">
        <v>0</v>
      </c>
      <c r="AA7" s="650"/>
      <c r="AB7" s="650"/>
      <c r="AC7" s="650"/>
      <c r="AD7" s="651">
        <v>4465</v>
      </c>
      <c r="AE7" s="651"/>
      <c r="AF7" s="651"/>
      <c r="AG7" s="651"/>
      <c r="AH7" s="651"/>
      <c r="AI7" s="651"/>
      <c r="AJ7" s="651"/>
      <c r="AK7" s="651"/>
      <c r="AL7" s="652">
        <v>0</v>
      </c>
      <c r="AM7" s="653"/>
      <c r="AN7" s="653"/>
      <c r="AO7" s="654"/>
      <c r="AP7" s="644" t="s">
        <v>235</v>
      </c>
      <c r="AQ7" s="645"/>
      <c r="AR7" s="645"/>
      <c r="AS7" s="645"/>
      <c r="AT7" s="645"/>
      <c r="AU7" s="645"/>
      <c r="AV7" s="645"/>
      <c r="AW7" s="645"/>
      <c r="AX7" s="645"/>
      <c r="AY7" s="645"/>
      <c r="AZ7" s="645"/>
      <c r="BA7" s="645"/>
      <c r="BB7" s="645"/>
      <c r="BC7" s="645"/>
      <c r="BD7" s="645"/>
      <c r="BE7" s="645"/>
      <c r="BF7" s="646"/>
      <c r="BG7" s="647">
        <v>3610280</v>
      </c>
      <c r="BH7" s="648"/>
      <c r="BI7" s="648"/>
      <c r="BJ7" s="648"/>
      <c r="BK7" s="648"/>
      <c r="BL7" s="648"/>
      <c r="BM7" s="648"/>
      <c r="BN7" s="649"/>
      <c r="BO7" s="650">
        <v>44.2</v>
      </c>
      <c r="BP7" s="650"/>
      <c r="BQ7" s="650"/>
      <c r="BR7" s="650"/>
      <c r="BS7" s="651">
        <v>46934</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11104273</v>
      </c>
      <c r="CS7" s="648"/>
      <c r="CT7" s="648"/>
      <c r="CU7" s="648"/>
      <c r="CV7" s="648"/>
      <c r="CW7" s="648"/>
      <c r="CX7" s="648"/>
      <c r="CY7" s="649"/>
      <c r="CZ7" s="650">
        <v>31.8</v>
      </c>
      <c r="DA7" s="650"/>
      <c r="DB7" s="650"/>
      <c r="DC7" s="650"/>
      <c r="DD7" s="656">
        <v>91434</v>
      </c>
      <c r="DE7" s="648"/>
      <c r="DF7" s="648"/>
      <c r="DG7" s="648"/>
      <c r="DH7" s="648"/>
      <c r="DI7" s="648"/>
      <c r="DJ7" s="648"/>
      <c r="DK7" s="648"/>
      <c r="DL7" s="648"/>
      <c r="DM7" s="648"/>
      <c r="DN7" s="648"/>
      <c r="DO7" s="648"/>
      <c r="DP7" s="649"/>
      <c r="DQ7" s="656">
        <v>2409522</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20338</v>
      </c>
      <c r="S8" s="648"/>
      <c r="T8" s="648"/>
      <c r="U8" s="648"/>
      <c r="V8" s="648"/>
      <c r="W8" s="648"/>
      <c r="X8" s="648"/>
      <c r="Y8" s="649"/>
      <c r="Z8" s="650">
        <v>0.1</v>
      </c>
      <c r="AA8" s="650"/>
      <c r="AB8" s="650"/>
      <c r="AC8" s="650"/>
      <c r="AD8" s="651">
        <v>20338</v>
      </c>
      <c r="AE8" s="651"/>
      <c r="AF8" s="651"/>
      <c r="AG8" s="651"/>
      <c r="AH8" s="651"/>
      <c r="AI8" s="651"/>
      <c r="AJ8" s="651"/>
      <c r="AK8" s="651"/>
      <c r="AL8" s="652">
        <v>0.2</v>
      </c>
      <c r="AM8" s="653"/>
      <c r="AN8" s="653"/>
      <c r="AO8" s="654"/>
      <c r="AP8" s="644" t="s">
        <v>238</v>
      </c>
      <c r="AQ8" s="645"/>
      <c r="AR8" s="645"/>
      <c r="AS8" s="645"/>
      <c r="AT8" s="645"/>
      <c r="AU8" s="645"/>
      <c r="AV8" s="645"/>
      <c r="AW8" s="645"/>
      <c r="AX8" s="645"/>
      <c r="AY8" s="645"/>
      <c r="AZ8" s="645"/>
      <c r="BA8" s="645"/>
      <c r="BB8" s="645"/>
      <c r="BC8" s="645"/>
      <c r="BD8" s="645"/>
      <c r="BE8" s="645"/>
      <c r="BF8" s="646"/>
      <c r="BG8" s="647">
        <v>111033</v>
      </c>
      <c r="BH8" s="648"/>
      <c r="BI8" s="648"/>
      <c r="BJ8" s="648"/>
      <c r="BK8" s="648"/>
      <c r="BL8" s="648"/>
      <c r="BM8" s="648"/>
      <c r="BN8" s="649"/>
      <c r="BO8" s="650">
        <v>1.4</v>
      </c>
      <c r="BP8" s="650"/>
      <c r="BQ8" s="650"/>
      <c r="BR8" s="650"/>
      <c r="BS8" s="656" t="s">
        <v>239</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9940289</v>
      </c>
      <c r="CS8" s="648"/>
      <c r="CT8" s="648"/>
      <c r="CU8" s="648"/>
      <c r="CV8" s="648"/>
      <c r="CW8" s="648"/>
      <c r="CX8" s="648"/>
      <c r="CY8" s="649"/>
      <c r="CZ8" s="650">
        <v>28.5</v>
      </c>
      <c r="DA8" s="650"/>
      <c r="DB8" s="650"/>
      <c r="DC8" s="650"/>
      <c r="DD8" s="656">
        <v>548980</v>
      </c>
      <c r="DE8" s="648"/>
      <c r="DF8" s="648"/>
      <c r="DG8" s="648"/>
      <c r="DH8" s="648"/>
      <c r="DI8" s="648"/>
      <c r="DJ8" s="648"/>
      <c r="DK8" s="648"/>
      <c r="DL8" s="648"/>
      <c r="DM8" s="648"/>
      <c r="DN8" s="648"/>
      <c r="DO8" s="648"/>
      <c r="DP8" s="649"/>
      <c r="DQ8" s="656">
        <v>4594741</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22884</v>
      </c>
      <c r="S9" s="648"/>
      <c r="T9" s="648"/>
      <c r="U9" s="648"/>
      <c r="V9" s="648"/>
      <c r="W9" s="648"/>
      <c r="X9" s="648"/>
      <c r="Y9" s="649"/>
      <c r="Z9" s="650">
        <v>0.1</v>
      </c>
      <c r="AA9" s="650"/>
      <c r="AB9" s="650"/>
      <c r="AC9" s="650"/>
      <c r="AD9" s="651">
        <v>22884</v>
      </c>
      <c r="AE9" s="651"/>
      <c r="AF9" s="651"/>
      <c r="AG9" s="651"/>
      <c r="AH9" s="651"/>
      <c r="AI9" s="651"/>
      <c r="AJ9" s="651"/>
      <c r="AK9" s="651"/>
      <c r="AL9" s="652">
        <v>0.2</v>
      </c>
      <c r="AM9" s="653"/>
      <c r="AN9" s="653"/>
      <c r="AO9" s="654"/>
      <c r="AP9" s="644" t="s">
        <v>242</v>
      </c>
      <c r="AQ9" s="645"/>
      <c r="AR9" s="645"/>
      <c r="AS9" s="645"/>
      <c r="AT9" s="645"/>
      <c r="AU9" s="645"/>
      <c r="AV9" s="645"/>
      <c r="AW9" s="645"/>
      <c r="AX9" s="645"/>
      <c r="AY9" s="645"/>
      <c r="AZ9" s="645"/>
      <c r="BA9" s="645"/>
      <c r="BB9" s="645"/>
      <c r="BC9" s="645"/>
      <c r="BD9" s="645"/>
      <c r="BE9" s="645"/>
      <c r="BF9" s="646"/>
      <c r="BG9" s="647">
        <v>3129777</v>
      </c>
      <c r="BH9" s="648"/>
      <c r="BI9" s="648"/>
      <c r="BJ9" s="648"/>
      <c r="BK9" s="648"/>
      <c r="BL9" s="648"/>
      <c r="BM9" s="648"/>
      <c r="BN9" s="649"/>
      <c r="BO9" s="650">
        <v>38.299999999999997</v>
      </c>
      <c r="BP9" s="650"/>
      <c r="BQ9" s="650"/>
      <c r="BR9" s="650"/>
      <c r="BS9" s="656" t="s">
        <v>143</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1499673</v>
      </c>
      <c r="CS9" s="648"/>
      <c r="CT9" s="648"/>
      <c r="CU9" s="648"/>
      <c r="CV9" s="648"/>
      <c r="CW9" s="648"/>
      <c r="CX9" s="648"/>
      <c r="CY9" s="649"/>
      <c r="CZ9" s="650">
        <v>4.3</v>
      </c>
      <c r="DA9" s="650"/>
      <c r="DB9" s="650"/>
      <c r="DC9" s="650"/>
      <c r="DD9" s="656" t="s">
        <v>143</v>
      </c>
      <c r="DE9" s="648"/>
      <c r="DF9" s="648"/>
      <c r="DG9" s="648"/>
      <c r="DH9" s="648"/>
      <c r="DI9" s="648"/>
      <c r="DJ9" s="648"/>
      <c r="DK9" s="648"/>
      <c r="DL9" s="648"/>
      <c r="DM9" s="648"/>
      <c r="DN9" s="648"/>
      <c r="DO9" s="648"/>
      <c r="DP9" s="649"/>
      <c r="DQ9" s="656">
        <v>1376182</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143</v>
      </c>
      <c r="S10" s="648"/>
      <c r="T10" s="648"/>
      <c r="U10" s="648"/>
      <c r="V10" s="648"/>
      <c r="W10" s="648"/>
      <c r="X10" s="648"/>
      <c r="Y10" s="649"/>
      <c r="Z10" s="650" t="s">
        <v>143</v>
      </c>
      <c r="AA10" s="650"/>
      <c r="AB10" s="650"/>
      <c r="AC10" s="650"/>
      <c r="AD10" s="651" t="s">
        <v>143</v>
      </c>
      <c r="AE10" s="651"/>
      <c r="AF10" s="651"/>
      <c r="AG10" s="651"/>
      <c r="AH10" s="651"/>
      <c r="AI10" s="651"/>
      <c r="AJ10" s="651"/>
      <c r="AK10" s="651"/>
      <c r="AL10" s="652" t="s">
        <v>143</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164510</v>
      </c>
      <c r="BH10" s="648"/>
      <c r="BI10" s="648"/>
      <c r="BJ10" s="648"/>
      <c r="BK10" s="648"/>
      <c r="BL10" s="648"/>
      <c r="BM10" s="648"/>
      <c r="BN10" s="649"/>
      <c r="BO10" s="650">
        <v>2</v>
      </c>
      <c r="BP10" s="650"/>
      <c r="BQ10" s="650"/>
      <c r="BR10" s="650"/>
      <c r="BS10" s="656" t="s">
        <v>133</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59648</v>
      </c>
      <c r="CS10" s="648"/>
      <c r="CT10" s="648"/>
      <c r="CU10" s="648"/>
      <c r="CV10" s="648"/>
      <c r="CW10" s="648"/>
      <c r="CX10" s="648"/>
      <c r="CY10" s="649"/>
      <c r="CZ10" s="650">
        <v>0.2</v>
      </c>
      <c r="DA10" s="650"/>
      <c r="DB10" s="650"/>
      <c r="DC10" s="650"/>
      <c r="DD10" s="656" t="s">
        <v>239</v>
      </c>
      <c r="DE10" s="648"/>
      <c r="DF10" s="648"/>
      <c r="DG10" s="648"/>
      <c r="DH10" s="648"/>
      <c r="DI10" s="648"/>
      <c r="DJ10" s="648"/>
      <c r="DK10" s="648"/>
      <c r="DL10" s="648"/>
      <c r="DM10" s="648"/>
      <c r="DN10" s="648"/>
      <c r="DO10" s="648"/>
      <c r="DP10" s="649"/>
      <c r="DQ10" s="656">
        <v>14022</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1288792</v>
      </c>
      <c r="S11" s="648"/>
      <c r="T11" s="648"/>
      <c r="U11" s="648"/>
      <c r="V11" s="648"/>
      <c r="W11" s="648"/>
      <c r="X11" s="648"/>
      <c r="Y11" s="649"/>
      <c r="Z11" s="652">
        <v>3.6</v>
      </c>
      <c r="AA11" s="653"/>
      <c r="AB11" s="653"/>
      <c r="AC11" s="665"/>
      <c r="AD11" s="656">
        <v>1288792</v>
      </c>
      <c r="AE11" s="648"/>
      <c r="AF11" s="648"/>
      <c r="AG11" s="648"/>
      <c r="AH11" s="648"/>
      <c r="AI11" s="648"/>
      <c r="AJ11" s="648"/>
      <c r="AK11" s="649"/>
      <c r="AL11" s="652">
        <v>10.7</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204960</v>
      </c>
      <c r="BH11" s="648"/>
      <c r="BI11" s="648"/>
      <c r="BJ11" s="648"/>
      <c r="BK11" s="648"/>
      <c r="BL11" s="648"/>
      <c r="BM11" s="648"/>
      <c r="BN11" s="649"/>
      <c r="BO11" s="650">
        <v>2.5</v>
      </c>
      <c r="BP11" s="650"/>
      <c r="BQ11" s="650"/>
      <c r="BR11" s="650"/>
      <c r="BS11" s="656">
        <v>46934</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252671</v>
      </c>
      <c r="CS11" s="648"/>
      <c r="CT11" s="648"/>
      <c r="CU11" s="648"/>
      <c r="CV11" s="648"/>
      <c r="CW11" s="648"/>
      <c r="CX11" s="648"/>
      <c r="CY11" s="649"/>
      <c r="CZ11" s="650">
        <v>0.7</v>
      </c>
      <c r="DA11" s="650"/>
      <c r="DB11" s="650"/>
      <c r="DC11" s="650"/>
      <c r="DD11" s="656">
        <v>1436</v>
      </c>
      <c r="DE11" s="648"/>
      <c r="DF11" s="648"/>
      <c r="DG11" s="648"/>
      <c r="DH11" s="648"/>
      <c r="DI11" s="648"/>
      <c r="DJ11" s="648"/>
      <c r="DK11" s="648"/>
      <c r="DL11" s="648"/>
      <c r="DM11" s="648"/>
      <c r="DN11" s="648"/>
      <c r="DO11" s="648"/>
      <c r="DP11" s="649"/>
      <c r="DQ11" s="656">
        <v>156947</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t="s">
        <v>143</v>
      </c>
      <c r="S12" s="648"/>
      <c r="T12" s="648"/>
      <c r="U12" s="648"/>
      <c r="V12" s="648"/>
      <c r="W12" s="648"/>
      <c r="X12" s="648"/>
      <c r="Y12" s="649"/>
      <c r="Z12" s="650" t="s">
        <v>143</v>
      </c>
      <c r="AA12" s="650"/>
      <c r="AB12" s="650"/>
      <c r="AC12" s="650"/>
      <c r="AD12" s="651" t="s">
        <v>143</v>
      </c>
      <c r="AE12" s="651"/>
      <c r="AF12" s="651"/>
      <c r="AG12" s="651"/>
      <c r="AH12" s="651"/>
      <c r="AI12" s="651"/>
      <c r="AJ12" s="651"/>
      <c r="AK12" s="651"/>
      <c r="AL12" s="652" t="s">
        <v>143</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3254567</v>
      </c>
      <c r="BH12" s="648"/>
      <c r="BI12" s="648"/>
      <c r="BJ12" s="648"/>
      <c r="BK12" s="648"/>
      <c r="BL12" s="648"/>
      <c r="BM12" s="648"/>
      <c r="BN12" s="649"/>
      <c r="BO12" s="650">
        <v>39.799999999999997</v>
      </c>
      <c r="BP12" s="650"/>
      <c r="BQ12" s="650"/>
      <c r="BR12" s="650"/>
      <c r="BS12" s="656" t="s">
        <v>133</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879847</v>
      </c>
      <c r="CS12" s="648"/>
      <c r="CT12" s="648"/>
      <c r="CU12" s="648"/>
      <c r="CV12" s="648"/>
      <c r="CW12" s="648"/>
      <c r="CX12" s="648"/>
      <c r="CY12" s="649"/>
      <c r="CZ12" s="650">
        <v>2.5</v>
      </c>
      <c r="DA12" s="650"/>
      <c r="DB12" s="650"/>
      <c r="DC12" s="650"/>
      <c r="DD12" s="656">
        <v>2716</v>
      </c>
      <c r="DE12" s="648"/>
      <c r="DF12" s="648"/>
      <c r="DG12" s="648"/>
      <c r="DH12" s="648"/>
      <c r="DI12" s="648"/>
      <c r="DJ12" s="648"/>
      <c r="DK12" s="648"/>
      <c r="DL12" s="648"/>
      <c r="DM12" s="648"/>
      <c r="DN12" s="648"/>
      <c r="DO12" s="648"/>
      <c r="DP12" s="649"/>
      <c r="DQ12" s="656">
        <v>651762</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143</v>
      </c>
      <c r="S13" s="648"/>
      <c r="T13" s="648"/>
      <c r="U13" s="648"/>
      <c r="V13" s="648"/>
      <c r="W13" s="648"/>
      <c r="X13" s="648"/>
      <c r="Y13" s="649"/>
      <c r="Z13" s="650" t="s">
        <v>239</v>
      </c>
      <c r="AA13" s="650"/>
      <c r="AB13" s="650"/>
      <c r="AC13" s="650"/>
      <c r="AD13" s="651" t="s">
        <v>143</v>
      </c>
      <c r="AE13" s="651"/>
      <c r="AF13" s="651"/>
      <c r="AG13" s="651"/>
      <c r="AH13" s="651"/>
      <c r="AI13" s="651"/>
      <c r="AJ13" s="651"/>
      <c r="AK13" s="651"/>
      <c r="AL13" s="652" t="s">
        <v>239</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3222402</v>
      </c>
      <c r="BH13" s="648"/>
      <c r="BI13" s="648"/>
      <c r="BJ13" s="648"/>
      <c r="BK13" s="648"/>
      <c r="BL13" s="648"/>
      <c r="BM13" s="648"/>
      <c r="BN13" s="649"/>
      <c r="BO13" s="650">
        <v>39.4</v>
      </c>
      <c r="BP13" s="650"/>
      <c r="BQ13" s="650"/>
      <c r="BR13" s="650"/>
      <c r="BS13" s="656" t="s">
        <v>239</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3468624</v>
      </c>
      <c r="CS13" s="648"/>
      <c r="CT13" s="648"/>
      <c r="CU13" s="648"/>
      <c r="CV13" s="648"/>
      <c r="CW13" s="648"/>
      <c r="CX13" s="648"/>
      <c r="CY13" s="649"/>
      <c r="CZ13" s="650">
        <v>9.9</v>
      </c>
      <c r="DA13" s="650"/>
      <c r="DB13" s="650"/>
      <c r="DC13" s="650"/>
      <c r="DD13" s="656">
        <v>1658330</v>
      </c>
      <c r="DE13" s="648"/>
      <c r="DF13" s="648"/>
      <c r="DG13" s="648"/>
      <c r="DH13" s="648"/>
      <c r="DI13" s="648"/>
      <c r="DJ13" s="648"/>
      <c r="DK13" s="648"/>
      <c r="DL13" s="648"/>
      <c r="DM13" s="648"/>
      <c r="DN13" s="648"/>
      <c r="DO13" s="648"/>
      <c r="DP13" s="649"/>
      <c r="DQ13" s="656">
        <v>1808723</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133</v>
      </c>
      <c r="S14" s="648"/>
      <c r="T14" s="648"/>
      <c r="U14" s="648"/>
      <c r="V14" s="648"/>
      <c r="W14" s="648"/>
      <c r="X14" s="648"/>
      <c r="Y14" s="649"/>
      <c r="Z14" s="650" t="s">
        <v>143</v>
      </c>
      <c r="AA14" s="650"/>
      <c r="AB14" s="650"/>
      <c r="AC14" s="650"/>
      <c r="AD14" s="651" t="s">
        <v>143</v>
      </c>
      <c r="AE14" s="651"/>
      <c r="AF14" s="651"/>
      <c r="AG14" s="651"/>
      <c r="AH14" s="651"/>
      <c r="AI14" s="651"/>
      <c r="AJ14" s="651"/>
      <c r="AK14" s="651"/>
      <c r="AL14" s="652" t="s">
        <v>143</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142697</v>
      </c>
      <c r="BH14" s="648"/>
      <c r="BI14" s="648"/>
      <c r="BJ14" s="648"/>
      <c r="BK14" s="648"/>
      <c r="BL14" s="648"/>
      <c r="BM14" s="648"/>
      <c r="BN14" s="649"/>
      <c r="BO14" s="650">
        <v>1.7</v>
      </c>
      <c r="BP14" s="650"/>
      <c r="BQ14" s="650"/>
      <c r="BR14" s="650"/>
      <c r="BS14" s="656" t="s">
        <v>143</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718935</v>
      </c>
      <c r="CS14" s="648"/>
      <c r="CT14" s="648"/>
      <c r="CU14" s="648"/>
      <c r="CV14" s="648"/>
      <c r="CW14" s="648"/>
      <c r="CX14" s="648"/>
      <c r="CY14" s="649"/>
      <c r="CZ14" s="650">
        <v>2.1</v>
      </c>
      <c r="DA14" s="650"/>
      <c r="DB14" s="650"/>
      <c r="DC14" s="650"/>
      <c r="DD14" s="656">
        <v>21594</v>
      </c>
      <c r="DE14" s="648"/>
      <c r="DF14" s="648"/>
      <c r="DG14" s="648"/>
      <c r="DH14" s="648"/>
      <c r="DI14" s="648"/>
      <c r="DJ14" s="648"/>
      <c r="DK14" s="648"/>
      <c r="DL14" s="648"/>
      <c r="DM14" s="648"/>
      <c r="DN14" s="648"/>
      <c r="DO14" s="648"/>
      <c r="DP14" s="649"/>
      <c r="DQ14" s="656">
        <v>698265</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239</v>
      </c>
      <c r="S15" s="648"/>
      <c r="T15" s="648"/>
      <c r="U15" s="648"/>
      <c r="V15" s="648"/>
      <c r="W15" s="648"/>
      <c r="X15" s="648"/>
      <c r="Y15" s="649"/>
      <c r="Z15" s="650" t="s">
        <v>239</v>
      </c>
      <c r="AA15" s="650"/>
      <c r="AB15" s="650"/>
      <c r="AC15" s="650"/>
      <c r="AD15" s="651" t="s">
        <v>143</v>
      </c>
      <c r="AE15" s="651"/>
      <c r="AF15" s="651"/>
      <c r="AG15" s="651"/>
      <c r="AH15" s="651"/>
      <c r="AI15" s="651"/>
      <c r="AJ15" s="651"/>
      <c r="AK15" s="651"/>
      <c r="AL15" s="652" t="s">
        <v>133</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493729</v>
      </c>
      <c r="BH15" s="648"/>
      <c r="BI15" s="648"/>
      <c r="BJ15" s="648"/>
      <c r="BK15" s="648"/>
      <c r="BL15" s="648"/>
      <c r="BM15" s="648"/>
      <c r="BN15" s="649"/>
      <c r="BO15" s="650">
        <v>6</v>
      </c>
      <c r="BP15" s="650"/>
      <c r="BQ15" s="650"/>
      <c r="BR15" s="650"/>
      <c r="BS15" s="656" t="s">
        <v>239</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4799735</v>
      </c>
      <c r="CS15" s="648"/>
      <c r="CT15" s="648"/>
      <c r="CU15" s="648"/>
      <c r="CV15" s="648"/>
      <c r="CW15" s="648"/>
      <c r="CX15" s="648"/>
      <c r="CY15" s="649"/>
      <c r="CZ15" s="650">
        <v>13.7</v>
      </c>
      <c r="DA15" s="650"/>
      <c r="DB15" s="650"/>
      <c r="DC15" s="650"/>
      <c r="DD15" s="656">
        <v>2081014</v>
      </c>
      <c r="DE15" s="648"/>
      <c r="DF15" s="648"/>
      <c r="DG15" s="648"/>
      <c r="DH15" s="648"/>
      <c r="DI15" s="648"/>
      <c r="DJ15" s="648"/>
      <c r="DK15" s="648"/>
      <c r="DL15" s="648"/>
      <c r="DM15" s="648"/>
      <c r="DN15" s="648"/>
      <c r="DO15" s="648"/>
      <c r="DP15" s="649"/>
      <c r="DQ15" s="656">
        <v>2035976</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11737</v>
      </c>
      <c r="S16" s="648"/>
      <c r="T16" s="648"/>
      <c r="U16" s="648"/>
      <c r="V16" s="648"/>
      <c r="W16" s="648"/>
      <c r="X16" s="648"/>
      <c r="Y16" s="649"/>
      <c r="Z16" s="650">
        <v>0</v>
      </c>
      <c r="AA16" s="650"/>
      <c r="AB16" s="650"/>
      <c r="AC16" s="650"/>
      <c r="AD16" s="651">
        <v>11737</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143</v>
      </c>
      <c r="BH16" s="648"/>
      <c r="BI16" s="648"/>
      <c r="BJ16" s="648"/>
      <c r="BK16" s="648"/>
      <c r="BL16" s="648"/>
      <c r="BM16" s="648"/>
      <c r="BN16" s="649"/>
      <c r="BO16" s="650" t="s">
        <v>133</v>
      </c>
      <c r="BP16" s="650"/>
      <c r="BQ16" s="650"/>
      <c r="BR16" s="650"/>
      <c r="BS16" s="656" t="s">
        <v>239</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20094</v>
      </c>
      <c r="CS16" s="648"/>
      <c r="CT16" s="648"/>
      <c r="CU16" s="648"/>
      <c r="CV16" s="648"/>
      <c r="CW16" s="648"/>
      <c r="CX16" s="648"/>
      <c r="CY16" s="649"/>
      <c r="CZ16" s="650">
        <v>0.1</v>
      </c>
      <c r="DA16" s="650"/>
      <c r="DB16" s="650"/>
      <c r="DC16" s="650"/>
      <c r="DD16" s="656" t="s">
        <v>143</v>
      </c>
      <c r="DE16" s="648"/>
      <c r="DF16" s="648"/>
      <c r="DG16" s="648"/>
      <c r="DH16" s="648"/>
      <c r="DI16" s="648"/>
      <c r="DJ16" s="648"/>
      <c r="DK16" s="648"/>
      <c r="DL16" s="648"/>
      <c r="DM16" s="648"/>
      <c r="DN16" s="648"/>
      <c r="DO16" s="648"/>
      <c r="DP16" s="649"/>
      <c r="DQ16" s="656">
        <v>95</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28911</v>
      </c>
      <c r="S17" s="648"/>
      <c r="T17" s="648"/>
      <c r="U17" s="648"/>
      <c r="V17" s="648"/>
      <c r="W17" s="648"/>
      <c r="X17" s="648"/>
      <c r="Y17" s="649"/>
      <c r="Z17" s="650">
        <v>0.1</v>
      </c>
      <c r="AA17" s="650"/>
      <c r="AB17" s="650"/>
      <c r="AC17" s="650"/>
      <c r="AD17" s="651">
        <v>28911</v>
      </c>
      <c r="AE17" s="651"/>
      <c r="AF17" s="651"/>
      <c r="AG17" s="651"/>
      <c r="AH17" s="651"/>
      <c r="AI17" s="651"/>
      <c r="AJ17" s="651"/>
      <c r="AK17" s="651"/>
      <c r="AL17" s="652">
        <v>0.2</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143</v>
      </c>
      <c r="BH17" s="648"/>
      <c r="BI17" s="648"/>
      <c r="BJ17" s="648"/>
      <c r="BK17" s="648"/>
      <c r="BL17" s="648"/>
      <c r="BM17" s="648"/>
      <c r="BN17" s="649"/>
      <c r="BO17" s="650" t="s">
        <v>239</v>
      </c>
      <c r="BP17" s="650"/>
      <c r="BQ17" s="650"/>
      <c r="BR17" s="650"/>
      <c r="BS17" s="656" t="s">
        <v>143</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1988285</v>
      </c>
      <c r="CS17" s="648"/>
      <c r="CT17" s="648"/>
      <c r="CU17" s="648"/>
      <c r="CV17" s="648"/>
      <c r="CW17" s="648"/>
      <c r="CX17" s="648"/>
      <c r="CY17" s="649"/>
      <c r="CZ17" s="650">
        <v>5.7</v>
      </c>
      <c r="DA17" s="650"/>
      <c r="DB17" s="650"/>
      <c r="DC17" s="650"/>
      <c r="DD17" s="656" t="s">
        <v>239</v>
      </c>
      <c r="DE17" s="648"/>
      <c r="DF17" s="648"/>
      <c r="DG17" s="648"/>
      <c r="DH17" s="648"/>
      <c r="DI17" s="648"/>
      <c r="DJ17" s="648"/>
      <c r="DK17" s="648"/>
      <c r="DL17" s="648"/>
      <c r="DM17" s="648"/>
      <c r="DN17" s="648"/>
      <c r="DO17" s="648"/>
      <c r="DP17" s="649"/>
      <c r="DQ17" s="656">
        <v>1809195</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79299</v>
      </c>
      <c r="S18" s="648"/>
      <c r="T18" s="648"/>
      <c r="U18" s="648"/>
      <c r="V18" s="648"/>
      <c r="W18" s="648"/>
      <c r="X18" s="648"/>
      <c r="Y18" s="649"/>
      <c r="Z18" s="650">
        <v>0.2</v>
      </c>
      <c r="AA18" s="650"/>
      <c r="AB18" s="650"/>
      <c r="AC18" s="650"/>
      <c r="AD18" s="651">
        <v>79299</v>
      </c>
      <c r="AE18" s="651"/>
      <c r="AF18" s="651"/>
      <c r="AG18" s="651"/>
      <c r="AH18" s="651"/>
      <c r="AI18" s="651"/>
      <c r="AJ18" s="651"/>
      <c r="AK18" s="651"/>
      <c r="AL18" s="652">
        <v>0.7</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239</v>
      </c>
      <c r="BH18" s="648"/>
      <c r="BI18" s="648"/>
      <c r="BJ18" s="648"/>
      <c r="BK18" s="648"/>
      <c r="BL18" s="648"/>
      <c r="BM18" s="648"/>
      <c r="BN18" s="649"/>
      <c r="BO18" s="650" t="s">
        <v>143</v>
      </c>
      <c r="BP18" s="650"/>
      <c r="BQ18" s="650"/>
      <c r="BR18" s="650"/>
      <c r="BS18" s="656" t="s">
        <v>239</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239</v>
      </c>
      <c r="CS18" s="648"/>
      <c r="CT18" s="648"/>
      <c r="CU18" s="648"/>
      <c r="CV18" s="648"/>
      <c r="CW18" s="648"/>
      <c r="CX18" s="648"/>
      <c r="CY18" s="649"/>
      <c r="CZ18" s="650" t="s">
        <v>143</v>
      </c>
      <c r="DA18" s="650"/>
      <c r="DB18" s="650"/>
      <c r="DC18" s="650"/>
      <c r="DD18" s="656" t="s">
        <v>239</v>
      </c>
      <c r="DE18" s="648"/>
      <c r="DF18" s="648"/>
      <c r="DG18" s="648"/>
      <c r="DH18" s="648"/>
      <c r="DI18" s="648"/>
      <c r="DJ18" s="648"/>
      <c r="DK18" s="648"/>
      <c r="DL18" s="648"/>
      <c r="DM18" s="648"/>
      <c r="DN18" s="648"/>
      <c r="DO18" s="648"/>
      <c r="DP18" s="649"/>
      <c r="DQ18" s="656" t="s">
        <v>239</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70211</v>
      </c>
      <c r="S19" s="648"/>
      <c r="T19" s="648"/>
      <c r="U19" s="648"/>
      <c r="V19" s="648"/>
      <c r="W19" s="648"/>
      <c r="X19" s="648"/>
      <c r="Y19" s="649"/>
      <c r="Z19" s="650">
        <v>0.2</v>
      </c>
      <c r="AA19" s="650"/>
      <c r="AB19" s="650"/>
      <c r="AC19" s="650"/>
      <c r="AD19" s="651">
        <v>70211</v>
      </c>
      <c r="AE19" s="651"/>
      <c r="AF19" s="651"/>
      <c r="AG19" s="651"/>
      <c r="AH19" s="651"/>
      <c r="AI19" s="651"/>
      <c r="AJ19" s="651"/>
      <c r="AK19" s="651"/>
      <c r="AL19" s="652">
        <v>0.6</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673087</v>
      </c>
      <c r="BH19" s="648"/>
      <c r="BI19" s="648"/>
      <c r="BJ19" s="648"/>
      <c r="BK19" s="648"/>
      <c r="BL19" s="648"/>
      <c r="BM19" s="648"/>
      <c r="BN19" s="649"/>
      <c r="BO19" s="650">
        <v>8.1999999999999993</v>
      </c>
      <c r="BP19" s="650"/>
      <c r="BQ19" s="650"/>
      <c r="BR19" s="650"/>
      <c r="BS19" s="656" t="s">
        <v>143</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143</v>
      </c>
      <c r="CS19" s="648"/>
      <c r="CT19" s="648"/>
      <c r="CU19" s="648"/>
      <c r="CV19" s="648"/>
      <c r="CW19" s="648"/>
      <c r="CX19" s="648"/>
      <c r="CY19" s="649"/>
      <c r="CZ19" s="650" t="s">
        <v>239</v>
      </c>
      <c r="DA19" s="650"/>
      <c r="DB19" s="650"/>
      <c r="DC19" s="650"/>
      <c r="DD19" s="656" t="s">
        <v>143</v>
      </c>
      <c r="DE19" s="648"/>
      <c r="DF19" s="648"/>
      <c r="DG19" s="648"/>
      <c r="DH19" s="648"/>
      <c r="DI19" s="648"/>
      <c r="DJ19" s="648"/>
      <c r="DK19" s="648"/>
      <c r="DL19" s="648"/>
      <c r="DM19" s="648"/>
      <c r="DN19" s="648"/>
      <c r="DO19" s="648"/>
      <c r="DP19" s="649"/>
      <c r="DQ19" s="656" t="s">
        <v>239</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5548</v>
      </c>
      <c r="S20" s="648"/>
      <c r="T20" s="648"/>
      <c r="U20" s="648"/>
      <c r="V20" s="648"/>
      <c r="W20" s="648"/>
      <c r="X20" s="648"/>
      <c r="Y20" s="649"/>
      <c r="Z20" s="650">
        <v>0</v>
      </c>
      <c r="AA20" s="650"/>
      <c r="AB20" s="650"/>
      <c r="AC20" s="650"/>
      <c r="AD20" s="651">
        <v>5548</v>
      </c>
      <c r="AE20" s="651"/>
      <c r="AF20" s="651"/>
      <c r="AG20" s="651"/>
      <c r="AH20" s="651"/>
      <c r="AI20" s="651"/>
      <c r="AJ20" s="651"/>
      <c r="AK20" s="651"/>
      <c r="AL20" s="652">
        <v>0</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673087</v>
      </c>
      <c r="BH20" s="648"/>
      <c r="BI20" s="648"/>
      <c r="BJ20" s="648"/>
      <c r="BK20" s="648"/>
      <c r="BL20" s="648"/>
      <c r="BM20" s="648"/>
      <c r="BN20" s="649"/>
      <c r="BO20" s="650">
        <v>8.1999999999999993</v>
      </c>
      <c r="BP20" s="650"/>
      <c r="BQ20" s="650"/>
      <c r="BR20" s="650"/>
      <c r="BS20" s="656" t="s">
        <v>239</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34938567</v>
      </c>
      <c r="CS20" s="648"/>
      <c r="CT20" s="648"/>
      <c r="CU20" s="648"/>
      <c r="CV20" s="648"/>
      <c r="CW20" s="648"/>
      <c r="CX20" s="648"/>
      <c r="CY20" s="649"/>
      <c r="CZ20" s="650">
        <v>100</v>
      </c>
      <c r="DA20" s="650"/>
      <c r="DB20" s="650"/>
      <c r="DC20" s="650"/>
      <c r="DD20" s="656">
        <v>4405504</v>
      </c>
      <c r="DE20" s="648"/>
      <c r="DF20" s="648"/>
      <c r="DG20" s="648"/>
      <c r="DH20" s="648"/>
      <c r="DI20" s="648"/>
      <c r="DJ20" s="648"/>
      <c r="DK20" s="648"/>
      <c r="DL20" s="648"/>
      <c r="DM20" s="648"/>
      <c r="DN20" s="648"/>
      <c r="DO20" s="648"/>
      <c r="DP20" s="649"/>
      <c r="DQ20" s="656">
        <v>15761923</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3540</v>
      </c>
      <c r="S21" s="648"/>
      <c r="T21" s="648"/>
      <c r="U21" s="648"/>
      <c r="V21" s="648"/>
      <c r="W21" s="648"/>
      <c r="X21" s="648"/>
      <c r="Y21" s="649"/>
      <c r="Z21" s="650">
        <v>0</v>
      </c>
      <c r="AA21" s="650"/>
      <c r="AB21" s="650"/>
      <c r="AC21" s="650"/>
      <c r="AD21" s="651">
        <v>3540</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t="s">
        <v>239</v>
      </c>
      <c r="BH21" s="648"/>
      <c r="BI21" s="648"/>
      <c r="BJ21" s="648"/>
      <c r="BK21" s="648"/>
      <c r="BL21" s="648"/>
      <c r="BM21" s="648"/>
      <c r="BN21" s="649"/>
      <c r="BO21" s="650" t="s">
        <v>143</v>
      </c>
      <c r="BP21" s="650"/>
      <c r="BQ21" s="650"/>
      <c r="BR21" s="650"/>
      <c r="BS21" s="656" t="s">
        <v>133</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4004265</v>
      </c>
      <c r="S22" s="648"/>
      <c r="T22" s="648"/>
      <c r="U22" s="648"/>
      <c r="V22" s="648"/>
      <c r="W22" s="648"/>
      <c r="X22" s="648"/>
      <c r="Y22" s="649"/>
      <c r="Z22" s="650">
        <v>11.2</v>
      </c>
      <c r="AA22" s="650"/>
      <c r="AB22" s="650"/>
      <c r="AC22" s="650"/>
      <c r="AD22" s="651">
        <v>2755733</v>
      </c>
      <c r="AE22" s="651"/>
      <c r="AF22" s="651"/>
      <c r="AG22" s="651"/>
      <c r="AH22" s="651"/>
      <c r="AI22" s="651"/>
      <c r="AJ22" s="651"/>
      <c r="AK22" s="651"/>
      <c r="AL22" s="652">
        <v>22.8</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133</v>
      </c>
      <c r="BH22" s="648"/>
      <c r="BI22" s="648"/>
      <c r="BJ22" s="648"/>
      <c r="BK22" s="648"/>
      <c r="BL22" s="648"/>
      <c r="BM22" s="648"/>
      <c r="BN22" s="649"/>
      <c r="BO22" s="650" t="s">
        <v>239</v>
      </c>
      <c r="BP22" s="650"/>
      <c r="BQ22" s="650"/>
      <c r="BR22" s="650"/>
      <c r="BS22" s="656" t="s">
        <v>143</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2755733</v>
      </c>
      <c r="S23" s="648"/>
      <c r="T23" s="648"/>
      <c r="U23" s="648"/>
      <c r="V23" s="648"/>
      <c r="W23" s="648"/>
      <c r="X23" s="648"/>
      <c r="Y23" s="649"/>
      <c r="Z23" s="650">
        <v>7.7</v>
      </c>
      <c r="AA23" s="650"/>
      <c r="AB23" s="650"/>
      <c r="AC23" s="650"/>
      <c r="AD23" s="651">
        <v>2755733</v>
      </c>
      <c r="AE23" s="651"/>
      <c r="AF23" s="651"/>
      <c r="AG23" s="651"/>
      <c r="AH23" s="651"/>
      <c r="AI23" s="651"/>
      <c r="AJ23" s="651"/>
      <c r="AK23" s="651"/>
      <c r="AL23" s="652">
        <v>22.8</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v>673087</v>
      </c>
      <c r="BH23" s="648"/>
      <c r="BI23" s="648"/>
      <c r="BJ23" s="648"/>
      <c r="BK23" s="648"/>
      <c r="BL23" s="648"/>
      <c r="BM23" s="648"/>
      <c r="BN23" s="649"/>
      <c r="BO23" s="650">
        <v>8.1999999999999993</v>
      </c>
      <c r="BP23" s="650"/>
      <c r="BQ23" s="650"/>
      <c r="BR23" s="650"/>
      <c r="BS23" s="656" t="s">
        <v>143</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80" t="s">
        <v>287</v>
      </c>
      <c r="DM23" s="681"/>
      <c r="DN23" s="681"/>
      <c r="DO23" s="681"/>
      <c r="DP23" s="681"/>
      <c r="DQ23" s="681"/>
      <c r="DR23" s="681"/>
      <c r="DS23" s="681"/>
      <c r="DT23" s="681"/>
      <c r="DU23" s="681"/>
      <c r="DV23" s="682"/>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323023</v>
      </c>
      <c r="S24" s="648"/>
      <c r="T24" s="648"/>
      <c r="U24" s="648"/>
      <c r="V24" s="648"/>
      <c r="W24" s="648"/>
      <c r="X24" s="648"/>
      <c r="Y24" s="649"/>
      <c r="Z24" s="650">
        <v>0.9</v>
      </c>
      <c r="AA24" s="650"/>
      <c r="AB24" s="650"/>
      <c r="AC24" s="650"/>
      <c r="AD24" s="651" t="s">
        <v>239</v>
      </c>
      <c r="AE24" s="651"/>
      <c r="AF24" s="651"/>
      <c r="AG24" s="651"/>
      <c r="AH24" s="651"/>
      <c r="AI24" s="651"/>
      <c r="AJ24" s="651"/>
      <c r="AK24" s="651"/>
      <c r="AL24" s="652" t="s">
        <v>239</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143</v>
      </c>
      <c r="BH24" s="648"/>
      <c r="BI24" s="648"/>
      <c r="BJ24" s="648"/>
      <c r="BK24" s="648"/>
      <c r="BL24" s="648"/>
      <c r="BM24" s="648"/>
      <c r="BN24" s="649"/>
      <c r="BO24" s="650" t="s">
        <v>143</v>
      </c>
      <c r="BP24" s="650"/>
      <c r="BQ24" s="650"/>
      <c r="BR24" s="650"/>
      <c r="BS24" s="656" t="s">
        <v>239</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11867817</v>
      </c>
      <c r="CS24" s="637"/>
      <c r="CT24" s="637"/>
      <c r="CU24" s="637"/>
      <c r="CV24" s="637"/>
      <c r="CW24" s="637"/>
      <c r="CX24" s="637"/>
      <c r="CY24" s="638"/>
      <c r="CZ24" s="641">
        <v>34</v>
      </c>
      <c r="DA24" s="642"/>
      <c r="DB24" s="642"/>
      <c r="DC24" s="661"/>
      <c r="DD24" s="683">
        <v>6909161</v>
      </c>
      <c r="DE24" s="637"/>
      <c r="DF24" s="637"/>
      <c r="DG24" s="637"/>
      <c r="DH24" s="637"/>
      <c r="DI24" s="637"/>
      <c r="DJ24" s="637"/>
      <c r="DK24" s="638"/>
      <c r="DL24" s="683">
        <v>6530764</v>
      </c>
      <c r="DM24" s="637"/>
      <c r="DN24" s="637"/>
      <c r="DO24" s="637"/>
      <c r="DP24" s="637"/>
      <c r="DQ24" s="637"/>
      <c r="DR24" s="637"/>
      <c r="DS24" s="637"/>
      <c r="DT24" s="637"/>
      <c r="DU24" s="637"/>
      <c r="DV24" s="638"/>
      <c r="DW24" s="641">
        <v>51.3</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v>925509</v>
      </c>
      <c r="S25" s="648"/>
      <c r="T25" s="648"/>
      <c r="U25" s="648"/>
      <c r="V25" s="648"/>
      <c r="W25" s="648"/>
      <c r="X25" s="648"/>
      <c r="Y25" s="649"/>
      <c r="Z25" s="650">
        <v>2.6</v>
      </c>
      <c r="AA25" s="650"/>
      <c r="AB25" s="650"/>
      <c r="AC25" s="650"/>
      <c r="AD25" s="651" t="s">
        <v>239</v>
      </c>
      <c r="AE25" s="651"/>
      <c r="AF25" s="651"/>
      <c r="AG25" s="651"/>
      <c r="AH25" s="651"/>
      <c r="AI25" s="651"/>
      <c r="AJ25" s="651"/>
      <c r="AK25" s="651"/>
      <c r="AL25" s="652" t="s">
        <v>239</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133</v>
      </c>
      <c r="BH25" s="648"/>
      <c r="BI25" s="648"/>
      <c r="BJ25" s="648"/>
      <c r="BK25" s="648"/>
      <c r="BL25" s="648"/>
      <c r="BM25" s="648"/>
      <c r="BN25" s="649"/>
      <c r="BO25" s="650" t="s">
        <v>143</v>
      </c>
      <c r="BP25" s="650"/>
      <c r="BQ25" s="650"/>
      <c r="BR25" s="650"/>
      <c r="BS25" s="656" t="s">
        <v>143</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3586593</v>
      </c>
      <c r="CS25" s="672"/>
      <c r="CT25" s="672"/>
      <c r="CU25" s="672"/>
      <c r="CV25" s="672"/>
      <c r="CW25" s="672"/>
      <c r="CX25" s="672"/>
      <c r="CY25" s="673"/>
      <c r="CZ25" s="652">
        <v>10.3</v>
      </c>
      <c r="DA25" s="684"/>
      <c r="DB25" s="684"/>
      <c r="DC25" s="686"/>
      <c r="DD25" s="656">
        <v>3270603</v>
      </c>
      <c r="DE25" s="672"/>
      <c r="DF25" s="672"/>
      <c r="DG25" s="672"/>
      <c r="DH25" s="672"/>
      <c r="DI25" s="672"/>
      <c r="DJ25" s="672"/>
      <c r="DK25" s="673"/>
      <c r="DL25" s="656">
        <v>3076371</v>
      </c>
      <c r="DM25" s="672"/>
      <c r="DN25" s="672"/>
      <c r="DO25" s="672"/>
      <c r="DP25" s="672"/>
      <c r="DQ25" s="672"/>
      <c r="DR25" s="672"/>
      <c r="DS25" s="672"/>
      <c r="DT25" s="672"/>
      <c r="DU25" s="672"/>
      <c r="DV25" s="673"/>
      <c r="DW25" s="652">
        <v>24.2</v>
      </c>
      <c r="DX25" s="684"/>
      <c r="DY25" s="684"/>
      <c r="DZ25" s="684"/>
      <c r="EA25" s="684"/>
      <c r="EB25" s="684"/>
      <c r="EC25" s="685"/>
    </row>
    <row r="26" spans="2:133" ht="11.25" customHeight="1" x14ac:dyDescent="0.15">
      <c r="B26" s="644" t="s">
        <v>295</v>
      </c>
      <c r="C26" s="645"/>
      <c r="D26" s="645"/>
      <c r="E26" s="645"/>
      <c r="F26" s="645"/>
      <c r="G26" s="645"/>
      <c r="H26" s="645"/>
      <c r="I26" s="645"/>
      <c r="J26" s="645"/>
      <c r="K26" s="645"/>
      <c r="L26" s="645"/>
      <c r="M26" s="645"/>
      <c r="N26" s="645"/>
      <c r="O26" s="645"/>
      <c r="P26" s="645"/>
      <c r="Q26" s="646"/>
      <c r="R26" s="647">
        <v>13772337</v>
      </c>
      <c r="S26" s="648"/>
      <c r="T26" s="648"/>
      <c r="U26" s="648"/>
      <c r="V26" s="648"/>
      <c r="W26" s="648"/>
      <c r="X26" s="648"/>
      <c r="Y26" s="649"/>
      <c r="Z26" s="650">
        <v>38.6</v>
      </c>
      <c r="AA26" s="650"/>
      <c r="AB26" s="650"/>
      <c r="AC26" s="650"/>
      <c r="AD26" s="651">
        <v>11850718</v>
      </c>
      <c r="AE26" s="651"/>
      <c r="AF26" s="651"/>
      <c r="AG26" s="651"/>
      <c r="AH26" s="651"/>
      <c r="AI26" s="651"/>
      <c r="AJ26" s="651"/>
      <c r="AK26" s="651"/>
      <c r="AL26" s="652">
        <v>98.1</v>
      </c>
      <c r="AM26" s="653"/>
      <c r="AN26" s="653"/>
      <c r="AO26" s="654"/>
      <c r="AP26" s="666" t="s">
        <v>296</v>
      </c>
      <c r="AQ26" s="687"/>
      <c r="AR26" s="687"/>
      <c r="AS26" s="687"/>
      <c r="AT26" s="687"/>
      <c r="AU26" s="687"/>
      <c r="AV26" s="687"/>
      <c r="AW26" s="687"/>
      <c r="AX26" s="687"/>
      <c r="AY26" s="687"/>
      <c r="AZ26" s="687"/>
      <c r="BA26" s="687"/>
      <c r="BB26" s="687"/>
      <c r="BC26" s="687"/>
      <c r="BD26" s="687"/>
      <c r="BE26" s="687"/>
      <c r="BF26" s="668"/>
      <c r="BG26" s="647" t="s">
        <v>239</v>
      </c>
      <c r="BH26" s="648"/>
      <c r="BI26" s="648"/>
      <c r="BJ26" s="648"/>
      <c r="BK26" s="648"/>
      <c r="BL26" s="648"/>
      <c r="BM26" s="648"/>
      <c r="BN26" s="649"/>
      <c r="BO26" s="650" t="s">
        <v>239</v>
      </c>
      <c r="BP26" s="650"/>
      <c r="BQ26" s="650"/>
      <c r="BR26" s="650"/>
      <c r="BS26" s="656" t="s">
        <v>239</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2229295</v>
      </c>
      <c r="CS26" s="648"/>
      <c r="CT26" s="648"/>
      <c r="CU26" s="648"/>
      <c r="CV26" s="648"/>
      <c r="CW26" s="648"/>
      <c r="CX26" s="648"/>
      <c r="CY26" s="649"/>
      <c r="CZ26" s="652">
        <v>6.4</v>
      </c>
      <c r="DA26" s="684"/>
      <c r="DB26" s="684"/>
      <c r="DC26" s="686"/>
      <c r="DD26" s="656">
        <v>2081228</v>
      </c>
      <c r="DE26" s="648"/>
      <c r="DF26" s="648"/>
      <c r="DG26" s="648"/>
      <c r="DH26" s="648"/>
      <c r="DI26" s="648"/>
      <c r="DJ26" s="648"/>
      <c r="DK26" s="649"/>
      <c r="DL26" s="656" t="s">
        <v>239</v>
      </c>
      <c r="DM26" s="648"/>
      <c r="DN26" s="648"/>
      <c r="DO26" s="648"/>
      <c r="DP26" s="648"/>
      <c r="DQ26" s="648"/>
      <c r="DR26" s="648"/>
      <c r="DS26" s="648"/>
      <c r="DT26" s="648"/>
      <c r="DU26" s="648"/>
      <c r="DV26" s="649"/>
      <c r="DW26" s="652" t="s">
        <v>239</v>
      </c>
      <c r="DX26" s="684"/>
      <c r="DY26" s="684"/>
      <c r="DZ26" s="684"/>
      <c r="EA26" s="684"/>
      <c r="EB26" s="684"/>
      <c r="EC26" s="685"/>
    </row>
    <row r="27" spans="2:133" ht="11.25" customHeight="1" x14ac:dyDescent="0.15">
      <c r="B27" s="644" t="s">
        <v>298</v>
      </c>
      <c r="C27" s="645"/>
      <c r="D27" s="645"/>
      <c r="E27" s="645"/>
      <c r="F27" s="645"/>
      <c r="G27" s="645"/>
      <c r="H27" s="645"/>
      <c r="I27" s="645"/>
      <c r="J27" s="645"/>
      <c r="K27" s="645"/>
      <c r="L27" s="645"/>
      <c r="M27" s="645"/>
      <c r="N27" s="645"/>
      <c r="O27" s="645"/>
      <c r="P27" s="645"/>
      <c r="Q27" s="646"/>
      <c r="R27" s="647">
        <v>10912</v>
      </c>
      <c r="S27" s="648"/>
      <c r="T27" s="648"/>
      <c r="U27" s="648"/>
      <c r="V27" s="648"/>
      <c r="W27" s="648"/>
      <c r="X27" s="648"/>
      <c r="Y27" s="649"/>
      <c r="Z27" s="650">
        <v>0</v>
      </c>
      <c r="AA27" s="650"/>
      <c r="AB27" s="650"/>
      <c r="AC27" s="650"/>
      <c r="AD27" s="651">
        <v>10912</v>
      </c>
      <c r="AE27" s="651"/>
      <c r="AF27" s="651"/>
      <c r="AG27" s="651"/>
      <c r="AH27" s="651"/>
      <c r="AI27" s="651"/>
      <c r="AJ27" s="651"/>
      <c r="AK27" s="651"/>
      <c r="AL27" s="652">
        <v>0.1</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8174360</v>
      </c>
      <c r="BH27" s="648"/>
      <c r="BI27" s="648"/>
      <c r="BJ27" s="648"/>
      <c r="BK27" s="648"/>
      <c r="BL27" s="648"/>
      <c r="BM27" s="648"/>
      <c r="BN27" s="649"/>
      <c r="BO27" s="650">
        <v>100</v>
      </c>
      <c r="BP27" s="650"/>
      <c r="BQ27" s="650"/>
      <c r="BR27" s="650"/>
      <c r="BS27" s="656">
        <v>46934</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6292939</v>
      </c>
      <c r="CS27" s="672"/>
      <c r="CT27" s="672"/>
      <c r="CU27" s="672"/>
      <c r="CV27" s="672"/>
      <c r="CW27" s="672"/>
      <c r="CX27" s="672"/>
      <c r="CY27" s="673"/>
      <c r="CZ27" s="652">
        <v>18</v>
      </c>
      <c r="DA27" s="684"/>
      <c r="DB27" s="684"/>
      <c r="DC27" s="686"/>
      <c r="DD27" s="656">
        <v>1829363</v>
      </c>
      <c r="DE27" s="672"/>
      <c r="DF27" s="672"/>
      <c r="DG27" s="672"/>
      <c r="DH27" s="672"/>
      <c r="DI27" s="672"/>
      <c r="DJ27" s="672"/>
      <c r="DK27" s="673"/>
      <c r="DL27" s="656">
        <v>1650998</v>
      </c>
      <c r="DM27" s="672"/>
      <c r="DN27" s="672"/>
      <c r="DO27" s="672"/>
      <c r="DP27" s="672"/>
      <c r="DQ27" s="672"/>
      <c r="DR27" s="672"/>
      <c r="DS27" s="672"/>
      <c r="DT27" s="672"/>
      <c r="DU27" s="672"/>
      <c r="DV27" s="673"/>
      <c r="DW27" s="652">
        <v>13</v>
      </c>
      <c r="DX27" s="684"/>
      <c r="DY27" s="684"/>
      <c r="DZ27" s="684"/>
      <c r="EA27" s="684"/>
      <c r="EB27" s="684"/>
      <c r="EC27" s="685"/>
    </row>
    <row r="28" spans="2:133" ht="11.25" customHeight="1" x14ac:dyDescent="0.15">
      <c r="B28" s="644" t="s">
        <v>301</v>
      </c>
      <c r="C28" s="645"/>
      <c r="D28" s="645"/>
      <c r="E28" s="645"/>
      <c r="F28" s="645"/>
      <c r="G28" s="645"/>
      <c r="H28" s="645"/>
      <c r="I28" s="645"/>
      <c r="J28" s="645"/>
      <c r="K28" s="645"/>
      <c r="L28" s="645"/>
      <c r="M28" s="645"/>
      <c r="N28" s="645"/>
      <c r="O28" s="645"/>
      <c r="P28" s="645"/>
      <c r="Q28" s="646"/>
      <c r="R28" s="647">
        <v>111831</v>
      </c>
      <c r="S28" s="648"/>
      <c r="T28" s="648"/>
      <c r="U28" s="648"/>
      <c r="V28" s="648"/>
      <c r="W28" s="648"/>
      <c r="X28" s="648"/>
      <c r="Y28" s="649"/>
      <c r="Z28" s="650">
        <v>0.3</v>
      </c>
      <c r="AA28" s="650"/>
      <c r="AB28" s="650"/>
      <c r="AC28" s="650"/>
      <c r="AD28" s="651" t="s">
        <v>239</v>
      </c>
      <c r="AE28" s="651"/>
      <c r="AF28" s="651"/>
      <c r="AG28" s="651"/>
      <c r="AH28" s="651"/>
      <c r="AI28" s="651"/>
      <c r="AJ28" s="651"/>
      <c r="AK28" s="651"/>
      <c r="AL28" s="652" t="s">
        <v>143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1988285</v>
      </c>
      <c r="CS28" s="648"/>
      <c r="CT28" s="648"/>
      <c r="CU28" s="648"/>
      <c r="CV28" s="648"/>
      <c r="CW28" s="648"/>
      <c r="CX28" s="648"/>
      <c r="CY28" s="649"/>
      <c r="CZ28" s="652">
        <v>5.7</v>
      </c>
      <c r="DA28" s="684"/>
      <c r="DB28" s="684"/>
      <c r="DC28" s="686"/>
      <c r="DD28" s="656">
        <v>1809195</v>
      </c>
      <c r="DE28" s="648"/>
      <c r="DF28" s="648"/>
      <c r="DG28" s="648"/>
      <c r="DH28" s="648"/>
      <c r="DI28" s="648"/>
      <c r="DJ28" s="648"/>
      <c r="DK28" s="649"/>
      <c r="DL28" s="656">
        <v>1803395</v>
      </c>
      <c r="DM28" s="648"/>
      <c r="DN28" s="648"/>
      <c r="DO28" s="648"/>
      <c r="DP28" s="648"/>
      <c r="DQ28" s="648"/>
      <c r="DR28" s="648"/>
      <c r="DS28" s="648"/>
      <c r="DT28" s="648"/>
      <c r="DU28" s="648"/>
      <c r="DV28" s="649"/>
      <c r="DW28" s="652">
        <v>14.2</v>
      </c>
      <c r="DX28" s="684"/>
      <c r="DY28" s="684"/>
      <c r="DZ28" s="684"/>
      <c r="EA28" s="684"/>
      <c r="EB28" s="684"/>
      <c r="EC28" s="685"/>
    </row>
    <row r="29" spans="2:133" ht="11.25" customHeight="1" x14ac:dyDescent="0.15">
      <c r="B29" s="644" t="s">
        <v>303</v>
      </c>
      <c r="C29" s="645"/>
      <c r="D29" s="645"/>
      <c r="E29" s="645"/>
      <c r="F29" s="645"/>
      <c r="G29" s="645"/>
      <c r="H29" s="645"/>
      <c r="I29" s="645"/>
      <c r="J29" s="645"/>
      <c r="K29" s="645"/>
      <c r="L29" s="645"/>
      <c r="M29" s="645"/>
      <c r="N29" s="645"/>
      <c r="O29" s="645"/>
      <c r="P29" s="645"/>
      <c r="Q29" s="646"/>
      <c r="R29" s="647">
        <v>347471</v>
      </c>
      <c r="S29" s="648"/>
      <c r="T29" s="648"/>
      <c r="U29" s="648"/>
      <c r="V29" s="648"/>
      <c r="W29" s="648"/>
      <c r="X29" s="648"/>
      <c r="Y29" s="649"/>
      <c r="Z29" s="650">
        <v>1</v>
      </c>
      <c r="AA29" s="650"/>
      <c r="AB29" s="650"/>
      <c r="AC29" s="650"/>
      <c r="AD29" s="651">
        <v>46438</v>
      </c>
      <c r="AE29" s="651"/>
      <c r="AF29" s="651"/>
      <c r="AG29" s="651"/>
      <c r="AH29" s="651"/>
      <c r="AI29" s="651"/>
      <c r="AJ29" s="651"/>
      <c r="AK29" s="651"/>
      <c r="AL29" s="652">
        <v>0.4</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304</v>
      </c>
      <c r="CE29" s="694"/>
      <c r="CF29" s="662" t="s">
        <v>69</v>
      </c>
      <c r="CG29" s="663"/>
      <c r="CH29" s="663"/>
      <c r="CI29" s="663"/>
      <c r="CJ29" s="663"/>
      <c r="CK29" s="663"/>
      <c r="CL29" s="663"/>
      <c r="CM29" s="663"/>
      <c r="CN29" s="663"/>
      <c r="CO29" s="663"/>
      <c r="CP29" s="663"/>
      <c r="CQ29" s="664"/>
      <c r="CR29" s="647">
        <v>1988266</v>
      </c>
      <c r="CS29" s="672"/>
      <c r="CT29" s="672"/>
      <c r="CU29" s="672"/>
      <c r="CV29" s="672"/>
      <c r="CW29" s="672"/>
      <c r="CX29" s="672"/>
      <c r="CY29" s="673"/>
      <c r="CZ29" s="652">
        <v>5.7</v>
      </c>
      <c r="DA29" s="684"/>
      <c r="DB29" s="684"/>
      <c r="DC29" s="686"/>
      <c r="DD29" s="656">
        <v>1809176</v>
      </c>
      <c r="DE29" s="672"/>
      <c r="DF29" s="672"/>
      <c r="DG29" s="672"/>
      <c r="DH29" s="672"/>
      <c r="DI29" s="672"/>
      <c r="DJ29" s="672"/>
      <c r="DK29" s="673"/>
      <c r="DL29" s="656">
        <v>1803376</v>
      </c>
      <c r="DM29" s="672"/>
      <c r="DN29" s="672"/>
      <c r="DO29" s="672"/>
      <c r="DP29" s="672"/>
      <c r="DQ29" s="672"/>
      <c r="DR29" s="672"/>
      <c r="DS29" s="672"/>
      <c r="DT29" s="672"/>
      <c r="DU29" s="672"/>
      <c r="DV29" s="673"/>
      <c r="DW29" s="652">
        <v>14.2</v>
      </c>
      <c r="DX29" s="684"/>
      <c r="DY29" s="684"/>
      <c r="DZ29" s="684"/>
      <c r="EA29" s="684"/>
      <c r="EB29" s="684"/>
      <c r="EC29" s="685"/>
    </row>
    <row r="30" spans="2:133" ht="11.25" customHeight="1" x14ac:dyDescent="0.15">
      <c r="B30" s="644" t="s">
        <v>305</v>
      </c>
      <c r="C30" s="645"/>
      <c r="D30" s="645"/>
      <c r="E30" s="645"/>
      <c r="F30" s="645"/>
      <c r="G30" s="645"/>
      <c r="H30" s="645"/>
      <c r="I30" s="645"/>
      <c r="J30" s="645"/>
      <c r="K30" s="645"/>
      <c r="L30" s="645"/>
      <c r="M30" s="645"/>
      <c r="N30" s="645"/>
      <c r="O30" s="645"/>
      <c r="P30" s="645"/>
      <c r="Q30" s="646"/>
      <c r="R30" s="647">
        <v>80919</v>
      </c>
      <c r="S30" s="648"/>
      <c r="T30" s="648"/>
      <c r="U30" s="648"/>
      <c r="V30" s="648"/>
      <c r="W30" s="648"/>
      <c r="X30" s="648"/>
      <c r="Y30" s="649"/>
      <c r="Z30" s="650">
        <v>0.2</v>
      </c>
      <c r="AA30" s="650"/>
      <c r="AB30" s="650"/>
      <c r="AC30" s="650"/>
      <c r="AD30" s="651" t="s">
        <v>143</v>
      </c>
      <c r="AE30" s="651"/>
      <c r="AF30" s="651"/>
      <c r="AG30" s="651"/>
      <c r="AH30" s="651"/>
      <c r="AI30" s="651"/>
      <c r="AJ30" s="651"/>
      <c r="AK30" s="651"/>
      <c r="AL30" s="652" t="s">
        <v>133</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306</v>
      </c>
      <c r="BH30" s="691"/>
      <c r="BI30" s="691"/>
      <c r="BJ30" s="691"/>
      <c r="BK30" s="691"/>
      <c r="BL30" s="691"/>
      <c r="BM30" s="691"/>
      <c r="BN30" s="691"/>
      <c r="BO30" s="691"/>
      <c r="BP30" s="691"/>
      <c r="BQ30" s="692"/>
      <c r="BR30" s="626" t="s">
        <v>307</v>
      </c>
      <c r="BS30" s="691"/>
      <c r="BT30" s="691"/>
      <c r="BU30" s="691"/>
      <c r="BV30" s="691"/>
      <c r="BW30" s="691"/>
      <c r="BX30" s="691"/>
      <c r="BY30" s="691"/>
      <c r="BZ30" s="691"/>
      <c r="CA30" s="691"/>
      <c r="CB30" s="692"/>
      <c r="CD30" s="695"/>
      <c r="CE30" s="696"/>
      <c r="CF30" s="662" t="s">
        <v>308</v>
      </c>
      <c r="CG30" s="663"/>
      <c r="CH30" s="663"/>
      <c r="CI30" s="663"/>
      <c r="CJ30" s="663"/>
      <c r="CK30" s="663"/>
      <c r="CL30" s="663"/>
      <c r="CM30" s="663"/>
      <c r="CN30" s="663"/>
      <c r="CO30" s="663"/>
      <c r="CP30" s="663"/>
      <c r="CQ30" s="664"/>
      <c r="CR30" s="647">
        <v>1874706</v>
      </c>
      <c r="CS30" s="648"/>
      <c r="CT30" s="648"/>
      <c r="CU30" s="648"/>
      <c r="CV30" s="648"/>
      <c r="CW30" s="648"/>
      <c r="CX30" s="648"/>
      <c r="CY30" s="649"/>
      <c r="CZ30" s="652">
        <v>5.4</v>
      </c>
      <c r="DA30" s="684"/>
      <c r="DB30" s="684"/>
      <c r="DC30" s="686"/>
      <c r="DD30" s="656">
        <v>1703077</v>
      </c>
      <c r="DE30" s="648"/>
      <c r="DF30" s="648"/>
      <c r="DG30" s="648"/>
      <c r="DH30" s="648"/>
      <c r="DI30" s="648"/>
      <c r="DJ30" s="648"/>
      <c r="DK30" s="649"/>
      <c r="DL30" s="656">
        <v>1697277</v>
      </c>
      <c r="DM30" s="648"/>
      <c r="DN30" s="648"/>
      <c r="DO30" s="648"/>
      <c r="DP30" s="648"/>
      <c r="DQ30" s="648"/>
      <c r="DR30" s="648"/>
      <c r="DS30" s="648"/>
      <c r="DT30" s="648"/>
      <c r="DU30" s="648"/>
      <c r="DV30" s="649"/>
      <c r="DW30" s="652">
        <v>13.3</v>
      </c>
      <c r="DX30" s="684"/>
      <c r="DY30" s="684"/>
      <c r="DZ30" s="684"/>
      <c r="EA30" s="684"/>
      <c r="EB30" s="684"/>
      <c r="EC30" s="685"/>
    </row>
    <row r="31" spans="2:133" ht="11.25" customHeight="1" x14ac:dyDescent="0.15">
      <c r="B31" s="644" t="s">
        <v>309</v>
      </c>
      <c r="C31" s="645"/>
      <c r="D31" s="645"/>
      <c r="E31" s="645"/>
      <c r="F31" s="645"/>
      <c r="G31" s="645"/>
      <c r="H31" s="645"/>
      <c r="I31" s="645"/>
      <c r="J31" s="645"/>
      <c r="K31" s="645"/>
      <c r="L31" s="645"/>
      <c r="M31" s="645"/>
      <c r="N31" s="645"/>
      <c r="O31" s="645"/>
      <c r="P31" s="645"/>
      <c r="Q31" s="646"/>
      <c r="R31" s="647">
        <v>12557198</v>
      </c>
      <c r="S31" s="648"/>
      <c r="T31" s="648"/>
      <c r="U31" s="648"/>
      <c r="V31" s="648"/>
      <c r="W31" s="648"/>
      <c r="X31" s="648"/>
      <c r="Y31" s="649"/>
      <c r="Z31" s="650">
        <v>35.200000000000003</v>
      </c>
      <c r="AA31" s="650"/>
      <c r="AB31" s="650"/>
      <c r="AC31" s="650"/>
      <c r="AD31" s="651" t="s">
        <v>143</v>
      </c>
      <c r="AE31" s="651"/>
      <c r="AF31" s="651"/>
      <c r="AG31" s="651"/>
      <c r="AH31" s="651"/>
      <c r="AI31" s="651"/>
      <c r="AJ31" s="651"/>
      <c r="AK31" s="651"/>
      <c r="AL31" s="652" t="s">
        <v>143</v>
      </c>
      <c r="AM31" s="653"/>
      <c r="AN31" s="653"/>
      <c r="AO31" s="654"/>
      <c r="AP31" s="704" t="s">
        <v>310</v>
      </c>
      <c r="AQ31" s="705"/>
      <c r="AR31" s="705"/>
      <c r="AS31" s="705"/>
      <c r="AT31" s="710" t="s">
        <v>311</v>
      </c>
      <c r="AU31" s="231"/>
      <c r="AV31" s="231"/>
      <c r="AW31" s="231"/>
      <c r="AX31" s="633" t="s">
        <v>186</v>
      </c>
      <c r="AY31" s="634"/>
      <c r="AZ31" s="634"/>
      <c r="BA31" s="634"/>
      <c r="BB31" s="634"/>
      <c r="BC31" s="634"/>
      <c r="BD31" s="634"/>
      <c r="BE31" s="634"/>
      <c r="BF31" s="635"/>
      <c r="BG31" s="703">
        <v>98.9</v>
      </c>
      <c r="BH31" s="699"/>
      <c r="BI31" s="699"/>
      <c r="BJ31" s="699"/>
      <c r="BK31" s="699"/>
      <c r="BL31" s="699"/>
      <c r="BM31" s="642">
        <v>97.6</v>
      </c>
      <c r="BN31" s="699"/>
      <c r="BO31" s="699"/>
      <c r="BP31" s="699"/>
      <c r="BQ31" s="700"/>
      <c r="BR31" s="703">
        <v>99.1</v>
      </c>
      <c r="BS31" s="699"/>
      <c r="BT31" s="699"/>
      <c r="BU31" s="699"/>
      <c r="BV31" s="699"/>
      <c r="BW31" s="699"/>
      <c r="BX31" s="642">
        <v>97.9</v>
      </c>
      <c r="BY31" s="699"/>
      <c r="BZ31" s="699"/>
      <c r="CA31" s="699"/>
      <c r="CB31" s="700"/>
      <c r="CD31" s="695"/>
      <c r="CE31" s="696"/>
      <c r="CF31" s="662" t="s">
        <v>312</v>
      </c>
      <c r="CG31" s="663"/>
      <c r="CH31" s="663"/>
      <c r="CI31" s="663"/>
      <c r="CJ31" s="663"/>
      <c r="CK31" s="663"/>
      <c r="CL31" s="663"/>
      <c r="CM31" s="663"/>
      <c r="CN31" s="663"/>
      <c r="CO31" s="663"/>
      <c r="CP31" s="663"/>
      <c r="CQ31" s="664"/>
      <c r="CR31" s="647">
        <v>113560</v>
      </c>
      <c r="CS31" s="672"/>
      <c r="CT31" s="672"/>
      <c r="CU31" s="672"/>
      <c r="CV31" s="672"/>
      <c r="CW31" s="672"/>
      <c r="CX31" s="672"/>
      <c r="CY31" s="673"/>
      <c r="CZ31" s="652">
        <v>0.3</v>
      </c>
      <c r="DA31" s="684"/>
      <c r="DB31" s="684"/>
      <c r="DC31" s="686"/>
      <c r="DD31" s="656">
        <v>106099</v>
      </c>
      <c r="DE31" s="672"/>
      <c r="DF31" s="672"/>
      <c r="DG31" s="672"/>
      <c r="DH31" s="672"/>
      <c r="DI31" s="672"/>
      <c r="DJ31" s="672"/>
      <c r="DK31" s="673"/>
      <c r="DL31" s="656">
        <v>106099</v>
      </c>
      <c r="DM31" s="672"/>
      <c r="DN31" s="672"/>
      <c r="DO31" s="672"/>
      <c r="DP31" s="672"/>
      <c r="DQ31" s="672"/>
      <c r="DR31" s="672"/>
      <c r="DS31" s="672"/>
      <c r="DT31" s="672"/>
      <c r="DU31" s="672"/>
      <c r="DV31" s="673"/>
      <c r="DW31" s="652">
        <v>0.8</v>
      </c>
      <c r="DX31" s="684"/>
      <c r="DY31" s="684"/>
      <c r="DZ31" s="684"/>
      <c r="EA31" s="684"/>
      <c r="EB31" s="684"/>
      <c r="EC31" s="685"/>
    </row>
    <row r="32" spans="2:133" ht="11.25" customHeight="1" x14ac:dyDescent="0.15">
      <c r="B32" s="714" t="s">
        <v>313</v>
      </c>
      <c r="C32" s="715"/>
      <c r="D32" s="715"/>
      <c r="E32" s="715"/>
      <c r="F32" s="715"/>
      <c r="G32" s="715"/>
      <c r="H32" s="715"/>
      <c r="I32" s="715"/>
      <c r="J32" s="715"/>
      <c r="K32" s="715"/>
      <c r="L32" s="715"/>
      <c r="M32" s="715"/>
      <c r="N32" s="715"/>
      <c r="O32" s="715"/>
      <c r="P32" s="715"/>
      <c r="Q32" s="716"/>
      <c r="R32" s="647">
        <v>26216</v>
      </c>
      <c r="S32" s="648"/>
      <c r="T32" s="648"/>
      <c r="U32" s="648"/>
      <c r="V32" s="648"/>
      <c r="W32" s="648"/>
      <c r="X32" s="648"/>
      <c r="Y32" s="649"/>
      <c r="Z32" s="650">
        <v>0.1</v>
      </c>
      <c r="AA32" s="650"/>
      <c r="AB32" s="650"/>
      <c r="AC32" s="650"/>
      <c r="AD32" s="651">
        <v>26216</v>
      </c>
      <c r="AE32" s="651"/>
      <c r="AF32" s="651"/>
      <c r="AG32" s="651"/>
      <c r="AH32" s="651"/>
      <c r="AI32" s="651"/>
      <c r="AJ32" s="651"/>
      <c r="AK32" s="651"/>
      <c r="AL32" s="652">
        <v>0.2</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3">
        <v>98.8</v>
      </c>
      <c r="BH32" s="672"/>
      <c r="BI32" s="672"/>
      <c r="BJ32" s="672"/>
      <c r="BK32" s="672"/>
      <c r="BL32" s="672"/>
      <c r="BM32" s="653">
        <v>96.8</v>
      </c>
      <c r="BN32" s="701"/>
      <c r="BO32" s="701"/>
      <c r="BP32" s="701"/>
      <c r="BQ32" s="702"/>
      <c r="BR32" s="713">
        <v>98.8</v>
      </c>
      <c r="BS32" s="672"/>
      <c r="BT32" s="672"/>
      <c r="BU32" s="672"/>
      <c r="BV32" s="672"/>
      <c r="BW32" s="672"/>
      <c r="BX32" s="653">
        <v>96.9</v>
      </c>
      <c r="BY32" s="701"/>
      <c r="BZ32" s="701"/>
      <c r="CA32" s="701"/>
      <c r="CB32" s="702"/>
      <c r="CD32" s="697"/>
      <c r="CE32" s="698"/>
      <c r="CF32" s="662" t="s">
        <v>316</v>
      </c>
      <c r="CG32" s="663"/>
      <c r="CH32" s="663"/>
      <c r="CI32" s="663"/>
      <c r="CJ32" s="663"/>
      <c r="CK32" s="663"/>
      <c r="CL32" s="663"/>
      <c r="CM32" s="663"/>
      <c r="CN32" s="663"/>
      <c r="CO32" s="663"/>
      <c r="CP32" s="663"/>
      <c r="CQ32" s="664"/>
      <c r="CR32" s="647">
        <v>19</v>
      </c>
      <c r="CS32" s="648"/>
      <c r="CT32" s="648"/>
      <c r="CU32" s="648"/>
      <c r="CV32" s="648"/>
      <c r="CW32" s="648"/>
      <c r="CX32" s="648"/>
      <c r="CY32" s="649"/>
      <c r="CZ32" s="652">
        <v>0</v>
      </c>
      <c r="DA32" s="684"/>
      <c r="DB32" s="684"/>
      <c r="DC32" s="686"/>
      <c r="DD32" s="656">
        <v>19</v>
      </c>
      <c r="DE32" s="648"/>
      <c r="DF32" s="648"/>
      <c r="DG32" s="648"/>
      <c r="DH32" s="648"/>
      <c r="DI32" s="648"/>
      <c r="DJ32" s="648"/>
      <c r="DK32" s="649"/>
      <c r="DL32" s="656">
        <v>19</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317</v>
      </c>
      <c r="C33" s="645"/>
      <c r="D33" s="645"/>
      <c r="E33" s="645"/>
      <c r="F33" s="645"/>
      <c r="G33" s="645"/>
      <c r="H33" s="645"/>
      <c r="I33" s="645"/>
      <c r="J33" s="645"/>
      <c r="K33" s="645"/>
      <c r="L33" s="645"/>
      <c r="M33" s="645"/>
      <c r="N33" s="645"/>
      <c r="O33" s="645"/>
      <c r="P33" s="645"/>
      <c r="Q33" s="646"/>
      <c r="R33" s="647">
        <v>1691813</v>
      </c>
      <c r="S33" s="648"/>
      <c r="T33" s="648"/>
      <c r="U33" s="648"/>
      <c r="V33" s="648"/>
      <c r="W33" s="648"/>
      <c r="X33" s="648"/>
      <c r="Y33" s="649"/>
      <c r="Z33" s="650">
        <v>4.7</v>
      </c>
      <c r="AA33" s="650"/>
      <c r="AB33" s="650"/>
      <c r="AC33" s="650"/>
      <c r="AD33" s="651" t="s">
        <v>143</v>
      </c>
      <c r="AE33" s="651"/>
      <c r="AF33" s="651"/>
      <c r="AG33" s="651"/>
      <c r="AH33" s="651"/>
      <c r="AI33" s="651"/>
      <c r="AJ33" s="651"/>
      <c r="AK33" s="651"/>
      <c r="AL33" s="652" t="s">
        <v>143</v>
      </c>
      <c r="AM33" s="653"/>
      <c r="AN33" s="653"/>
      <c r="AO33" s="654"/>
      <c r="AP33" s="708"/>
      <c r="AQ33" s="709"/>
      <c r="AR33" s="709"/>
      <c r="AS33" s="709"/>
      <c r="AT33" s="712"/>
      <c r="AU33" s="232"/>
      <c r="AV33" s="232"/>
      <c r="AW33" s="232"/>
      <c r="AX33" s="688" t="s">
        <v>318</v>
      </c>
      <c r="AY33" s="689"/>
      <c r="AZ33" s="689"/>
      <c r="BA33" s="689"/>
      <c r="BB33" s="689"/>
      <c r="BC33" s="689"/>
      <c r="BD33" s="689"/>
      <c r="BE33" s="689"/>
      <c r="BF33" s="690"/>
      <c r="BG33" s="717">
        <v>98.9</v>
      </c>
      <c r="BH33" s="718"/>
      <c r="BI33" s="718"/>
      <c r="BJ33" s="718"/>
      <c r="BK33" s="718"/>
      <c r="BL33" s="718"/>
      <c r="BM33" s="719">
        <v>98.1</v>
      </c>
      <c r="BN33" s="718"/>
      <c r="BO33" s="718"/>
      <c r="BP33" s="718"/>
      <c r="BQ33" s="720"/>
      <c r="BR33" s="717">
        <v>99.2</v>
      </c>
      <c r="BS33" s="718"/>
      <c r="BT33" s="718"/>
      <c r="BU33" s="718"/>
      <c r="BV33" s="718"/>
      <c r="BW33" s="718"/>
      <c r="BX33" s="719">
        <v>98.7</v>
      </c>
      <c r="BY33" s="718"/>
      <c r="BZ33" s="718"/>
      <c r="CA33" s="718"/>
      <c r="CB33" s="720"/>
      <c r="CD33" s="662" t="s">
        <v>319</v>
      </c>
      <c r="CE33" s="663"/>
      <c r="CF33" s="663"/>
      <c r="CG33" s="663"/>
      <c r="CH33" s="663"/>
      <c r="CI33" s="663"/>
      <c r="CJ33" s="663"/>
      <c r="CK33" s="663"/>
      <c r="CL33" s="663"/>
      <c r="CM33" s="663"/>
      <c r="CN33" s="663"/>
      <c r="CO33" s="663"/>
      <c r="CP33" s="663"/>
      <c r="CQ33" s="664"/>
      <c r="CR33" s="647">
        <v>18645152</v>
      </c>
      <c r="CS33" s="672"/>
      <c r="CT33" s="672"/>
      <c r="CU33" s="672"/>
      <c r="CV33" s="672"/>
      <c r="CW33" s="672"/>
      <c r="CX33" s="672"/>
      <c r="CY33" s="673"/>
      <c r="CZ33" s="652">
        <v>53.4</v>
      </c>
      <c r="DA33" s="684"/>
      <c r="DB33" s="684"/>
      <c r="DC33" s="686"/>
      <c r="DD33" s="656">
        <v>8385395</v>
      </c>
      <c r="DE33" s="672"/>
      <c r="DF33" s="672"/>
      <c r="DG33" s="672"/>
      <c r="DH33" s="672"/>
      <c r="DI33" s="672"/>
      <c r="DJ33" s="672"/>
      <c r="DK33" s="673"/>
      <c r="DL33" s="656">
        <v>6154757</v>
      </c>
      <c r="DM33" s="672"/>
      <c r="DN33" s="672"/>
      <c r="DO33" s="672"/>
      <c r="DP33" s="672"/>
      <c r="DQ33" s="672"/>
      <c r="DR33" s="672"/>
      <c r="DS33" s="672"/>
      <c r="DT33" s="672"/>
      <c r="DU33" s="672"/>
      <c r="DV33" s="673"/>
      <c r="DW33" s="652">
        <v>48.3</v>
      </c>
      <c r="DX33" s="684"/>
      <c r="DY33" s="684"/>
      <c r="DZ33" s="684"/>
      <c r="EA33" s="684"/>
      <c r="EB33" s="684"/>
      <c r="EC33" s="685"/>
    </row>
    <row r="34" spans="2:133" ht="11.25" customHeight="1" x14ac:dyDescent="0.15">
      <c r="B34" s="644" t="s">
        <v>320</v>
      </c>
      <c r="C34" s="645"/>
      <c r="D34" s="645"/>
      <c r="E34" s="645"/>
      <c r="F34" s="645"/>
      <c r="G34" s="645"/>
      <c r="H34" s="645"/>
      <c r="I34" s="645"/>
      <c r="J34" s="645"/>
      <c r="K34" s="645"/>
      <c r="L34" s="645"/>
      <c r="M34" s="645"/>
      <c r="N34" s="645"/>
      <c r="O34" s="645"/>
      <c r="P34" s="645"/>
      <c r="Q34" s="646"/>
      <c r="R34" s="647">
        <v>612634</v>
      </c>
      <c r="S34" s="648"/>
      <c r="T34" s="648"/>
      <c r="U34" s="648"/>
      <c r="V34" s="648"/>
      <c r="W34" s="648"/>
      <c r="X34" s="648"/>
      <c r="Y34" s="649"/>
      <c r="Z34" s="650">
        <v>1.7</v>
      </c>
      <c r="AA34" s="650"/>
      <c r="AB34" s="650"/>
      <c r="AC34" s="650"/>
      <c r="AD34" s="651">
        <v>95637</v>
      </c>
      <c r="AE34" s="651"/>
      <c r="AF34" s="651"/>
      <c r="AG34" s="651"/>
      <c r="AH34" s="651"/>
      <c r="AI34" s="651"/>
      <c r="AJ34" s="651"/>
      <c r="AK34" s="651"/>
      <c r="AL34" s="652">
        <v>0.8</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4049078</v>
      </c>
      <c r="CS34" s="648"/>
      <c r="CT34" s="648"/>
      <c r="CU34" s="648"/>
      <c r="CV34" s="648"/>
      <c r="CW34" s="648"/>
      <c r="CX34" s="648"/>
      <c r="CY34" s="649"/>
      <c r="CZ34" s="652">
        <v>11.6</v>
      </c>
      <c r="DA34" s="684"/>
      <c r="DB34" s="684"/>
      <c r="DC34" s="686"/>
      <c r="DD34" s="656">
        <v>2973211</v>
      </c>
      <c r="DE34" s="648"/>
      <c r="DF34" s="648"/>
      <c r="DG34" s="648"/>
      <c r="DH34" s="648"/>
      <c r="DI34" s="648"/>
      <c r="DJ34" s="648"/>
      <c r="DK34" s="649"/>
      <c r="DL34" s="656">
        <v>2350398</v>
      </c>
      <c r="DM34" s="648"/>
      <c r="DN34" s="648"/>
      <c r="DO34" s="648"/>
      <c r="DP34" s="648"/>
      <c r="DQ34" s="648"/>
      <c r="DR34" s="648"/>
      <c r="DS34" s="648"/>
      <c r="DT34" s="648"/>
      <c r="DU34" s="648"/>
      <c r="DV34" s="649"/>
      <c r="DW34" s="652">
        <v>18.5</v>
      </c>
      <c r="DX34" s="684"/>
      <c r="DY34" s="684"/>
      <c r="DZ34" s="684"/>
      <c r="EA34" s="684"/>
      <c r="EB34" s="684"/>
      <c r="EC34" s="685"/>
    </row>
    <row r="35" spans="2:133" ht="11.25" customHeight="1" x14ac:dyDescent="0.15">
      <c r="B35" s="644" t="s">
        <v>322</v>
      </c>
      <c r="C35" s="645"/>
      <c r="D35" s="645"/>
      <c r="E35" s="645"/>
      <c r="F35" s="645"/>
      <c r="G35" s="645"/>
      <c r="H35" s="645"/>
      <c r="I35" s="645"/>
      <c r="J35" s="645"/>
      <c r="K35" s="645"/>
      <c r="L35" s="645"/>
      <c r="M35" s="645"/>
      <c r="N35" s="645"/>
      <c r="O35" s="645"/>
      <c r="P35" s="645"/>
      <c r="Q35" s="646"/>
      <c r="R35" s="647">
        <v>159684</v>
      </c>
      <c r="S35" s="648"/>
      <c r="T35" s="648"/>
      <c r="U35" s="648"/>
      <c r="V35" s="648"/>
      <c r="W35" s="648"/>
      <c r="X35" s="648"/>
      <c r="Y35" s="649"/>
      <c r="Z35" s="650">
        <v>0.4</v>
      </c>
      <c r="AA35" s="650"/>
      <c r="AB35" s="650"/>
      <c r="AC35" s="650"/>
      <c r="AD35" s="651" t="s">
        <v>143</v>
      </c>
      <c r="AE35" s="651"/>
      <c r="AF35" s="651"/>
      <c r="AG35" s="651"/>
      <c r="AH35" s="651"/>
      <c r="AI35" s="651"/>
      <c r="AJ35" s="651"/>
      <c r="AK35" s="651"/>
      <c r="AL35" s="652" t="s">
        <v>239</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259417</v>
      </c>
      <c r="CS35" s="672"/>
      <c r="CT35" s="672"/>
      <c r="CU35" s="672"/>
      <c r="CV35" s="672"/>
      <c r="CW35" s="672"/>
      <c r="CX35" s="672"/>
      <c r="CY35" s="673"/>
      <c r="CZ35" s="652">
        <v>0.7</v>
      </c>
      <c r="DA35" s="684"/>
      <c r="DB35" s="684"/>
      <c r="DC35" s="686"/>
      <c r="DD35" s="656">
        <v>251924</v>
      </c>
      <c r="DE35" s="672"/>
      <c r="DF35" s="672"/>
      <c r="DG35" s="672"/>
      <c r="DH35" s="672"/>
      <c r="DI35" s="672"/>
      <c r="DJ35" s="672"/>
      <c r="DK35" s="673"/>
      <c r="DL35" s="656">
        <v>159895</v>
      </c>
      <c r="DM35" s="672"/>
      <c r="DN35" s="672"/>
      <c r="DO35" s="672"/>
      <c r="DP35" s="672"/>
      <c r="DQ35" s="672"/>
      <c r="DR35" s="672"/>
      <c r="DS35" s="672"/>
      <c r="DT35" s="672"/>
      <c r="DU35" s="672"/>
      <c r="DV35" s="673"/>
      <c r="DW35" s="652">
        <v>1.3</v>
      </c>
      <c r="DX35" s="684"/>
      <c r="DY35" s="684"/>
      <c r="DZ35" s="684"/>
      <c r="EA35" s="684"/>
      <c r="EB35" s="684"/>
      <c r="EC35" s="685"/>
    </row>
    <row r="36" spans="2:133" ht="11.25" customHeight="1" x14ac:dyDescent="0.15">
      <c r="B36" s="644" t="s">
        <v>326</v>
      </c>
      <c r="C36" s="645"/>
      <c r="D36" s="645"/>
      <c r="E36" s="645"/>
      <c r="F36" s="645"/>
      <c r="G36" s="645"/>
      <c r="H36" s="645"/>
      <c r="I36" s="645"/>
      <c r="J36" s="645"/>
      <c r="K36" s="645"/>
      <c r="L36" s="645"/>
      <c r="M36" s="645"/>
      <c r="N36" s="645"/>
      <c r="O36" s="645"/>
      <c r="P36" s="645"/>
      <c r="Q36" s="646"/>
      <c r="R36" s="647">
        <v>1999611</v>
      </c>
      <c r="S36" s="648"/>
      <c r="T36" s="648"/>
      <c r="U36" s="648"/>
      <c r="V36" s="648"/>
      <c r="W36" s="648"/>
      <c r="X36" s="648"/>
      <c r="Y36" s="649"/>
      <c r="Z36" s="650">
        <v>5.6</v>
      </c>
      <c r="AA36" s="650"/>
      <c r="AB36" s="650"/>
      <c r="AC36" s="650"/>
      <c r="AD36" s="651" t="s">
        <v>143</v>
      </c>
      <c r="AE36" s="651"/>
      <c r="AF36" s="651"/>
      <c r="AG36" s="651"/>
      <c r="AH36" s="651"/>
      <c r="AI36" s="651"/>
      <c r="AJ36" s="651"/>
      <c r="AK36" s="651"/>
      <c r="AL36" s="652" t="s">
        <v>143</v>
      </c>
      <c r="AM36" s="653"/>
      <c r="AN36" s="653"/>
      <c r="AO36" s="654"/>
      <c r="AP36" s="235"/>
      <c r="AQ36" s="721" t="s">
        <v>327</v>
      </c>
      <c r="AR36" s="722"/>
      <c r="AS36" s="722"/>
      <c r="AT36" s="722"/>
      <c r="AU36" s="722"/>
      <c r="AV36" s="722"/>
      <c r="AW36" s="722"/>
      <c r="AX36" s="722"/>
      <c r="AY36" s="723"/>
      <c r="AZ36" s="636">
        <v>3067219</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19231</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10849148</v>
      </c>
      <c r="CS36" s="648"/>
      <c r="CT36" s="648"/>
      <c r="CU36" s="648"/>
      <c r="CV36" s="648"/>
      <c r="CW36" s="648"/>
      <c r="CX36" s="648"/>
      <c r="CY36" s="649"/>
      <c r="CZ36" s="652">
        <v>31.1</v>
      </c>
      <c r="DA36" s="684"/>
      <c r="DB36" s="684"/>
      <c r="DC36" s="686"/>
      <c r="DD36" s="656">
        <v>3354304</v>
      </c>
      <c r="DE36" s="648"/>
      <c r="DF36" s="648"/>
      <c r="DG36" s="648"/>
      <c r="DH36" s="648"/>
      <c r="DI36" s="648"/>
      <c r="DJ36" s="648"/>
      <c r="DK36" s="649"/>
      <c r="DL36" s="656">
        <v>2184279</v>
      </c>
      <c r="DM36" s="648"/>
      <c r="DN36" s="648"/>
      <c r="DO36" s="648"/>
      <c r="DP36" s="648"/>
      <c r="DQ36" s="648"/>
      <c r="DR36" s="648"/>
      <c r="DS36" s="648"/>
      <c r="DT36" s="648"/>
      <c r="DU36" s="648"/>
      <c r="DV36" s="649"/>
      <c r="DW36" s="652">
        <v>17.100000000000001</v>
      </c>
      <c r="DX36" s="684"/>
      <c r="DY36" s="684"/>
      <c r="DZ36" s="684"/>
      <c r="EA36" s="684"/>
      <c r="EB36" s="684"/>
      <c r="EC36" s="685"/>
    </row>
    <row r="37" spans="2:133" ht="11.25" customHeight="1" x14ac:dyDescent="0.15">
      <c r="B37" s="644" t="s">
        <v>330</v>
      </c>
      <c r="C37" s="645"/>
      <c r="D37" s="645"/>
      <c r="E37" s="645"/>
      <c r="F37" s="645"/>
      <c r="G37" s="645"/>
      <c r="H37" s="645"/>
      <c r="I37" s="645"/>
      <c r="J37" s="645"/>
      <c r="K37" s="645"/>
      <c r="L37" s="645"/>
      <c r="M37" s="645"/>
      <c r="N37" s="645"/>
      <c r="O37" s="645"/>
      <c r="P37" s="645"/>
      <c r="Q37" s="646"/>
      <c r="R37" s="647">
        <v>1775937</v>
      </c>
      <c r="S37" s="648"/>
      <c r="T37" s="648"/>
      <c r="U37" s="648"/>
      <c r="V37" s="648"/>
      <c r="W37" s="648"/>
      <c r="X37" s="648"/>
      <c r="Y37" s="649"/>
      <c r="Z37" s="650">
        <v>5</v>
      </c>
      <c r="AA37" s="650"/>
      <c r="AB37" s="650"/>
      <c r="AC37" s="650"/>
      <c r="AD37" s="651" t="s">
        <v>239</v>
      </c>
      <c r="AE37" s="651"/>
      <c r="AF37" s="651"/>
      <c r="AG37" s="651"/>
      <c r="AH37" s="651"/>
      <c r="AI37" s="651"/>
      <c r="AJ37" s="651"/>
      <c r="AK37" s="651"/>
      <c r="AL37" s="652" t="s">
        <v>133</v>
      </c>
      <c r="AM37" s="653"/>
      <c r="AN37" s="653"/>
      <c r="AO37" s="654"/>
      <c r="AQ37" s="725" t="s">
        <v>331</v>
      </c>
      <c r="AR37" s="726"/>
      <c r="AS37" s="726"/>
      <c r="AT37" s="726"/>
      <c r="AU37" s="726"/>
      <c r="AV37" s="726"/>
      <c r="AW37" s="726"/>
      <c r="AX37" s="726"/>
      <c r="AY37" s="727"/>
      <c r="AZ37" s="647">
        <v>1197741</v>
      </c>
      <c r="BA37" s="648"/>
      <c r="BB37" s="648"/>
      <c r="BC37" s="648"/>
      <c r="BD37" s="672"/>
      <c r="BE37" s="672"/>
      <c r="BF37" s="702"/>
      <c r="BG37" s="662" t="s">
        <v>332</v>
      </c>
      <c r="BH37" s="663"/>
      <c r="BI37" s="663"/>
      <c r="BJ37" s="663"/>
      <c r="BK37" s="663"/>
      <c r="BL37" s="663"/>
      <c r="BM37" s="663"/>
      <c r="BN37" s="663"/>
      <c r="BO37" s="663"/>
      <c r="BP37" s="663"/>
      <c r="BQ37" s="663"/>
      <c r="BR37" s="663"/>
      <c r="BS37" s="663"/>
      <c r="BT37" s="663"/>
      <c r="BU37" s="664"/>
      <c r="BV37" s="647">
        <v>-30279</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1312415</v>
      </c>
      <c r="CS37" s="672"/>
      <c r="CT37" s="672"/>
      <c r="CU37" s="672"/>
      <c r="CV37" s="672"/>
      <c r="CW37" s="672"/>
      <c r="CX37" s="672"/>
      <c r="CY37" s="673"/>
      <c r="CZ37" s="652">
        <v>3.8</v>
      </c>
      <c r="DA37" s="684"/>
      <c r="DB37" s="684"/>
      <c r="DC37" s="686"/>
      <c r="DD37" s="656">
        <v>1254062</v>
      </c>
      <c r="DE37" s="672"/>
      <c r="DF37" s="672"/>
      <c r="DG37" s="672"/>
      <c r="DH37" s="672"/>
      <c r="DI37" s="672"/>
      <c r="DJ37" s="672"/>
      <c r="DK37" s="673"/>
      <c r="DL37" s="656">
        <v>830421</v>
      </c>
      <c r="DM37" s="672"/>
      <c r="DN37" s="672"/>
      <c r="DO37" s="672"/>
      <c r="DP37" s="672"/>
      <c r="DQ37" s="672"/>
      <c r="DR37" s="672"/>
      <c r="DS37" s="672"/>
      <c r="DT37" s="672"/>
      <c r="DU37" s="672"/>
      <c r="DV37" s="673"/>
      <c r="DW37" s="652">
        <v>6.5</v>
      </c>
      <c r="DX37" s="684"/>
      <c r="DY37" s="684"/>
      <c r="DZ37" s="684"/>
      <c r="EA37" s="684"/>
      <c r="EB37" s="684"/>
      <c r="EC37" s="685"/>
    </row>
    <row r="38" spans="2:133" ht="11.25" customHeight="1" x14ac:dyDescent="0.15">
      <c r="B38" s="644" t="s">
        <v>334</v>
      </c>
      <c r="C38" s="645"/>
      <c r="D38" s="645"/>
      <c r="E38" s="645"/>
      <c r="F38" s="645"/>
      <c r="G38" s="645"/>
      <c r="H38" s="645"/>
      <c r="I38" s="645"/>
      <c r="J38" s="645"/>
      <c r="K38" s="645"/>
      <c r="L38" s="645"/>
      <c r="M38" s="645"/>
      <c r="N38" s="645"/>
      <c r="O38" s="645"/>
      <c r="P38" s="645"/>
      <c r="Q38" s="646"/>
      <c r="R38" s="647">
        <v>589206</v>
      </c>
      <c r="S38" s="648"/>
      <c r="T38" s="648"/>
      <c r="U38" s="648"/>
      <c r="V38" s="648"/>
      <c r="W38" s="648"/>
      <c r="X38" s="648"/>
      <c r="Y38" s="649"/>
      <c r="Z38" s="650">
        <v>1.6</v>
      </c>
      <c r="AA38" s="650"/>
      <c r="AB38" s="650"/>
      <c r="AC38" s="650"/>
      <c r="AD38" s="651">
        <v>49431</v>
      </c>
      <c r="AE38" s="651"/>
      <c r="AF38" s="651"/>
      <c r="AG38" s="651"/>
      <c r="AH38" s="651"/>
      <c r="AI38" s="651"/>
      <c r="AJ38" s="651"/>
      <c r="AK38" s="651"/>
      <c r="AL38" s="652">
        <v>0.4</v>
      </c>
      <c r="AM38" s="653"/>
      <c r="AN38" s="653"/>
      <c r="AO38" s="654"/>
      <c r="AQ38" s="725" t="s">
        <v>335</v>
      </c>
      <c r="AR38" s="726"/>
      <c r="AS38" s="726"/>
      <c r="AT38" s="726"/>
      <c r="AU38" s="726"/>
      <c r="AV38" s="726"/>
      <c r="AW38" s="726"/>
      <c r="AX38" s="726"/>
      <c r="AY38" s="727"/>
      <c r="AZ38" s="647">
        <v>3544</v>
      </c>
      <c r="BA38" s="648"/>
      <c r="BB38" s="648"/>
      <c r="BC38" s="648"/>
      <c r="BD38" s="672"/>
      <c r="BE38" s="672"/>
      <c r="BF38" s="702"/>
      <c r="BG38" s="662" t="s">
        <v>336</v>
      </c>
      <c r="BH38" s="663"/>
      <c r="BI38" s="663"/>
      <c r="BJ38" s="663"/>
      <c r="BK38" s="663"/>
      <c r="BL38" s="663"/>
      <c r="BM38" s="663"/>
      <c r="BN38" s="663"/>
      <c r="BO38" s="663"/>
      <c r="BP38" s="663"/>
      <c r="BQ38" s="663"/>
      <c r="BR38" s="663"/>
      <c r="BS38" s="663"/>
      <c r="BT38" s="663"/>
      <c r="BU38" s="664"/>
      <c r="BV38" s="647">
        <v>7224</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1865934</v>
      </c>
      <c r="CS38" s="648"/>
      <c r="CT38" s="648"/>
      <c r="CU38" s="648"/>
      <c r="CV38" s="648"/>
      <c r="CW38" s="648"/>
      <c r="CX38" s="648"/>
      <c r="CY38" s="649"/>
      <c r="CZ38" s="652">
        <v>5.3</v>
      </c>
      <c r="DA38" s="684"/>
      <c r="DB38" s="684"/>
      <c r="DC38" s="686"/>
      <c r="DD38" s="656">
        <v>1518366</v>
      </c>
      <c r="DE38" s="648"/>
      <c r="DF38" s="648"/>
      <c r="DG38" s="648"/>
      <c r="DH38" s="648"/>
      <c r="DI38" s="648"/>
      <c r="DJ38" s="648"/>
      <c r="DK38" s="649"/>
      <c r="DL38" s="656">
        <v>1460185</v>
      </c>
      <c r="DM38" s="648"/>
      <c r="DN38" s="648"/>
      <c r="DO38" s="648"/>
      <c r="DP38" s="648"/>
      <c r="DQ38" s="648"/>
      <c r="DR38" s="648"/>
      <c r="DS38" s="648"/>
      <c r="DT38" s="648"/>
      <c r="DU38" s="648"/>
      <c r="DV38" s="649"/>
      <c r="DW38" s="652">
        <v>11.5</v>
      </c>
      <c r="DX38" s="684"/>
      <c r="DY38" s="684"/>
      <c r="DZ38" s="684"/>
      <c r="EA38" s="684"/>
      <c r="EB38" s="684"/>
      <c r="EC38" s="685"/>
    </row>
    <row r="39" spans="2:133" ht="11.25" customHeight="1" x14ac:dyDescent="0.15">
      <c r="B39" s="644" t="s">
        <v>338</v>
      </c>
      <c r="C39" s="645"/>
      <c r="D39" s="645"/>
      <c r="E39" s="645"/>
      <c r="F39" s="645"/>
      <c r="G39" s="645"/>
      <c r="H39" s="645"/>
      <c r="I39" s="645"/>
      <c r="J39" s="645"/>
      <c r="K39" s="645"/>
      <c r="L39" s="645"/>
      <c r="M39" s="645"/>
      <c r="N39" s="645"/>
      <c r="O39" s="645"/>
      <c r="P39" s="645"/>
      <c r="Q39" s="646"/>
      <c r="R39" s="647">
        <v>1982500</v>
      </c>
      <c r="S39" s="648"/>
      <c r="T39" s="648"/>
      <c r="U39" s="648"/>
      <c r="V39" s="648"/>
      <c r="W39" s="648"/>
      <c r="X39" s="648"/>
      <c r="Y39" s="649"/>
      <c r="Z39" s="650">
        <v>5.6</v>
      </c>
      <c r="AA39" s="650"/>
      <c r="AB39" s="650"/>
      <c r="AC39" s="650"/>
      <c r="AD39" s="651" t="s">
        <v>239</v>
      </c>
      <c r="AE39" s="651"/>
      <c r="AF39" s="651"/>
      <c r="AG39" s="651"/>
      <c r="AH39" s="651"/>
      <c r="AI39" s="651"/>
      <c r="AJ39" s="651"/>
      <c r="AK39" s="651"/>
      <c r="AL39" s="652" t="s">
        <v>143</v>
      </c>
      <c r="AM39" s="653"/>
      <c r="AN39" s="653"/>
      <c r="AO39" s="654"/>
      <c r="AQ39" s="725" t="s">
        <v>339</v>
      </c>
      <c r="AR39" s="726"/>
      <c r="AS39" s="726"/>
      <c r="AT39" s="726"/>
      <c r="AU39" s="726"/>
      <c r="AV39" s="726"/>
      <c r="AW39" s="726"/>
      <c r="AX39" s="726"/>
      <c r="AY39" s="727"/>
      <c r="AZ39" s="647" t="s">
        <v>143</v>
      </c>
      <c r="BA39" s="648"/>
      <c r="BB39" s="648"/>
      <c r="BC39" s="648"/>
      <c r="BD39" s="672"/>
      <c r="BE39" s="672"/>
      <c r="BF39" s="702"/>
      <c r="BG39" s="662" t="s">
        <v>340</v>
      </c>
      <c r="BH39" s="663"/>
      <c r="BI39" s="663"/>
      <c r="BJ39" s="663"/>
      <c r="BK39" s="663"/>
      <c r="BL39" s="663"/>
      <c r="BM39" s="663"/>
      <c r="BN39" s="663"/>
      <c r="BO39" s="663"/>
      <c r="BP39" s="663"/>
      <c r="BQ39" s="663"/>
      <c r="BR39" s="663"/>
      <c r="BS39" s="663"/>
      <c r="BT39" s="663"/>
      <c r="BU39" s="664"/>
      <c r="BV39" s="647">
        <v>11166</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1385174</v>
      </c>
      <c r="CS39" s="672"/>
      <c r="CT39" s="672"/>
      <c r="CU39" s="672"/>
      <c r="CV39" s="672"/>
      <c r="CW39" s="672"/>
      <c r="CX39" s="672"/>
      <c r="CY39" s="673"/>
      <c r="CZ39" s="652">
        <v>4</v>
      </c>
      <c r="DA39" s="684"/>
      <c r="DB39" s="684"/>
      <c r="DC39" s="686"/>
      <c r="DD39" s="656">
        <v>256189</v>
      </c>
      <c r="DE39" s="672"/>
      <c r="DF39" s="672"/>
      <c r="DG39" s="672"/>
      <c r="DH39" s="672"/>
      <c r="DI39" s="672"/>
      <c r="DJ39" s="672"/>
      <c r="DK39" s="673"/>
      <c r="DL39" s="656" t="s">
        <v>133</v>
      </c>
      <c r="DM39" s="672"/>
      <c r="DN39" s="672"/>
      <c r="DO39" s="672"/>
      <c r="DP39" s="672"/>
      <c r="DQ39" s="672"/>
      <c r="DR39" s="672"/>
      <c r="DS39" s="672"/>
      <c r="DT39" s="672"/>
      <c r="DU39" s="672"/>
      <c r="DV39" s="673"/>
      <c r="DW39" s="652" t="s">
        <v>239</v>
      </c>
      <c r="DX39" s="684"/>
      <c r="DY39" s="684"/>
      <c r="DZ39" s="684"/>
      <c r="EA39" s="684"/>
      <c r="EB39" s="684"/>
      <c r="EC39" s="685"/>
    </row>
    <row r="40" spans="2:133" ht="11.25" customHeight="1" x14ac:dyDescent="0.15">
      <c r="B40" s="644" t="s">
        <v>342</v>
      </c>
      <c r="C40" s="645"/>
      <c r="D40" s="645"/>
      <c r="E40" s="645"/>
      <c r="F40" s="645"/>
      <c r="G40" s="645"/>
      <c r="H40" s="645"/>
      <c r="I40" s="645"/>
      <c r="J40" s="645"/>
      <c r="K40" s="645"/>
      <c r="L40" s="645"/>
      <c r="M40" s="645"/>
      <c r="N40" s="645"/>
      <c r="O40" s="645"/>
      <c r="P40" s="645"/>
      <c r="Q40" s="646"/>
      <c r="R40" s="647" t="s">
        <v>239</v>
      </c>
      <c r="S40" s="648"/>
      <c r="T40" s="648"/>
      <c r="U40" s="648"/>
      <c r="V40" s="648"/>
      <c r="W40" s="648"/>
      <c r="X40" s="648"/>
      <c r="Y40" s="649"/>
      <c r="Z40" s="650" t="s">
        <v>239</v>
      </c>
      <c r="AA40" s="650"/>
      <c r="AB40" s="650"/>
      <c r="AC40" s="650"/>
      <c r="AD40" s="651" t="s">
        <v>143</v>
      </c>
      <c r="AE40" s="651"/>
      <c r="AF40" s="651"/>
      <c r="AG40" s="651"/>
      <c r="AH40" s="651"/>
      <c r="AI40" s="651"/>
      <c r="AJ40" s="651"/>
      <c r="AK40" s="651"/>
      <c r="AL40" s="652" t="s">
        <v>239</v>
      </c>
      <c r="AM40" s="653"/>
      <c r="AN40" s="653"/>
      <c r="AO40" s="654"/>
      <c r="AQ40" s="725" t="s">
        <v>343</v>
      </c>
      <c r="AR40" s="726"/>
      <c r="AS40" s="726"/>
      <c r="AT40" s="726"/>
      <c r="AU40" s="726"/>
      <c r="AV40" s="726"/>
      <c r="AW40" s="726"/>
      <c r="AX40" s="726"/>
      <c r="AY40" s="727"/>
      <c r="AZ40" s="647" t="s">
        <v>143</v>
      </c>
      <c r="BA40" s="648"/>
      <c r="BB40" s="648"/>
      <c r="BC40" s="648"/>
      <c r="BD40" s="672"/>
      <c r="BE40" s="672"/>
      <c r="BF40" s="702"/>
      <c r="BG40" s="728" t="s">
        <v>344</v>
      </c>
      <c r="BH40" s="729"/>
      <c r="BI40" s="729"/>
      <c r="BJ40" s="729"/>
      <c r="BK40" s="729"/>
      <c r="BL40" s="236"/>
      <c r="BM40" s="663" t="s">
        <v>345</v>
      </c>
      <c r="BN40" s="663"/>
      <c r="BO40" s="663"/>
      <c r="BP40" s="663"/>
      <c r="BQ40" s="663"/>
      <c r="BR40" s="663"/>
      <c r="BS40" s="663"/>
      <c r="BT40" s="663"/>
      <c r="BU40" s="664"/>
      <c r="BV40" s="647">
        <v>89</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236401</v>
      </c>
      <c r="CS40" s="648"/>
      <c r="CT40" s="648"/>
      <c r="CU40" s="648"/>
      <c r="CV40" s="648"/>
      <c r="CW40" s="648"/>
      <c r="CX40" s="648"/>
      <c r="CY40" s="649"/>
      <c r="CZ40" s="652">
        <v>0.7</v>
      </c>
      <c r="DA40" s="684"/>
      <c r="DB40" s="684"/>
      <c r="DC40" s="686"/>
      <c r="DD40" s="656">
        <v>31401</v>
      </c>
      <c r="DE40" s="648"/>
      <c r="DF40" s="648"/>
      <c r="DG40" s="648"/>
      <c r="DH40" s="648"/>
      <c r="DI40" s="648"/>
      <c r="DJ40" s="648"/>
      <c r="DK40" s="649"/>
      <c r="DL40" s="656" t="s">
        <v>239</v>
      </c>
      <c r="DM40" s="648"/>
      <c r="DN40" s="648"/>
      <c r="DO40" s="648"/>
      <c r="DP40" s="648"/>
      <c r="DQ40" s="648"/>
      <c r="DR40" s="648"/>
      <c r="DS40" s="648"/>
      <c r="DT40" s="648"/>
      <c r="DU40" s="648"/>
      <c r="DV40" s="649"/>
      <c r="DW40" s="652" t="s">
        <v>143</v>
      </c>
      <c r="DX40" s="684"/>
      <c r="DY40" s="684"/>
      <c r="DZ40" s="684"/>
      <c r="EA40" s="684"/>
      <c r="EB40" s="684"/>
      <c r="EC40" s="685"/>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239</v>
      </c>
      <c r="S41" s="648"/>
      <c r="T41" s="648"/>
      <c r="U41" s="648"/>
      <c r="V41" s="648"/>
      <c r="W41" s="648"/>
      <c r="X41" s="648"/>
      <c r="Y41" s="649"/>
      <c r="Z41" s="650" t="s">
        <v>239</v>
      </c>
      <c r="AA41" s="650"/>
      <c r="AB41" s="650"/>
      <c r="AC41" s="650"/>
      <c r="AD41" s="651" t="s">
        <v>239</v>
      </c>
      <c r="AE41" s="651"/>
      <c r="AF41" s="651"/>
      <c r="AG41" s="651"/>
      <c r="AH41" s="651"/>
      <c r="AI41" s="651"/>
      <c r="AJ41" s="651"/>
      <c r="AK41" s="651"/>
      <c r="AL41" s="652" t="s">
        <v>133</v>
      </c>
      <c r="AM41" s="653"/>
      <c r="AN41" s="653"/>
      <c r="AO41" s="654"/>
      <c r="AQ41" s="725" t="s">
        <v>348</v>
      </c>
      <c r="AR41" s="726"/>
      <c r="AS41" s="726"/>
      <c r="AT41" s="726"/>
      <c r="AU41" s="726"/>
      <c r="AV41" s="726"/>
      <c r="AW41" s="726"/>
      <c r="AX41" s="726"/>
      <c r="AY41" s="727"/>
      <c r="AZ41" s="647">
        <v>536050</v>
      </c>
      <c r="BA41" s="648"/>
      <c r="BB41" s="648"/>
      <c r="BC41" s="648"/>
      <c r="BD41" s="672"/>
      <c r="BE41" s="672"/>
      <c r="BF41" s="702"/>
      <c r="BG41" s="728"/>
      <c r="BH41" s="729"/>
      <c r="BI41" s="729"/>
      <c r="BJ41" s="729"/>
      <c r="BK41" s="729"/>
      <c r="BL41" s="236"/>
      <c r="BM41" s="663" t="s">
        <v>349</v>
      </c>
      <c r="BN41" s="663"/>
      <c r="BO41" s="663"/>
      <c r="BP41" s="663"/>
      <c r="BQ41" s="663"/>
      <c r="BR41" s="663"/>
      <c r="BS41" s="663"/>
      <c r="BT41" s="663"/>
      <c r="BU41" s="664"/>
      <c r="BV41" s="647">
        <v>1</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143</v>
      </c>
      <c r="CS41" s="672"/>
      <c r="CT41" s="672"/>
      <c r="CU41" s="672"/>
      <c r="CV41" s="672"/>
      <c r="CW41" s="672"/>
      <c r="CX41" s="672"/>
      <c r="CY41" s="673"/>
      <c r="CZ41" s="652" t="s">
        <v>239</v>
      </c>
      <c r="DA41" s="684"/>
      <c r="DB41" s="684"/>
      <c r="DC41" s="686"/>
      <c r="DD41" s="656" t="s">
        <v>239</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351</v>
      </c>
      <c r="C42" s="645"/>
      <c r="D42" s="645"/>
      <c r="E42" s="645"/>
      <c r="F42" s="645"/>
      <c r="G42" s="645"/>
      <c r="H42" s="645"/>
      <c r="I42" s="645"/>
      <c r="J42" s="645"/>
      <c r="K42" s="645"/>
      <c r="L42" s="645"/>
      <c r="M42" s="645"/>
      <c r="N42" s="645"/>
      <c r="O42" s="645"/>
      <c r="P42" s="645"/>
      <c r="Q42" s="646"/>
      <c r="R42" s="647">
        <v>657900</v>
      </c>
      <c r="S42" s="648"/>
      <c r="T42" s="648"/>
      <c r="U42" s="648"/>
      <c r="V42" s="648"/>
      <c r="W42" s="648"/>
      <c r="X42" s="648"/>
      <c r="Y42" s="649"/>
      <c r="Z42" s="650">
        <v>1.8</v>
      </c>
      <c r="AA42" s="650"/>
      <c r="AB42" s="650"/>
      <c r="AC42" s="650"/>
      <c r="AD42" s="651" t="s">
        <v>143</v>
      </c>
      <c r="AE42" s="651"/>
      <c r="AF42" s="651"/>
      <c r="AG42" s="651"/>
      <c r="AH42" s="651"/>
      <c r="AI42" s="651"/>
      <c r="AJ42" s="651"/>
      <c r="AK42" s="651"/>
      <c r="AL42" s="652" t="s">
        <v>239</v>
      </c>
      <c r="AM42" s="653"/>
      <c r="AN42" s="653"/>
      <c r="AO42" s="654"/>
      <c r="AQ42" s="746" t="s">
        <v>352</v>
      </c>
      <c r="AR42" s="747"/>
      <c r="AS42" s="747"/>
      <c r="AT42" s="747"/>
      <c r="AU42" s="747"/>
      <c r="AV42" s="747"/>
      <c r="AW42" s="747"/>
      <c r="AX42" s="747"/>
      <c r="AY42" s="748"/>
      <c r="AZ42" s="738">
        <v>1329884</v>
      </c>
      <c r="BA42" s="739"/>
      <c r="BB42" s="739"/>
      <c r="BC42" s="739"/>
      <c r="BD42" s="718"/>
      <c r="BE42" s="718"/>
      <c r="BF42" s="720"/>
      <c r="BG42" s="730"/>
      <c r="BH42" s="731"/>
      <c r="BI42" s="731"/>
      <c r="BJ42" s="731"/>
      <c r="BK42" s="731"/>
      <c r="BL42" s="237"/>
      <c r="BM42" s="675" t="s">
        <v>353</v>
      </c>
      <c r="BN42" s="675"/>
      <c r="BO42" s="675"/>
      <c r="BP42" s="675"/>
      <c r="BQ42" s="675"/>
      <c r="BR42" s="675"/>
      <c r="BS42" s="675"/>
      <c r="BT42" s="675"/>
      <c r="BU42" s="676"/>
      <c r="BV42" s="738">
        <v>330</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4425598</v>
      </c>
      <c r="CS42" s="648"/>
      <c r="CT42" s="648"/>
      <c r="CU42" s="648"/>
      <c r="CV42" s="648"/>
      <c r="CW42" s="648"/>
      <c r="CX42" s="648"/>
      <c r="CY42" s="649"/>
      <c r="CZ42" s="652">
        <v>12.7</v>
      </c>
      <c r="DA42" s="653"/>
      <c r="DB42" s="653"/>
      <c r="DC42" s="665"/>
      <c r="DD42" s="656">
        <v>467367</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355</v>
      </c>
      <c r="C43" s="689"/>
      <c r="D43" s="689"/>
      <c r="E43" s="689"/>
      <c r="F43" s="689"/>
      <c r="G43" s="689"/>
      <c r="H43" s="689"/>
      <c r="I43" s="689"/>
      <c r="J43" s="689"/>
      <c r="K43" s="689"/>
      <c r="L43" s="689"/>
      <c r="M43" s="689"/>
      <c r="N43" s="689"/>
      <c r="O43" s="689"/>
      <c r="P43" s="689"/>
      <c r="Q43" s="690"/>
      <c r="R43" s="738">
        <v>35718269</v>
      </c>
      <c r="S43" s="739"/>
      <c r="T43" s="739"/>
      <c r="U43" s="739"/>
      <c r="V43" s="739"/>
      <c r="W43" s="739"/>
      <c r="X43" s="739"/>
      <c r="Y43" s="740"/>
      <c r="Z43" s="741">
        <v>100</v>
      </c>
      <c r="AA43" s="741"/>
      <c r="AB43" s="741"/>
      <c r="AC43" s="741"/>
      <c r="AD43" s="742">
        <v>12079352</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23308</v>
      </c>
      <c r="CS43" s="672"/>
      <c r="CT43" s="672"/>
      <c r="CU43" s="672"/>
      <c r="CV43" s="672"/>
      <c r="CW43" s="672"/>
      <c r="CX43" s="672"/>
      <c r="CY43" s="673"/>
      <c r="CZ43" s="652">
        <v>0.1</v>
      </c>
      <c r="DA43" s="684"/>
      <c r="DB43" s="684"/>
      <c r="DC43" s="686"/>
      <c r="DD43" s="656">
        <v>23308</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357</v>
      </c>
      <c r="CG44" s="645"/>
      <c r="CH44" s="645"/>
      <c r="CI44" s="645"/>
      <c r="CJ44" s="645"/>
      <c r="CK44" s="645"/>
      <c r="CL44" s="645"/>
      <c r="CM44" s="645"/>
      <c r="CN44" s="645"/>
      <c r="CO44" s="645"/>
      <c r="CP44" s="645"/>
      <c r="CQ44" s="646"/>
      <c r="CR44" s="647">
        <v>4405504</v>
      </c>
      <c r="CS44" s="648"/>
      <c r="CT44" s="648"/>
      <c r="CU44" s="648"/>
      <c r="CV44" s="648"/>
      <c r="CW44" s="648"/>
      <c r="CX44" s="648"/>
      <c r="CY44" s="649"/>
      <c r="CZ44" s="652">
        <v>12.6</v>
      </c>
      <c r="DA44" s="653"/>
      <c r="DB44" s="653"/>
      <c r="DC44" s="665"/>
      <c r="DD44" s="656">
        <v>467272</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3958536</v>
      </c>
      <c r="CS45" s="672"/>
      <c r="CT45" s="672"/>
      <c r="CU45" s="672"/>
      <c r="CV45" s="672"/>
      <c r="CW45" s="672"/>
      <c r="CX45" s="672"/>
      <c r="CY45" s="673"/>
      <c r="CZ45" s="652">
        <v>11.3</v>
      </c>
      <c r="DA45" s="684"/>
      <c r="DB45" s="684"/>
      <c r="DC45" s="686"/>
      <c r="DD45" s="656">
        <v>253964</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446968</v>
      </c>
      <c r="CS46" s="648"/>
      <c r="CT46" s="648"/>
      <c r="CU46" s="648"/>
      <c r="CV46" s="648"/>
      <c r="CW46" s="648"/>
      <c r="CX46" s="648"/>
      <c r="CY46" s="649"/>
      <c r="CZ46" s="652">
        <v>1.3</v>
      </c>
      <c r="DA46" s="653"/>
      <c r="DB46" s="653"/>
      <c r="DC46" s="665"/>
      <c r="DD46" s="656">
        <v>213308</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20094</v>
      </c>
      <c r="CS47" s="672"/>
      <c r="CT47" s="672"/>
      <c r="CU47" s="672"/>
      <c r="CV47" s="672"/>
      <c r="CW47" s="672"/>
      <c r="CX47" s="672"/>
      <c r="CY47" s="673"/>
      <c r="CZ47" s="652">
        <v>0.1</v>
      </c>
      <c r="DA47" s="684"/>
      <c r="DB47" s="684"/>
      <c r="DC47" s="686"/>
      <c r="DD47" s="656">
        <v>95</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143</v>
      </c>
      <c r="CS48" s="648"/>
      <c r="CT48" s="648"/>
      <c r="CU48" s="648"/>
      <c r="CV48" s="648"/>
      <c r="CW48" s="648"/>
      <c r="CX48" s="648"/>
      <c r="CY48" s="649"/>
      <c r="CZ48" s="652" t="s">
        <v>143</v>
      </c>
      <c r="DA48" s="653"/>
      <c r="DB48" s="653"/>
      <c r="DC48" s="665"/>
      <c r="DD48" s="656" t="s">
        <v>143</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365</v>
      </c>
      <c r="CE49" s="689"/>
      <c r="CF49" s="689"/>
      <c r="CG49" s="689"/>
      <c r="CH49" s="689"/>
      <c r="CI49" s="689"/>
      <c r="CJ49" s="689"/>
      <c r="CK49" s="689"/>
      <c r="CL49" s="689"/>
      <c r="CM49" s="689"/>
      <c r="CN49" s="689"/>
      <c r="CO49" s="689"/>
      <c r="CP49" s="689"/>
      <c r="CQ49" s="690"/>
      <c r="CR49" s="738">
        <v>34938567</v>
      </c>
      <c r="CS49" s="718"/>
      <c r="CT49" s="718"/>
      <c r="CU49" s="718"/>
      <c r="CV49" s="718"/>
      <c r="CW49" s="718"/>
      <c r="CX49" s="718"/>
      <c r="CY49" s="749"/>
      <c r="CZ49" s="743">
        <v>100</v>
      </c>
      <c r="DA49" s="750"/>
      <c r="DB49" s="750"/>
      <c r="DC49" s="751"/>
      <c r="DD49" s="752">
        <v>15761923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gqfBn0cUAEK9ruS/vKLUom8uG1simMxddp5+Z4qNnQt3CLoy1e6phzhKXzhfKtyzB8EFOpW9bSWHJKURv++cVg==" saltValue="LlFe2hfDaPmtqj+U5y2aE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35797</v>
      </c>
      <c r="R7" s="783"/>
      <c r="S7" s="783"/>
      <c r="T7" s="783"/>
      <c r="U7" s="783"/>
      <c r="V7" s="783">
        <v>35018</v>
      </c>
      <c r="W7" s="783"/>
      <c r="X7" s="783"/>
      <c r="Y7" s="783"/>
      <c r="Z7" s="783"/>
      <c r="AA7" s="783">
        <v>780</v>
      </c>
      <c r="AB7" s="783"/>
      <c r="AC7" s="783"/>
      <c r="AD7" s="783"/>
      <c r="AE7" s="784"/>
      <c r="AF7" s="785">
        <v>458</v>
      </c>
      <c r="AG7" s="786"/>
      <c r="AH7" s="786"/>
      <c r="AI7" s="786"/>
      <c r="AJ7" s="787"/>
      <c r="AK7" s="822">
        <v>2000</v>
      </c>
      <c r="AL7" s="823"/>
      <c r="AM7" s="823"/>
      <c r="AN7" s="823"/>
      <c r="AO7" s="823"/>
      <c r="AP7" s="823">
        <v>22783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577</v>
      </c>
      <c r="BT7" s="827"/>
      <c r="BU7" s="827"/>
      <c r="BV7" s="827"/>
      <c r="BW7" s="827"/>
      <c r="BX7" s="827"/>
      <c r="BY7" s="827"/>
      <c r="BZ7" s="827"/>
      <c r="CA7" s="827"/>
      <c r="CB7" s="827"/>
      <c r="CC7" s="827"/>
      <c r="CD7" s="827"/>
      <c r="CE7" s="827"/>
      <c r="CF7" s="827"/>
      <c r="CG7" s="828"/>
      <c r="CH7" s="819">
        <v>0</v>
      </c>
      <c r="CI7" s="820"/>
      <c r="CJ7" s="820"/>
      <c r="CK7" s="820"/>
      <c r="CL7" s="821"/>
      <c r="CM7" s="819">
        <v>20</v>
      </c>
      <c r="CN7" s="820"/>
      <c r="CO7" s="820"/>
      <c r="CP7" s="820"/>
      <c r="CQ7" s="821"/>
      <c r="CR7" s="819">
        <v>10</v>
      </c>
      <c r="CS7" s="820"/>
      <c r="CT7" s="820"/>
      <c r="CU7" s="820"/>
      <c r="CV7" s="821"/>
      <c r="CW7" s="819" t="s">
        <v>579</v>
      </c>
      <c r="CX7" s="820"/>
      <c r="CY7" s="820"/>
      <c r="CZ7" s="820"/>
      <c r="DA7" s="821"/>
      <c r="DB7" s="819" t="s">
        <v>579</v>
      </c>
      <c r="DC7" s="820"/>
      <c r="DD7" s="820"/>
      <c r="DE7" s="820"/>
      <c r="DF7" s="821"/>
      <c r="DG7" s="819" t="s">
        <v>579</v>
      </c>
      <c r="DH7" s="820"/>
      <c r="DI7" s="820"/>
      <c r="DJ7" s="820"/>
      <c r="DK7" s="821"/>
      <c r="DL7" s="819" t="s">
        <v>579</v>
      </c>
      <c r="DM7" s="820"/>
      <c r="DN7" s="820"/>
      <c r="DO7" s="820"/>
      <c r="DP7" s="821"/>
      <c r="DQ7" s="819" t="s">
        <v>579</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578</v>
      </c>
      <c r="BT8" s="817"/>
      <c r="BU8" s="817"/>
      <c r="BV8" s="817"/>
      <c r="BW8" s="817"/>
      <c r="BX8" s="817"/>
      <c r="BY8" s="817"/>
      <c r="BZ8" s="817"/>
      <c r="CA8" s="817"/>
      <c r="CB8" s="817"/>
      <c r="CC8" s="817"/>
      <c r="CD8" s="817"/>
      <c r="CE8" s="817"/>
      <c r="CF8" s="817"/>
      <c r="CG8" s="818"/>
      <c r="CH8" s="829">
        <v>10</v>
      </c>
      <c r="CI8" s="830"/>
      <c r="CJ8" s="830"/>
      <c r="CK8" s="830"/>
      <c r="CL8" s="831"/>
      <c r="CM8" s="829">
        <v>548</v>
      </c>
      <c r="CN8" s="830"/>
      <c r="CO8" s="830"/>
      <c r="CP8" s="830"/>
      <c r="CQ8" s="831"/>
      <c r="CR8" s="829">
        <v>354</v>
      </c>
      <c r="CS8" s="830"/>
      <c r="CT8" s="830"/>
      <c r="CU8" s="830"/>
      <c r="CV8" s="831"/>
      <c r="CW8" s="829" t="s">
        <v>579</v>
      </c>
      <c r="CX8" s="830"/>
      <c r="CY8" s="830"/>
      <c r="CZ8" s="830"/>
      <c r="DA8" s="831"/>
      <c r="DB8" s="829">
        <v>257</v>
      </c>
      <c r="DC8" s="830"/>
      <c r="DD8" s="830"/>
      <c r="DE8" s="830"/>
      <c r="DF8" s="831"/>
      <c r="DG8" s="829" t="s">
        <v>579</v>
      </c>
      <c r="DH8" s="830"/>
      <c r="DI8" s="830"/>
      <c r="DJ8" s="830"/>
      <c r="DK8" s="831"/>
      <c r="DL8" s="829" t="s">
        <v>579</v>
      </c>
      <c r="DM8" s="830"/>
      <c r="DN8" s="830"/>
      <c r="DO8" s="830"/>
      <c r="DP8" s="831"/>
      <c r="DQ8" s="829" t="s">
        <v>579</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v>35718</v>
      </c>
      <c r="R23" s="842"/>
      <c r="S23" s="842"/>
      <c r="T23" s="842"/>
      <c r="U23" s="842"/>
      <c r="V23" s="842">
        <v>34939</v>
      </c>
      <c r="W23" s="842"/>
      <c r="X23" s="842"/>
      <c r="Y23" s="842"/>
      <c r="Z23" s="842"/>
      <c r="AA23" s="842">
        <v>780</v>
      </c>
      <c r="AB23" s="842"/>
      <c r="AC23" s="842"/>
      <c r="AD23" s="842"/>
      <c r="AE23" s="843"/>
      <c r="AF23" s="844">
        <v>458</v>
      </c>
      <c r="AG23" s="842"/>
      <c r="AH23" s="842"/>
      <c r="AI23" s="842"/>
      <c r="AJ23" s="845"/>
      <c r="AK23" s="846"/>
      <c r="AL23" s="847"/>
      <c r="AM23" s="847"/>
      <c r="AN23" s="847"/>
      <c r="AO23" s="847"/>
      <c r="AP23" s="842">
        <v>22783</v>
      </c>
      <c r="AQ23" s="842"/>
      <c r="AR23" s="842"/>
      <c r="AS23" s="842"/>
      <c r="AT23" s="842"/>
      <c r="AU23" s="848"/>
      <c r="AV23" s="848"/>
      <c r="AW23" s="848"/>
      <c r="AX23" s="848"/>
      <c r="AY23" s="849"/>
      <c r="AZ23" s="857" t="s">
        <v>143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402</v>
      </c>
      <c r="C28" s="780"/>
      <c r="D28" s="780"/>
      <c r="E28" s="780"/>
      <c r="F28" s="780"/>
      <c r="G28" s="780"/>
      <c r="H28" s="780"/>
      <c r="I28" s="780"/>
      <c r="J28" s="780"/>
      <c r="K28" s="780"/>
      <c r="L28" s="780"/>
      <c r="M28" s="780"/>
      <c r="N28" s="780"/>
      <c r="O28" s="780"/>
      <c r="P28" s="781"/>
      <c r="Q28" s="870">
        <v>5213</v>
      </c>
      <c r="R28" s="871"/>
      <c r="S28" s="871"/>
      <c r="T28" s="871"/>
      <c r="U28" s="871"/>
      <c r="V28" s="871">
        <v>5194</v>
      </c>
      <c r="W28" s="871"/>
      <c r="X28" s="871"/>
      <c r="Y28" s="871"/>
      <c r="Z28" s="871"/>
      <c r="AA28" s="871">
        <v>19</v>
      </c>
      <c r="AB28" s="871"/>
      <c r="AC28" s="871"/>
      <c r="AD28" s="871"/>
      <c r="AE28" s="872"/>
      <c r="AF28" s="873">
        <v>19</v>
      </c>
      <c r="AG28" s="871"/>
      <c r="AH28" s="871"/>
      <c r="AI28" s="871"/>
      <c r="AJ28" s="874"/>
      <c r="AK28" s="875">
        <v>536</v>
      </c>
      <c r="AL28" s="866"/>
      <c r="AM28" s="866"/>
      <c r="AN28" s="866"/>
      <c r="AO28" s="866"/>
      <c r="AP28" s="866" t="s">
        <v>579</v>
      </c>
      <c r="AQ28" s="866"/>
      <c r="AR28" s="866"/>
      <c r="AS28" s="866"/>
      <c r="AT28" s="866"/>
      <c r="AU28" s="866" t="s">
        <v>579</v>
      </c>
      <c r="AV28" s="866"/>
      <c r="AW28" s="866"/>
      <c r="AX28" s="866"/>
      <c r="AY28" s="866"/>
      <c r="AZ28" s="867" t="s">
        <v>579</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403</v>
      </c>
      <c r="C29" s="804"/>
      <c r="D29" s="804"/>
      <c r="E29" s="804"/>
      <c r="F29" s="804"/>
      <c r="G29" s="804"/>
      <c r="H29" s="804"/>
      <c r="I29" s="804"/>
      <c r="J29" s="804"/>
      <c r="K29" s="804"/>
      <c r="L29" s="804"/>
      <c r="M29" s="804"/>
      <c r="N29" s="804"/>
      <c r="O29" s="804"/>
      <c r="P29" s="805"/>
      <c r="Q29" s="806">
        <v>4180</v>
      </c>
      <c r="R29" s="807"/>
      <c r="S29" s="807"/>
      <c r="T29" s="807"/>
      <c r="U29" s="807"/>
      <c r="V29" s="807">
        <v>4070</v>
      </c>
      <c r="W29" s="807"/>
      <c r="X29" s="807"/>
      <c r="Y29" s="807"/>
      <c r="Z29" s="807"/>
      <c r="AA29" s="807">
        <v>110</v>
      </c>
      <c r="AB29" s="807"/>
      <c r="AC29" s="807"/>
      <c r="AD29" s="807"/>
      <c r="AE29" s="808"/>
      <c r="AF29" s="809">
        <v>110</v>
      </c>
      <c r="AG29" s="810"/>
      <c r="AH29" s="810"/>
      <c r="AI29" s="810"/>
      <c r="AJ29" s="811"/>
      <c r="AK29" s="878">
        <v>739</v>
      </c>
      <c r="AL29" s="879"/>
      <c r="AM29" s="879"/>
      <c r="AN29" s="879"/>
      <c r="AO29" s="879"/>
      <c r="AP29" s="879" t="s">
        <v>579</v>
      </c>
      <c r="AQ29" s="879"/>
      <c r="AR29" s="879"/>
      <c r="AS29" s="879"/>
      <c r="AT29" s="879"/>
      <c r="AU29" s="879" t="s">
        <v>579</v>
      </c>
      <c r="AV29" s="879"/>
      <c r="AW29" s="879"/>
      <c r="AX29" s="879"/>
      <c r="AY29" s="879"/>
      <c r="AZ29" s="880" t="s">
        <v>579</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404</v>
      </c>
      <c r="C30" s="804"/>
      <c r="D30" s="804"/>
      <c r="E30" s="804"/>
      <c r="F30" s="804"/>
      <c r="G30" s="804"/>
      <c r="H30" s="804"/>
      <c r="I30" s="804"/>
      <c r="J30" s="804"/>
      <c r="K30" s="804"/>
      <c r="L30" s="804"/>
      <c r="M30" s="804"/>
      <c r="N30" s="804"/>
      <c r="O30" s="804"/>
      <c r="P30" s="805"/>
      <c r="Q30" s="806">
        <v>639</v>
      </c>
      <c r="R30" s="807"/>
      <c r="S30" s="807"/>
      <c r="T30" s="807"/>
      <c r="U30" s="807"/>
      <c r="V30" s="807">
        <v>636</v>
      </c>
      <c r="W30" s="807"/>
      <c r="X30" s="807"/>
      <c r="Y30" s="807"/>
      <c r="Z30" s="807"/>
      <c r="AA30" s="807">
        <v>3</v>
      </c>
      <c r="AB30" s="807"/>
      <c r="AC30" s="807"/>
      <c r="AD30" s="807"/>
      <c r="AE30" s="808"/>
      <c r="AF30" s="809">
        <v>3</v>
      </c>
      <c r="AG30" s="810"/>
      <c r="AH30" s="810"/>
      <c r="AI30" s="810"/>
      <c r="AJ30" s="811"/>
      <c r="AK30" s="878">
        <v>123</v>
      </c>
      <c r="AL30" s="879"/>
      <c r="AM30" s="879"/>
      <c r="AN30" s="879"/>
      <c r="AO30" s="879"/>
      <c r="AP30" s="879" t="s">
        <v>579</v>
      </c>
      <c r="AQ30" s="879"/>
      <c r="AR30" s="879"/>
      <c r="AS30" s="879"/>
      <c r="AT30" s="879"/>
      <c r="AU30" s="879" t="s">
        <v>579</v>
      </c>
      <c r="AV30" s="879"/>
      <c r="AW30" s="879"/>
      <c r="AX30" s="879"/>
      <c r="AY30" s="879"/>
      <c r="AZ30" s="880" t="s">
        <v>579</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405</v>
      </c>
      <c r="C31" s="804"/>
      <c r="D31" s="804"/>
      <c r="E31" s="804"/>
      <c r="F31" s="804"/>
      <c r="G31" s="804"/>
      <c r="H31" s="804"/>
      <c r="I31" s="804"/>
      <c r="J31" s="804"/>
      <c r="K31" s="804"/>
      <c r="L31" s="804"/>
      <c r="M31" s="804"/>
      <c r="N31" s="804"/>
      <c r="O31" s="804"/>
      <c r="P31" s="805"/>
      <c r="Q31" s="806">
        <v>1617</v>
      </c>
      <c r="R31" s="807"/>
      <c r="S31" s="807"/>
      <c r="T31" s="807"/>
      <c r="U31" s="807"/>
      <c r="V31" s="807">
        <v>1412</v>
      </c>
      <c r="W31" s="807"/>
      <c r="X31" s="807"/>
      <c r="Y31" s="807"/>
      <c r="Z31" s="807"/>
      <c r="AA31" s="807">
        <v>205</v>
      </c>
      <c r="AB31" s="807"/>
      <c r="AC31" s="807"/>
      <c r="AD31" s="807"/>
      <c r="AE31" s="808"/>
      <c r="AF31" s="809">
        <v>782</v>
      </c>
      <c r="AG31" s="810"/>
      <c r="AH31" s="810"/>
      <c r="AI31" s="810"/>
      <c r="AJ31" s="811"/>
      <c r="AK31" s="878">
        <v>3544</v>
      </c>
      <c r="AL31" s="879"/>
      <c r="AM31" s="879"/>
      <c r="AN31" s="879"/>
      <c r="AO31" s="879"/>
      <c r="AP31" s="879">
        <v>2755</v>
      </c>
      <c r="AQ31" s="879"/>
      <c r="AR31" s="879"/>
      <c r="AS31" s="879"/>
      <c r="AT31" s="879"/>
      <c r="AU31" s="879" t="s">
        <v>579</v>
      </c>
      <c r="AV31" s="879"/>
      <c r="AW31" s="879"/>
      <c r="AX31" s="879"/>
      <c r="AY31" s="879"/>
      <c r="AZ31" s="880" t="s">
        <v>579</v>
      </c>
      <c r="BA31" s="880"/>
      <c r="BB31" s="880"/>
      <c r="BC31" s="880"/>
      <c r="BD31" s="880"/>
      <c r="BE31" s="876" t="s">
        <v>406</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407</v>
      </c>
      <c r="C32" s="804"/>
      <c r="D32" s="804"/>
      <c r="E32" s="804"/>
      <c r="F32" s="804"/>
      <c r="G32" s="804"/>
      <c r="H32" s="804"/>
      <c r="I32" s="804"/>
      <c r="J32" s="804"/>
      <c r="K32" s="804"/>
      <c r="L32" s="804"/>
      <c r="M32" s="804"/>
      <c r="N32" s="804"/>
      <c r="O32" s="804"/>
      <c r="P32" s="805"/>
      <c r="Q32" s="806">
        <v>3102</v>
      </c>
      <c r="R32" s="807"/>
      <c r="S32" s="807"/>
      <c r="T32" s="807"/>
      <c r="U32" s="807"/>
      <c r="V32" s="807">
        <v>2877</v>
      </c>
      <c r="W32" s="807"/>
      <c r="X32" s="807"/>
      <c r="Y32" s="807"/>
      <c r="Z32" s="807"/>
      <c r="AA32" s="807">
        <v>225</v>
      </c>
      <c r="AB32" s="807"/>
      <c r="AC32" s="807"/>
      <c r="AD32" s="807"/>
      <c r="AE32" s="808"/>
      <c r="AF32" s="809" t="s">
        <v>143</v>
      </c>
      <c r="AG32" s="810"/>
      <c r="AH32" s="810"/>
      <c r="AI32" s="810"/>
      <c r="AJ32" s="811"/>
      <c r="AK32" s="878">
        <v>1198</v>
      </c>
      <c r="AL32" s="879"/>
      <c r="AM32" s="879"/>
      <c r="AN32" s="879"/>
      <c r="AO32" s="879"/>
      <c r="AP32" s="879">
        <v>16120</v>
      </c>
      <c r="AQ32" s="879"/>
      <c r="AR32" s="879"/>
      <c r="AS32" s="879"/>
      <c r="AT32" s="879"/>
      <c r="AU32" s="879">
        <v>11026</v>
      </c>
      <c r="AV32" s="879"/>
      <c r="AW32" s="879"/>
      <c r="AX32" s="879"/>
      <c r="AY32" s="879"/>
      <c r="AZ32" s="880" t="s">
        <v>579</v>
      </c>
      <c r="BA32" s="880"/>
      <c r="BB32" s="880"/>
      <c r="BC32" s="880"/>
      <c r="BD32" s="880"/>
      <c r="BE32" s="876" t="s">
        <v>408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410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915</v>
      </c>
      <c r="AG63" s="890"/>
      <c r="AH63" s="890"/>
      <c r="AI63" s="890"/>
      <c r="AJ63" s="891"/>
      <c r="AK63" s="892"/>
      <c r="AL63" s="887"/>
      <c r="AM63" s="887"/>
      <c r="AN63" s="887"/>
      <c r="AO63" s="887"/>
      <c r="AP63" s="890">
        <v>18874</v>
      </c>
      <c r="AQ63" s="890"/>
      <c r="AR63" s="890"/>
      <c r="AS63" s="890"/>
      <c r="AT63" s="890"/>
      <c r="AU63" s="890">
        <v>11026</v>
      </c>
      <c r="AV63" s="890"/>
      <c r="AW63" s="890"/>
      <c r="AX63" s="890"/>
      <c r="AY63" s="890"/>
      <c r="AZ63" s="894"/>
      <c r="BA63" s="894"/>
      <c r="BB63" s="894"/>
      <c r="BC63" s="894"/>
      <c r="BD63" s="894"/>
      <c r="BE63" s="895"/>
      <c r="BF63" s="895"/>
      <c r="BG63" s="895"/>
      <c r="BH63" s="895"/>
      <c r="BI63" s="896"/>
      <c r="BJ63" s="897" t="s">
        <v>411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413</v>
      </c>
      <c r="B66" s="789"/>
      <c r="C66" s="789"/>
      <c r="D66" s="789"/>
      <c r="E66" s="789"/>
      <c r="F66" s="789"/>
      <c r="G66" s="789"/>
      <c r="H66" s="789"/>
      <c r="I66" s="789"/>
      <c r="J66" s="789"/>
      <c r="K66" s="789"/>
      <c r="L66" s="789"/>
      <c r="M66" s="789"/>
      <c r="N66" s="789"/>
      <c r="O66" s="789"/>
      <c r="P66" s="790"/>
      <c r="Q66" s="765" t="s">
        <v>414</v>
      </c>
      <c r="R66" s="766"/>
      <c r="S66" s="766"/>
      <c r="T66" s="766"/>
      <c r="U66" s="767"/>
      <c r="V66" s="765" t="s">
        <v>395</v>
      </c>
      <c r="W66" s="766"/>
      <c r="X66" s="766"/>
      <c r="Y66" s="766"/>
      <c r="Z66" s="767"/>
      <c r="AA66" s="765" t="s">
        <v>396</v>
      </c>
      <c r="AB66" s="766"/>
      <c r="AC66" s="766"/>
      <c r="AD66" s="766"/>
      <c r="AE66" s="767"/>
      <c r="AF66" s="900" t="s">
        <v>397</v>
      </c>
      <c r="AG66" s="861"/>
      <c r="AH66" s="861"/>
      <c r="AI66" s="861"/>
      <c r="AJ66" s="901"/>
      <c r="AK66" s="765" t="s">
        <v>415</v>
      </c>
      <c r="AL66" s="789"/>
      <c r="AM66" s="789"/>
      <c r="AN66" s="789"/>
      <c r="AO66" s="790"/>
      <c r="AP66" s="765" t="s">
        <v>399</v>
      </c>
      <c r="AQ66" s="766"/>
      <c r="AR66" s="766"/>
      <c r="AS66" s="766"/>
      <c r="AT66" s="767"/>
      <c r="AU66" s="765" t="s">
        <v>416</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570</v>
      </c>
      <c r="C68" s="918"/>
      <c r="D68" s="918"/>
      <c r="E68" s="918"/>
      <c r="F68" s="918"/>
      <c r="G68" s="918"/>
      <c r="H68" s="918"/>
      <c r="I68" s="918"/>
      <c r="J68" s="918"/>
      <c r="K68" s="918"/>
      <c r="L68" s="918"/>
      <c r="M68" s="918"/>
      <c r="N68" s="918"/>
      <c r="O68" s="918"/>
      <c r="P68" s="919"/>
      <c r="Q68" s="920">
        <v>1845</v>
      </c>
      <c r="R68" s="914"/>
      <c r="S68" s="914"/>
      <c r="T68" s="914"/>
      <c r="U68" s="914"/>
      <c r="V68" s="914">
        <v>1825</v>
      </c>
      <c r="W68" s="914"/>
      <c r="X68" s="914"/>
      <c r="Y68" s="914"/>
      <c r="Z68" s="914"/>
      <c r="AA68" s="914">
        <v>20</v>
      </c>
      <c r="AB68" s="914"/>
      <c r="AC68" s="914"/>
      <c r="AD68" s="914"/>
      <c r="AE68" s="914"/>
      <c r="AF68" s="914">
        <v>20</v>
      </c>
      <c r="AG68" s="914"/>
      <c r="AH68" s="914"/>
      <c r="AI68" s="914"/>
      <c r="AJ68" s="914"/>
      <c r="AK68" s="914">
        <v>54</v>
      </c>
      <c r="AL68" s="914"/>
      <c r="AM68" s="914"/>
      <c r="AN68" s="914"/>
      <c r="AO68" s="914"/>
      <c r="AP68" s="914" t="s">
        <v>579</v>
      </c>
      <c r="AQ68" s="914"/>
      <c r="AR68" s="914"/>
      <c r="AS68" s="914"/>
      <c r="AT68" s="914"/>
      <c r="AU68" s="914" t="s">
        <v>579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571</v>
      </c>
      <c r="C69" s="922"/>
      <c r="D69" s="922"/>
      <c r="E69" s="922"/>
      <c r="F69" s="922"/>
      <c r="G69" s="922"/>
      <c r="H69" s="922"/>
      <c r="I69" s="922"/>
      <c r="J69" s="922"/>
      <c r="K69" s="922"/>
      <c r="L69" s="922"/>
      <c r="M69" s="922"/>
      <c r="N69" s="922"/>
      <c r="O69" s="922"/>
      <c r="P69" s="923"/>
      <c r="Q69" s="924">
        <v>12230</v>
      </c>
      <c r="R69" s="879"/>
      <c r="S69" s="879"/>
      <c r="T69" s="879"/>
      <c r="U69" s="879"/>
      <c r="V69" s="879">
        <v>11541</v>
      </c>
      <c r="W69" s="879"/>
      <c r="X69" s="879"/>
      <c r="Y69" s="879"/>
      <c r="Z69" s="879"/>
      <c r="AA69" s="879">
        <v>689</v>
      </c>
      <c r="AB69" s="879"/>
      <c r="AC69" s="879"/>
      <c r="AD69" s="879"/>
      <c r="AE69" s="879"/>
      <c r="AF69" s="879">
        <v>689</v>
      </c>
      <c r="AG69" s="879"/>
      <c r="AH69" s="879"/>
      <c r="AI69" s="879"/>
      <c r="AJ69" s="879"/>
      <c r="AK69" s="879">
        <v>318</v>
      </c>
      <c r="AL69" s="879"/>
      <c r="AM69" s="879"/>
      <c r="AN69" s="879"/>
      <c r="AO69" s="879"/>
      <c r="AP69" s="879" t="s">
        <v>579</v>
      </c>
      <c r="AQ69" s="879"/>
      <c r="AR69" s="879"/>
      <c r="AS69" s="879"/>
      <c r="AT69" s="879"/>
      <c r="AU69" s="879" t="s">
        <v>579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572</v>
      </c>
      <c r="C70" s="922"/>
      <c r="D70" s="922"/>
      <c r="E70" s="922"/>
      <c r="F70" s="922"/>
      <c r="G70" s="922"/>
      <c r="H70" s="922"/>
      <c r="I70" s="922"/>
      <c r="J70" s="922"/>
      <c r="K70" s="922"/>
      <c r="L70" s="922"/>
      <c r="M70" s="922"/>
      <c r="N70" s="922"/>
      <c r="O70" s="922"/>
      <c r="P70" s="923"/>
      <c r="Q70" s="924">
        <v>858</v>
      </c>
      <c r="R70" s="879"/>
      <c r="S70" s="879"/>
      <c r="T70" s="879"/>
      <c r="U70" s="879"/>
      <c r="V70" s="879">
        <v>856</v>
      </c>
      <c r="W70" s="879"/>
      <c r="X70" s="879"/>
      <c r="Y70" s="879"/>
      <c r="Z70" s="879"/>
      <c r="AA70" s="879">
        <v>2</v>
      </c>
      <c r="AB70" s="879"/>
      <c r="AC70" s="879"/>
      <c r="AD70" s="879"/>
      <c r="AE70" s="879"/>
      <c r="AF70" s="879">
        <v>2</v>
      </c>
      <c r="AG70" s="879"/>
      <c r="AH70" s="879"/>
      <c r="AI70" s="879"/>
      <c r="AJ70" s="879"/>
      <c r="AK70" s="879">
        <v>4</v>
      </c>
      <c r="AL70" s="879"/>
      <c r="AM70" s="879"/>
      <c r="AN70" s="879"/>
      <c r="AO70" s="879"/>
      <c r="AP70" s="879" t="s">
        <v>579</v>
      </c>
      <c r="AQ70" s="879"/>
      <c r="AR70" s="879"/>
      <c r="AS70" s="879"/>
      <c r="AT70" s="879"/>
      <c r="AU70" s="879" t="s">
        <v>579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573</v>
      </c>
      <c r="C71" s="922"/>
      <c r="D71" s="922"/>
      <c r="E71" s="922"/>
      <c r="F71" s="922"/>
      <c r="G71" s="922"/>
      <c r="H71" s="922"/>
      <c r="I71" s="922"/>
      <c r="J71" s="922"/>
      <c r="K71" s="922"/>
      <c r="L71" s="922"/>
      <c r="M71" s="922"/>
      <c r="N71" s="922"/>
      <c r="O71" s="922"/>
      <c r="P71" s="923"/>
      <c r="Q71" s="924">
        <v>4850</v>
      </c>
      <c r="R71" s="879"/>
      <c r="S71" s="879"/>
      <c r="T71" s="879"/>
      <c r="U71" s="879"/>
      <c r="V71" s="879">
        <v>4205</v>
      </c>
      <c r="W71" s="879"/>
      <c r="X71" s="879"/>
      <c r="Y71" s="879"/>
      <c r="Z71" s="879"/>
      <c r="AA71" s="879">
        <v>645</v>
      </c>
      <c r="AB71" s="879"/>
      <c r="AC71" s="879"/>
      <c r="AD71" s="879"/>
      <c r="AE71" s="879"/>
      <c r="AF71" s="879">
        <v>76</v>
      </c>
      <c r="AG71" s="879"/>
      <c r="AH71" s="879"/>
      <c r="AI71" s="879"/>
      <c r="AJ71" s="879"/>
      <c r="AK71" s="879">
        <v>682</v>
      </c>
      <c r="AL71" s="879"/>
      <c r="AM71" s="879"/>
      <c r="AN71" s="879"/>
      <c r="AO71" s="879"/>
      <c r="AP71" s="879">
        <v>2336</v>
      </c>
      <c r="AQ71" s="879"/>
      <c r="AR71" s="879"/>
      <c r="AS71" s="879"/>
      <c r="AT71" s="879"/>
      <c r="AU71" s="879">
        <v>607</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574</v>
      </c>
      <c r="C72" s="922"/>
      <c r="D72" s="922"/>
      <c r="E72" s="922"/>
      <c r="F72" s="922"/>
      <c r="G72" s="922"/>
      <c r="H72" s="922"/>
      <c r="I72" s="922"/>
      <c r="J72" s="922"/>
      <c r="K72" s="922"/>
      <c r="L72" s="922"/>
      <c r="M72" s="922"/>
      <c r="N72" s="922"/>
      <c r="O72" s="922"/>
      <c r="P72" s="923"/>
      <c r="Q72" s="924">
        <v>141</v>
      </c>
      <c r="R72" s="879"/>
      <c r="S72" s="879"/>
      <c r="T72" s="879"/>
      <c r="U72" s="879"/>
      <c r="V72" s="879">
        <v>137</v>
      </c>
      <c r="W72" s="879"/>
      <c r="X72" s="879"/>
      <c r="Y72" s="879"/>
      <c r="Z72" s="879"/>
      <c r="AA72" s="879">
        <v>4</v>
      </c>
      <c r="AB72" s="879"/>
      <c r="AC72" s="879"/>
      <c r="AD72" s="879"/>
      <c r="AE72" s="879"/>
      <c r="AF72" s="879">
        <v>4</v>
      </c>
      <c r="AG72" s="879"/>
      <c r="AH72" s="879"/>
      <c r="AI72" s="879"/>
      <c r="AJ72" s="879"/>
      <c r="AK72" s="879" t="s">
        <v>579</v>
      </c>
      <c r="AL72" s="879"/>
      <c r="AM72" s="879"/>
      <c r="AN72" s="879"/>
      <c r="AO72" s="879"/>
      <c r="AP72" s="879" t="s">
        <v>579</v>
      </c>
      <c r="AQ72" s="879"/>
      <c r="AR72" s="879"/>
      <c r="AS72" s="879"/>
      <c r="AT72" s="879"/>
      <c r="AU72" s="879" t="s">
        <v>579</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575</v>
      </c>
      <c r="C73" s="922"/>
      <c r="D73" s="922"/>
      <c r="E73" s="922"/>
      <c r="F73" s="922"/>
      <c r="G73" s="922"/>
      <c r="H73" s="922"/>
      <c r="I73" s="922"/>
      <c r="J73" s="922"/>
      <c r="K73" s="922"/>
      <c r="L73" s="922"/>
      <c r="M73" s="922"/>
      <c r="N73" s="922"/>
      <c r="O73" s="922"/>
      <c r="P73" s="923"/>
      <c r="Q73" s="924">
        <v>237</v>
      </c>
      <c r="R73" s="879"/>
      <c r="S73" s="879"/>
      <c r="T73" s="879"/>
      <c r="U73" s="879"/>
      <c r="V73" s="879">
        <v>168</v>
      </c>
      <c r="W73" s="879"/>
      <c r="X73" s="879"/>
      <c r="Y73" s="879"/>
      <c r="Z73" s="879"/>
      <c r="AA73" s="879">
        <v>69</v>
      </c>
      <c r="AB73" s="879"/>
      <c r="AC73" s="879"/>
      <c r="AD73" s="879"/>
      <c r="AE73" s="879"/>
      <c r="AF73" s="879">
        <v>69</v>
      </c>
      <c r="AG73" s="879"/>
      <c r="AH73" s="879"/>
      <c r="AI73" s="879"/>
      <c r="AJ73" s="879"/>
      <c r="AK73" s="879">
        <v>36</v>
      </c>
      <c r="AL73" s="879"/>
      <c r="AM73" s="879"/>
      <c r="AN73" s="879"/>
      <c r="AO73" s="879"/>
      <c r="AP73" s="879" t="s">
        <v>579</v>
      </c>
      <c r="AQ73" s="879"/>
      <c r="AR73" s="879"/>
      <c r="AS73" s="879"/>
      <c r="AT73" s="879"/>
      <c r="AU73" s="879" t="s">
        <v>579</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576</v>
      </c>
      <c r="C74" s="922"/>
      <c r="D74" s="922"/>
      <c r="E74" s="922"/>
      <c r="F74" s="922"/>
      <c r="G74" s="922"/>
      <c r="H74" s="922"/>
      <c r="I74" s="922"/>
      <c r="J74" s="922"/>
      <c r="K74" s="922"/>
      <c r="L74" s="922"/>
      <c r="M74" s="922"/>
      <c r="N74" s="922"/>
      <c r="O74" s="922"/>
      <c r="P74" s="923"/>
      <c r="Q74" s="924">
        <v>264624</v>
      </c>
      <c r="R74" s="879"/>
      <c r="S74" s="879"/>
      <c r="T74" s="879"/>
      <c r="U74" s="879"/>
      <c r="V74" s="879">
        <v>252775</v>
      </c>
      <c r="W74" s="879"/>
      <c r="X74" s="879"/>
      <c r="Y74" s="879"/>
      <c r="Z74" s="879"/>
      <c r="AA74" s="879">
        <v>11848</v>
      </c>
      <c r="AB74" s="879"/>
      <c r="AC74" s="879"/>
      <c r="AD74" s="879"/>
      <c r="AE74" s="879"/>
      <c r="AF74" s="879">
        <v>11848</v>
      </c>
      <c r="AG74" s="879"/>
      <c r="AH74" s="879"/>
      <c r="AI74" s="879"/>
      <c r="AJ74" s="879"/>
      <c r="AK74" s="879">
        <v>7347</v>
      </c>
      <c r="AL74" s="879"/>
      <c r="AM74" s="879"/>
      <c r="AN74" s="879"/>
      <c r="AO74" s="879"/>
      <c r="AP74" s="879" t="s">
        <v>579</v>
      </c>
      <c r="AQ74" s="879"/>
      <c r="AR74" s="879"/>
      <c r="AS74" s="879"/>
      <c r="AT74" s="879"/>
      <c r="AU74" s="879" t="s">
        <v>579</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390</v>
      </c>
      <c r="B88" s="838" t="s">
        <v>417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12708</v>
      </c>
      <c r="AG88" s="890"/>
      <c r="AH88" s="890"/>
      <c r="AI88" s="890"/>
      <c r="AJ88" s="890"/>
      <c r="AK88" s="887"/>
      <c r="AL88" s="887"/>
      <c r="AM88" s="887"/>
      <c r="AN88" s="887"/>
      <c r="AO88" s="887"/>
      <c r="AP88" s="890">
        <v>2336</v>
      </c>
      <c r="AQ88" s="890"/>
      <c r="AR88" s="890"/>
      <c r="AS88" s="890"/>
      <c r="AT88" s="890"/>
      <c r="AU88" s="890">
        <v>607</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418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364</v>
      </c>
      <c r="CS102" s="898"/>
      <c r="CT102" s="898"/>
      <c r="CU102" s="898"/>
      <c r="CV102" s="941"/>
      <c r="CW102" s="940" t="s">
        <v>585</v>
      </c>
      <c r="CX102" s="898"/>
      <c r="CY102" s="898"/>
      <c r="CZ102" s="898"/>
      <c r="DA102" s="941"/>
      <c r="DB102" s="940">
        <v>257</v>
      </c>
      <c r="DC102" s="898"/>
      <c r="DD102" s="898"/>
      <c r="DE102" s="898"/>
      <c r="DF102" s="941"/>
      <c r="DG102" s="940" t="s">
        <v>586</v>
      </c>
      <c r="DH102" s="898"/>
      <c r="DI102" s="898"/>
      <c r="DJ102" s="898"/>
      <c r="DK102" s="941"/>
      <c r="DL102" s="940" t="s">
        <v>586</v>
      </c>
      <c r="DM102" s="898"/>
      <c r="DN102" s="898"/>
      <c r="DO102" s="898"/>
      <c r="DP102" s="941"/>
      <c r="DQ102" s="940" t="s">
        <v>587</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426</v>
      </c>
      <c r="AB109" s="943"/>
      <c r="AC109" s="943"/>
      <c r="AD109" s="943"/>
      <c r="AE109" s="944"/>
      <c r="AF109" s="942" t="s">
        <v>427</v>
      </c>
      <c r="AG109" s="943"/>
      <c r="AH109" s="943"/>
      <c r="AI109" s="943"/>
      <c r="AJ109" s="944"/>
      <c r="AK109" s="942" t="s">
        <v>306</v>
      </c>
      <c r="AL109" s="943"/>
      <c r="AM109" s="943"/>
      <c r="AN109" s="943"/>
      <c r="AO109" s="944"/>
      <c r="AP109" s="942" t="s">
        <v>428</v>
      </c>
      <c r="AQ109" s="943"/>
      <c r="AR109" s="943"/>
      <c r="AS109" s="943"/>
      <c r="AT109" s="945"/>
      <c r="AU109" s="962" t="s">
        <v>425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426</v>
      </c>
      <c r="BR109" s="943"/>
      <c r="BS109" s="943"/>
      <c r="BT109" s="943"/>
      <c r="BU109" s="944"/>
      <c r="BV109" s="942" t="s">
        <v>427</v>
      </c>
      <c r="BW109" s="943"/>
      <c r="BX109" s="943"/>
      <c r="BY109" s="943"/>
      <c r="BZ109" s="944"/>
      <c r="CA109" s="942" t="s">
        <v>306</v>
      </c>
      <c r="CB109" s="943"/>
      <c r="CC109" s="943"/>
      <c r="CD109" s="943"/>
      <c r="CE109" s="944"/>
      <c r="CF109" s="963" t="s">
        <v>428</v>
      </c>
      <c r="CG109" s="963"/>
      <c r="CH109" s="963"/>
      <c r="CI109" s="963"/>
      <c r="CJ109" s="963"/>
      <c r="CK109" s="942" t="s">
        <v>429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426</v>
      </c>
      <c r="DH109" s="943"/>
      <c r="DI109" s="943"/>
      <c r="DJ109" s="943"/>
      <c r="DK109" s="944"/>
      <c r="DL109" s="942" t="s">
        <v>427</v>
      </c>
      <c r="DM109" s="943"/>
      <c r="DN109" s="943"/>
      <c r="DO109" s="943"/>
      <c r="DP109" s="944"/>
      <c r="DQ109" s="942" t="s">
        <v>306</v>
      </c>
      <c r="DR109" s="943"/>
      <c r="DS109" s="943"/>
      <c r="DT109" s="943"/>
      <c r="DU109" s="944"/>
      <c r="DV109" s="942" t="s">
        <v>428</v>
      </c>
      <c r="DW109" s="943"/>
      <c r="DX109" s="943"/>
      <c r="DY109" s="943"/>
      <c r="DZ109" s="945"/>
    </row>
    <row r="110" spans="1:131" s="248" customFormat="1" ht="26.25" customHeight="1" x14ac:dyDescent="0.15">
      <c r="A110" s="946" t="s">
        <v>430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2068427</v>
      </c>
      <c r="AB110" s="950"/>
      <c r="AC110" s="950"/>
      <c r="AD110" s="950"/>
      <c r="AE110" s="951"/>
      <c r="AF110" s="952">
        <v>2078224</v>
      </c>
      <c r="AG110" s="950"/>
      <c r="AH110" s="950"/>
      <c r="AI110" s="950"/>
      <c r="AJ110" s="951"/>
      <c r="AK110" s="952">
        <v>1988266</v>
      </c>
      <c r="AL110" s="950"/>
      <c r="AM110" s="950"/>
      <c r="AN110" s="950"/>
      <c r="AO110" s="951"/>
      <c r="AP110" s="953">
        <v>18.399999999999999</v>
      </c>
      <c r="AQ110" s="954"/>
      <c r="AR110" s="954"/>
      <c r="AS110" s="954"/>
      <c r="AT110" s="955"/>
      <c r="AU110" s="956" t="s">
        <v>72</v>
      </c>
      <c r="AV110" s="957"/>
      <c r="AW110" s="957"/>
      <c r="AX110" s="957"/>
      <c r="AY110" s="957"/>
      <c r="AZ110" s="998" t="s">
        <v>431</v>
      </c>
      <c r="BA110" s="947"/>
      <c r="BB110" s="947"/>
      <c r="BC110" s="947"/>
      <c r="BD110" s="947"/>
      <c r="BE110" s="947"/>
      <c r="BF110" s="947"/>
      <c r="BG110" s="947"/>
      <c r="BH110" s="947"/>
      <c r="BI110" s="947"/>
      <c r="BJ110" s="947"/>
      <c r="BK110" s="947"/>
      <c r="BL110" s="947"/>
      <c r="BM110" s="947"/>
      <c r="BN110" s="947"/>
      <c r="BO110" s="947"/>
      <c r="BP110" s="948"/>
      <c r="BQ110" s="984">
        <v>24697181</v>
      </c>
      <c r="BR110" s="985"/>
      <c r="BS110" s="985"/>
      <c r="BT110" s="985"/>
      <c r="BU110" s="985"/>
      <c r="BV110" s="985">
        <v>22675113</v>
      </c>
      <c r="BW110" s="985"/>
      <c r="BX110" s="985"/>
      <c r="BY110" s="985"/>
      <c r="BZ110" s="985"/>
      <c r="CA110" s="985">
        <v>22782907</v>
      </c>
      <c r="CB110" s="985"/>
      <c r="CC110" s="985"/>
      <c r="CD110" s="985"/>
      <c r="CE110" s="985"/>
      <c r="CF110" s="999">
        <v>211.3</v>
      </c>
      <c r="CG110" s="1000"/>
      <c r="CH110" s="1000"/>
      <c r="CI110" s="1000"/>
      <c r="CJ110" s="1000"/>
      <c r="CK110" s="1001" t="s">
        <v>432</v>
      </c>
      <c r="CL110" s="1002"/>
      <c r="CM110" s="981" t="s">
        <v>433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411</v>
      </c>
      <c r="DH110" s="985"/>
      <c r="DI110" s="985"/>
      <c r="DJ110" s="985"/>
      <c r="DK110" s="985"/>
      <c r="DL110" s="985" t="s">
        <v>411</v>
      </c>
      <c r="DM110" s="985"/>
      <c r="DN110" s="985"/>
      <c r="DO110" s="985"/>
      <c r="DP110" s="985"/>
      <c r="DQ110" s="985" t="s">
        <v>411</v>
      </c>
      <c r="DR110" s="985"/>
      <c r="DS110" s="985"/>
      <c r="DT110" s="985"/>
      <c r="DU110" s="985"/>
      <c r="DV110" s="986" t="s">
        <v>411</v>
      </c>
      <c r="DW110" s="986"/>
      <c r="DX110" s="986"/>
      <c r="DY110" s="986"/>
      <c r="DZ110" s="987"/>
    </row>
    <row r="111" spans="1:131" s="248" customFormat="1" ht="26.25" customHeight="1" x14ac:dyDescent="0.15">
      <c r="A111" s="988" t="s">
        <v>434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143</v>
      </c>
      <c r="AB111" s="992"/>
      <c r="AC111" s="992"/>
      <c r="AD111" s="992"/>
      <c r="AE111" s="993"/>
      <c r="AF111" s="994" t="s">
        <v>411</v>
      </c>
      <c r="AG111" s="992"/>
      <c r="AH111" s="992"/>
      <c r="AI111" s="992"/>
      <c r="AJ111" s="993"/>
      <c r="AK111" s="994" t="s">
        <v>411</v>
      </c>
      <c r="AL111" s="992"/>
      <c r="AM111" s="992"/>
      <c r="AN111" s="992"/>
      <c r="AO111" s="993"/>
      <c r="AP111" s="995" t="s">
        <v>411</v>
      </c>
      <c r="AQ111" s="996"/>
      <c r="AR111" s="996"/>
      <c r="AS111" s="996"/>
      <c r="AT111" s="997"/>
      <c r="AU111" s="958"/>
      <c r="AV111" s="959"/>
      <c r="AW111" s="959"/>
      <c r="AX111" s="959"/>
      <c r="AY111" s="959"/>
      <c r="AZ111" s="1007" t="s">
        <v>435</v>
      </c>
      <c r="BA111" s="1008"/>
      <c r="BB111" s="1008"/>
      <c r="BC111" s="1008"/>
      <c r="BD111" s="1008"/>
      <c r="BE111" s="1008"/>
      <c r="BF111" s="1008"/>
      <c r="BG111" s="1008"/>
      <c r="BH111" s="1008"/>
      <c r="BI111" s="1008"/>
      <c r="BJ111" s="1008"/>
      <c r="BK111" s="1008"/>
      <c r="BL111" s="1008"/>
      <c r="BM111" s="1008"/>
      <c r="BN111" s="1008"/>
      <c r="BO111" s="1008"/>
      <c r="BP111" s="1009"/>
      <c r="BQ111" s="977">
        <v>4201</v>
      </c>
      <c r="BR111" s="978"/>
      <c r="BS111" s="978"/>
      <c r="BT111" s="978"/>
      <c r="BU111" s="978"/>
      <c r="BV111" s="978">
        <v>2101</v>
      </c>
      <c r="BW111" s="978"/>
      <c r="BX111" s="978"/>
      <c r="BY111" s="978"/>
      <c r="BZ111" s="978"/>
      <c r="CA111" s="978" t="s">
        <v>411</v>
      </c>
      <c r="CB111" s="978"/>
      <c r="CC111" s="978"/>
      <c r="CD111" s="978"/>
      <c r="CE111" s="978"/>
      <c r="CF111" s="972" t="s">
        <v>411</v>
      </c>
      <c r="CG111" s="973"/>
      <c r="CH111" s="973"/>
      <c r="CI111" s="973"/>
      <c r="CJ111" s="973"/>
      <c r="CK111" s="1003"/>
      <c r="CL111" s="1004"/>
      <c r="CM111" s="974" t="s">
        <v>436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411</v>
      </c>
      <c r="DH111" s="978"/>
      <c r="DI111" s="978"/>
      <c r="DJ111" s="978"/>
      <c r="DK111" s="978"/>
      <c r="DL111" s="978" t="s">
        <v>411</v>
      </c>
      <c r="DM111" s="978"/>
      <c r="DN111" s="978"/>
      <c r="DO111" s="978"/>
      <c r="DP111" s="978"/>
      <c r="DQ111" s="978" t="s">
        <v>411</v>
      </c>
      <c r="DR111" s="978"/>
      <c r="DS111" s="978"/>
      <c r="DT111" s="978"/>
      <c r="DU111" s="978"/>
      <c r="DV111" s="979" t="s">
        <v>411</v>
      </c>
      <c r="DW111" s="979"/>
      <c r="DX111" s="979"/>
      <c r="DY111" s="979"/>
      <c r="DZ111" s="980"/>
    </row>
    <row r="112" spans="1:131" s="248" customFormat="1" ht="26.25" customHeight="1" x14ac:dyDescent="0.15">
      <c r="A112" s="1010" t="s">
        <v>437</v>
      </c>
      <c r="B112" s="1011"/>
      <c r="C112" s="1008" t="s">
        <v>438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411</v>
      </c>
      <c r="AB112" s="1017"/>
      <c r="AC112" s="1017"/>
      <c r="AD112" s="1017"/>
      <c r="AE112" s="1018"/>
      <c r="AF112" s="1019" t="s">
        <v>143</v>
      </c>
      <c r="AG112" s="1017"/>
      <c r="AH112" s="1017"/>
      <c r="AI112" s="1017"/>
      <c r="AJ112" s="1018"/>
      <c r="AK112" s="1019" t="s">
        <v>143</v>
      </c>
      <c r="AL112" s="1017"/>
      <c r="AM112" s="1017"/>
      <c r="AN112" s="1017"/>
      <c r="AO112" s="1018"/>
      <c r="AP112" s="1020" t="s">
        <v>143</v>
      </c>
      <c r="AQ112" s="1021"/>
      <c r="AR112" s="1021"/>
      <c r="AS112" s="1021"/>
      <c r="AT112" s="1022"/>
      <c r="AU112" s="958"/>
      <c r="AV112" s="959"/>
      <c r="AW112" s="959"/>
      <c r="AX112" s="959"/>
      <c r="AY112" s="959"/>
      <c r="AZ112" s="1007" t="s">
        <v>439</v>
      </c>
      <c r="BA112" s="1008"/>
      <c r="BB112" s="1008"/>
      <c r="BC112" s="1008"/>
      <c r="BD112" s="1008"/>
      <c r="BE112" s="1008"/>
      <c r="BF112" s="1008"/>
      <c r="BG112" s="1008"/>
      <c r="BH112" s="1008"/>
      <c r="BI112" s="1008"/>
      <c r="BJ112" s="1008"/>
      <c r="BK112" s="1008"/>
      <c r="BL112" s="1008"/>
      <c r="BM112" s="1008"/>
      <c r="BN112" s="1008"/>
      <c r="BO112" s="1008"/>
      <c r="BP112" s="1009"/>
      <c r="BQ112" s="977">
        <v>11948988</v>
      </c>
      <c r="BR112" s="978"/>
      <c r="BS112" s="978"/>
      <c r="BT112" s="978"/>
      <c r="BU112" s="978"/>
      <c r="BV112" s="978">
        <v>11620676</v>
      </c>
      <c r="BW112" s="978"/>
      <c r="BX112" s="978"/>
      <c r="BY112" s="978"/>
      <c r="BZ112" s="978"/>
      <c r="CA112" s="978">
        <v>11025809</v>
      </c>
      <c r="CB112" s="978"/>
      <c r="CC112" s="978"/>
      <c r="CD112" s="978"/>
      <c r="CE112" s="978"/>
      <c r="CF112" s="972">
        <v>102.3</v>
      </c>
      <c r="CG112" s="973"/>
      <c r="CH112" s="973"/>
      <c r="CI112" s="973"/>
      <c r="CJ112" s="973"/>
      <c r="CK112" s="1003"/>
      <c r="CL112" s="1004"/>
      <c r="CM112" s="974" t="s">
        <v>440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143</v>
      </c>
      <c r="DH112" s="978"/>
      <c r="DI112" s="978"/>
      <c r="DJ112" s="978"/>
      <c r="DK112" s="978"/>
      <c r="DL112" s="978" t="s">
        <v>143</v>
      </c>
      <c r="DM112" s="978"/>
      <c r="DN112" s="978"/>
      <c r="DO112" s="978"/>
      <c r="DP112" s="978"/>
      <c r="DQ112" s="978" t="s">
        <v>411</v>
      </c>
      <c r="DR112" s="978"/>
      <c r="DS112" s="978"/>
      <c r="DT112" s="978"/>
      <c r="DU112" s="978"/>
      <c r="DV112" s="979" t="s">
        <v>143</v>
      </c>
      <c r="DW112" s="979"/>
      <c r="DX112" s="979"/>
      <c r="DY112" s="979"/>
      <c r="DZ112" s="980"/>
    </row>
    <row r="113" spans="1:130" s="248" customFormat="1" ht="26.25" customHeight="1" x14ac:dyDescent="0.15">
      <c r="A113" s="1012"/>
      <c r="B113" s="1013"/>
      <c r="C113" s="1008" t="s">
        <v>441</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1065727</v>
      </c>
      <c r="AB113" s="992"/>
      <c r="AC113" s="992"/>
      <c r="AD113" s="992"/>
      <c r="AE113" s="993"/>
      <c r="AF113" s="994">
        <v>1050176</v>
      </c>
      <c r="AG113" s="992"/>
      <c r="AH113" s="992"/>
      <c r="AI113" s="992"/>
      <c r="AJ113" s="993"/>
      <c r="AK113" s="994">
        <v>882087</v>
      </c>
      <c r="AL113" s="992"/>
      <c r="AM113" s="992"/>
      <c r="AN113" s="992"/>
      <c r="AO113" s="993"/>
      <c r="AP113" s="995">
        <v>8.1999999999999993</v>
      </c>
      <c r="AQ113" s="996"/>
      <c r="AR113" s="996"/>
      <c r="AS113" s="996"/>
      <c r="AT113" s="997"/>
      <c r="AU113" s="958"/>
      <c r="AV113" s="959"/>
      <c r="AW113" s="959"/>
      <c r="AX113" s="959"/>
      <c r="AY113" s="959"/>
      <c r="AZ113" s="1007" t="s">
        <v>442</v>
      </c>
      <c r="BA113" s="1008"/>
      <c r="BB113" s="1008"/>
      <c r="BC113" s="1008"/>
      <c r="BD113" s="1008"/>
      <c r="BE113" s="1008"/>
      <c r="BF113" s="1008"/>
      <c r="BG113" s="1008"/>
      <c r="BH113" s="1008"/>
      <c r="BI113" s="1008"/>
      <c r="BJ113" s="1008"/>
      <c r="BK113" s="1008"/>
      <c r="BL113" s="1008"/>
      <c r="BM113" s="1008"/>
      <c r="BN113" s="1008"/>
      <c r="BO113" s="1008"/>
      <c r="BP113" s="1009"/>
      <c r="BQ113" s="977">
        <v>126304</v>
      </c>
      <c r="BR113" s="978"/>
      <c r="BS113" s="978"/>
      <c r="BT113" s="978"/>
      <c r="BU113" s="978"/>
      <c r="BV113" s="978">
        <v>219093</v>
      </c>
      <c r="BW113" s="978"/>
      <c r="BX113" s="978"/>
      <c r="BY113" s="978"/>
      <c r="BZ113" s="978"/>
      <c r="CA113" s="978">
        <v>607358</v>
      </c>
      <c r="CB113" s="978"/>
      <c r="CC113" s="978"/>
      <c r="CD113" s="978"/>
      <c r="CE113" s="978"/>
      <c r="CF113" s="972">
        <v>5.6</v>
      </c>
      <c r="CG113" s="973"/>
      <c r="CH113" s="973"/>
      <c r="CI113" s="973"/>
      <c r="CJ113" s="973"/>
      <c r="CK113" s="1003"/>
      <c r="CL113" s="1004"/>
      <c r="CM113" s="974" t="s">
        <v>443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411</v>
      </c>
      <c r="DH113" s="1017"/>
      <c r="DI113" s="1017"/>
      <c r="DJ113" s="1017"/>
      <c r="DK113" s="1018"/>
      <c r="DL113" s="1019" t="s">
        <v>411</v>
      </c>
      <c r="DM113" s="1017"/>
      <c r="DN113" s="1017"/>
      <c r="DO113" s="1017"/>
      <c r="DP113" s="1018"/>
      <c r="DQ113" s="1019" t="s">
        <v>411</v>
      </c>
      <c r="DR113" s="1017"/>
      <c r="DS113" s="1017"/>
      <c r="DT113" s="1017"/>
      <c r="DU113" s="1018"/>
      <c r="DV113" s="1020" t="s">
        <v>411</v>
      </c>
      <c r="DW113" s="1021"/>
      <c r="DX113" s="1021"/>
      <c r="DY113" s="1021"/>
      <c r="DZ113" s="1022"/>
    </row>
    <row r="114" spans="1:130" s="248" customFormat="1" ht="26.25" customHeight="1" x14ac:dyDescent="0.15">
      <c r="A114" s="1012"/>
      <c r="B114" s="1013"/>
      <c r="C114" s="1008" t="s">
        <v>444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14846</v>
      </c>
      <c r="AB114" s="1017"/>
      <c r="AC114" s="1017"/>
      <c r="AD114" s="1017"/>
      <c r="AE114" s="1018"/>
      <c r="AF114" s="1019">
        <v>13800</v>
      </c>
      <c r="AG114" s="1017"/>
      <c r="AH114" s="1017"/>
      <c r="AI114" s="1017"/>
      <c r="AJ114" s="1018"/>
      <c r="AK114" s="1019">
        <v>22537</v>
      </c>
      <c r="AL114" s="1017"/>
      <c r="AM114" s="1017"/>
      <c r="AN114" s="1017"/>
      <c r="AO114" s="1018"/>
      <c r="AP114" s="1020">
        <v>0.2</v>
      </c>
      <c r="AQ114" s="1021"/>
      <c r="AR114" s="1021"/>
      <c r="AS114" s="1021"/>
      <c r="AT114" s="1022"/>
      <c r="AU114" s="958"/>
      <c r="AV114" s="959"/>
      <c r="AW114" s="959"/>
      <c r="AX114" s="959"/>
      <c r="AY114" s="959"/>
      <c r="AZ114" s="1007" t="s">
        <v>445</v>
      </c>
      <c r="BA114" s="1008"/>
      <c r="BB114" s="1008"/>
      <c r="BC114" s="1008"/>
      <c r="BD114" s="1008"/>
      <c r="BE114" s="1008"/>
      <c r="BF114" s="1008"/>
      <c r="BG114" s="1008"/>
      <c r="BH114" s="1008"/>
      <c r="BI114" s="1008"/>
      <c r="BJ114" s="1008"/>
      <c r="BK114" s="1008"/>
      <c r="BL114" s="1008"/>
      <c r="BM114" s="1008"/>
      <c r="BN114" s="1008"/>
      <c r="BO114" s="1008"/>
      <c r="BP114" s="1009"/>
      <c r="BQ114" s="977">
        <v>1158471</v>
      </c>
      <c r="BR114" s="978"/>
      <c r="BS114" s="978"/>
      <c r="BT114" s="978"/>
      <c r="BU114" s="978"/>
      <c r="BV114" s="978">
        <v>1157348</v>
      </c>
      <c r="BW114" s="978"/>
      <c r="BX114" s="978"/>
      <c r="BY114" s="978"/>
      <c r="BZ114" s="978"/>
      <c r="CA114" s="978">
        <v>1140366</v>
      </c>
      <c r="CB114" s="978"/>
      <c r="CC114" s="978"/>
      <c r="CD114" s="978"/>
      <c r="CE114" s="978"/>
      <c r="CF114" s="972">
        <v>10.6</v>
      </c>
      <c r="CG114" s="973"/>
      <c r="CH114" s="973"/>
      <c r="CI114" s="973"/>
      <c r="CJ114" s="973"/>
      <c r="CK114" s="1003"/>
      <c r="CL114" s="1004"/>
      <c r="CM114" s="974" t="s">
        <v>446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143</v>
      </c>
      <c r="DH114" s="1017"/>
      <c r="DI114" s="1017"/>
      <c r="DJ114" s="1017"/>
      <c r="DK114" s="1018"/>
      <c r="DL114" s="1019" t="s">
        <v>411</v>
      </c>
      <c r="DM114" s="1017"/>
      <c r="DN114" s="1017"/>
      <c r="DO114" s="1017"/>
      <c r="DP114" s="1018"/>
      <c r="DQ114" s="1019" t="s">
        <v>143</v>
      </c>
      <c r="DR114" s="1017"/>
      <c r="DS114" s="1017"/>
      <c r="DT114" s="1017"/>
      <c r="DU114" s="1018"/>
      <c r="DV114" s="1020" t="s">
        <v>411</v>
      </c>
      <c r="DW114" s="1021"/>
      <c r="DX114" s="1021"/>
      <c r="DY114" s="1021"/>
      <c r="DZ114" s="1022"/>
    </row>
    <row r="115" spans="1:130" s="248" customFormat="1" ht="26.25" customHeight="1" x14ac:dyDescent="0.15">
      <c r="A115" s="1012"/>
      <c r="B115" s="1013"/>
      <c r="C115" s="1008" t="s">
        <v>447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2101</v>
      </c>
      <c r="AB115" s="992"/>
      <c r="AC115" s="992"/>
      <c r="AD115" s="992"/>
      <c r="AE115" s="993"/>
      <c r="AF115" s="994">
        <v>2101</v>
      </c>
      <c r="AG115" s="992"/>
      <c r="AH115" s="992"/>
      <c r="AI115" s="992"/>
      <c r="AJ115" s="993"/>
      <c r="AK115" s="994">
        <v>2101</v>
      </c>
      <c r="AL115" s="992"/>
      <c r="AM115" s="992"/>
      <c r="AN115" s="992"/>
      <c r="AO115" s="993"/>
      <c r="AP115" s="995">
        <v>0</v>
      </c>
      <c r="AQ115" s="996"/>
      <c r="AR115" s="996"/>
      <c r="AS115" s="996"/>
      <c r="AT115" s="997"/>
      <c r="AU115" s="958"/>
      <c r="AV115" s="959"/>
      <c r="AW115" s="959"/>
      <c r="AX115" s="959"/>
      <c r="AY115" s="959"/>
      <c r="AZ115" s="1007" t="s">
        <v>448</v>
      </c>
      <c r="BA115" s="1008"/>
      <c r="BB115" s="1008"/>
      <c r="BC115" s="1008"/>
      <c r="BD115" s="1008"/>
      <c r="BE115" s="1008"/>
      <c r="BF115" s="1008"/>
      <c r="BG115" s="1008"/>
      <c r="BH115" s="1008"/>
      <c r="BI115" s="1008"/>
      <c r="BJ115" s="1008"/>
      <c r="BK115" s="1008"/>
      <c r="BL115" s="1008"/>
      <c r="BM115" s="1008"/>
      <c r="BN115" s="1008"/>
      <c r="BO115" s="1008"/>
      <c r="BP115" s="1009"/>
      <c r="BQ115" s="977">
        <v>5219</v>
      </c>
      <c r="BR115" s="978"/>
      <c r="BS115" s="978"/>
      <c r="BT115" s="978"/>
      <c r="BU115" s="978"/>
      <c r="BV115" s="978">
        <v>7942</v>
      </c>
      <c r="BW115" s="978"/>
      <c r="BX115" s="978"/>
      <c r="BY115" s="978"/>
      <c r="BZ115" s="978"/>
      <c r="CA115" s="978">
        <v>6024</v>
      </c>
      <c r="CB115" s="978"/>
      <c r="CC115" s="978"/>
      <c r="CD115" s="978"/>
      <c r="CE115" s="978"/>
      <c r="CF115" s="972">
        <v>0.1</v>
      </c>
      <c r="CG115" s="973"/>
      <c r="CH115" s="973"/>
      <c r="CI115" s="973"/>
      <c r="CJ115" s="973"/>
      <c r="CK115" s="1003"/>
      <c r="CL115" s="1004"/>
      <c r="CM115" s="1007" t="s">
        <v>449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411</v>
      </c>
      <c r="DH115" s="1017"/>
      <c r="DI115" s="1017"/>
      <c r="DJ115" s="1017"/>
      <c r="DK115" s="1018"/>
      <c r="DL115" s="1019" t="s">
        <v>143</v>
      </c>
      <c r="DM115" s="1017"/>
      <c r="DN115" s="1017"/>
      <c r="DO115" s="1017"/>
      <c r="DP115" s="1018"/>
      <c r="DQ115" s="1019" t="s">
        <v>411</v>
      </c>
      <c r="DR115" s="1017"/>
      <c r="DS115" s="1017"/>
      <c r="DT115" s="1017"/>
      <c r="DU115" s="1018"/>
      <c r="DV115" s="1020" t="s">
        <v>143</v>
      </c>
      <c r="DW115" s="1021"/>
      <c r="DX115" s="1021"/>
      <c r="DY115" s="1021"/>
      <c r="DZ115" s="1022"/>
    </row>
    <row r="116" spans="1:130" s="248" customFormat="1" ht="26.25" customHeight="1" x14ac:dyDescent="0.15">
      <c r="A116" s="1014"/>
      <c r="B116" s="1015"/>
      <c r="C116" s="1023" t="s">
        <v>450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411</v>
      </c>
      <c r="AB116" s="1017"/>
      <c r="AC116" s="1017"/>
      <c r="AD116" s="1017"/>
      <c r="AE116" s="1018"/>
      <c r="AF116" s="1019" t="s">
        <v>411</v>
      </c>
      <c r="AG116" s="1017"/>
      <c r="AH116" s="1017"/>
      <c r="AI116" s="1017"/>
      <c r="AJ116" s="1018"/>
      <c r="AK116" s="1019" t="s">
        <v>143</v>
      </c>
      <c r="AL116" s="1017"/>
      <c r="AM116" s="1017"/>
      <c r="AN116" s="1017"/>
      <c r="AO116" s="1018"/>
      <c r="AP116" s="1020" t="s">
        <v>143</v>
      </c>
      <c r="AQ116" s="1021"/>
      <c r="AR116" s="1021"/>
      <c r="AS116" s="1021"/>
      <c r="AT116" s="1022"/>
      <c r="AU116" s="958"/>
      <c r="AV116" s="959"/>
      <c r="AW116" s="959"/>
      <c r="AX116" s="959"/>
      <c r="AY116" s="959"/>
      <c r="AZ116" s="1025" t="s">
        <v>451</v>
      </c>
      <c r="BA116" s="1026"/>
      <c r="BB116" s="1026"/>
      <c r="BC116" s="1026"/>
      <c r="BD116" s="1026"/>
      <c r="BE116" s="1026"/>
      <c r="BF116" s="1026"/>
      <c r="BG116" s="1026"/>
      <c r="BH116" s="1026"/>
      <c r="BI116" s="1026"/>
      <c r="BJ116" s="1026"/>
      <c r="BK116" s="1026"/>
      <c r="BL116" s="1026"/>
      <c r="BM116" s="1026"/>
      <c r="BN116" s="1026"/>
      <c r="BO116" s="1026"/>
      <c r="BP116" s="1027"/>
      <c r="BQ116" s="977" t="s">
        <v>411</v>
      </c>
      <c r="BR116" s="978"/>
      <c r="BS116" s="978"/>
      <c r="BT116" s="978"/>
      <c r="BU116" s="978"/>
      <c r="BV116" s="978" t="s">
        <v>143</v>
      </c>
      <c r="BW116" s="978"/>
      <c r="BX116" s="978"/>
      <c r="BY116" s="978"/>
      <c r="BZ116" s="978"/>
      <c r="CA116" s="978" t="s">
        <v>143</v>
      </c>
      <c r="CB116" s="978"/>
      <c r="CC116" s="978"/>
      <c r="CD116" s="978"/>
      <c r="CE116" s="978"/>
      <c r="CF116" s="972" t="s">
        <v>143</v>
      </c>
      <c r="CG116" s="973"/>
      <c r="CH116" s="973"/>
      <c r="CI116" s="973"/>
      <c r="CJ116" s="973"/>
      <c r="CK116" s="1003"/>
      <c r="CL116" s="1004"/>
      <c r="CM116" s="974" t="s">
        <v>452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4201</v>
      </c>
      <c r="DH116" s="1017"/>
      <c r="DI116" s="1017"/>
      <c r="DJ116" s="1017"/>
      <c r="DK116" s="1018"/>
      <c r="DL116" s="1019">
        <v>2101</v>
      </c>
      <c r="DM116" s="1017"/>
      <c r="DN116" s="1017"/>
      <c r="DO116" s="1017"/>
      <c r="DP116" s="1018"/>
      <c r="DQ116" s="1019" t="s">
        <v>411</v>
      </c>
      <c r="DR116" s="1017"/>
      <c r="DS116" s="1017"/>
      <c r="DT116" s="1017"/>
      <c r="DU116" s="1018"/>
      <c r="DV116" s="1020" t="s">
        <v>453</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454</v>
      </c>
      <c r="Z117" s="944"/>
      <c r="AA117" s="1034">
        <v>3151101</v>
      </c>
      <c r="AB117" s="1035"/>
      <c r="AC117" s="1035"/>
      <c r="AD117" s="1035"/>
      <c r="AE117" s="1036"/>
      <c r="AF117" s="1037">
        <v>3144301</v>
      </c>
      <c r="AG117" s="1035"/>
      <c r="AH117" s="1035"/>
      <c r="AI117" s="1035"/>
      <c r="AJ117" s="1036"/>
      <c r="AK117" s="1037">
        <v>2894991</v>
      </c>
      <c r="AL117" s="1035"/>
      <c r="AM117" s="1035"/>
      <c r="AN117" s="1035"/>
      <c r="AO117" s="1036"/>
      <c r="AP117" s="1038"/>
      <c r="AQ117" s="1039"/>
      <c r="AR117" s="1039"/>
      <c r="AS117" s="1039"/>
      <c r="AT117" s="1040"/>
      <c r="AU117" s="958"/>
      <c r="AV117" s="959"/>
      <c r="AW117" s="959"/>
      <c r="AX117" s="959"/>
      <c r="AY117" s="959"/>
      <c r="AZ117" s="1025" t="s">
        <v>455</v>
      </c>
      <c r="BA117" s="1026"/>
      <c r="BB117" s="1026"/>
      <c r="BC117" s="1026"/>
      <c r="BD117" s="1026"/>
      <c r="BE117" s="1026"/>
      <c r="BF117" s="1026"/>
      <c r="BG117" s="1026"/>
      <c r="BH117" s="1026"/>
      <c r="BI117" s="1026"/>
      <c r="BJ117" s="1026"/>
      <c r="BK117" s="1026"/>
      <c r="BL117" s="1026"/>
      <c r="BM117" s="1026"/>
      <c r="BN117" s="1026"/>
      <c r="BO117" s="1026"/>
      <c r="BP117" s="1027"/>
      <c r="BQ117" s="977" t="s">
        <v>411</v>
      </c>
      <c r="BR117" s="978"/>
      <c r="BS117" s="978"/>
      <c r="BT117" s="978"/>
      <c r="BU117" s="978"/>
      <c r="BV117" s="978" t="s">
        <v>411</v>
      </c>
      <c r="BW117" s="978"/>
      <c r="BX117" s="978"/>
      <c r="BY117" s="978"/>
      <c r="BZ117" s="978"/>
      <c r="CA117" s="978" t="s">
        <v>411</v>
      </c>
      <c r="CB117" s="978"/>
      <c r="CC117" s="978"/>
      <c r="CD117" s="978"/>
      <c r="CE117" s="978"/>
      <c r="CF117" s="972" t="s">
        <v>143</v>
      </c>
      <c r="CG117" s="973"/>
      <c r="CH117" s="973"/>
      <c r="CI117" s="973"/>
      <c r="CJ117" s="973"/>
      <c r="CK117" s="1003"/>
      <c r="CL117" s="1004"/>
      <c r="CM117" s="974" t="s">
        <v>456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411</v>
      </c>
      <c r="DH117" s="1017"/>
      <c r="DI117" s="1017"/>
      <c r="DJ117" s="1017"/>
      <c r="DK117" s="1018"/>
      <c r="DL117" s="1019" t="s">
        <v>411</v>
      </c>
      <c r="DM117" s="1017"/>
      <c r="DN117" s="1017"/>
      <c r="DO117" s="1017"/>
      <c r="DP117" s="1018"/>
      <c r="DQ117" s="1019" t="s">
        <v>411</v>
      </c>
      <c r="DR117" s="1017"/>
      <c r="DS117" s="1017"/>
      <c r="DT117" s="1017"/>
      <c r="DU117" s="1018"/>
      <c r="DV117" s="1020" t="s">
        <v>411</v>
      </c>
      <c r="DW117" s="1021"/>
      <c r="DX117" s="1021"/>
      <c r="DY117" s="1021"/>
      <c r="DZ117" s="1022"/>
    </row>
    <row r="118" spans="1:130" s="248" customFormat="1" ht="26.25" customHeight="1" x14ac:dyDescent="0.15">
      <c r="A118" s="962" t="s">
        <v>429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426</v>
      </c>
      <c r="AB118" s="943"/>
      <c r="AC118" s="943"/>
      <c r="AD118" s="943"/>
      <c r="AE118" s="944"/>
      <c r="AF118" s="942" t="s">
        <v>427</v>
      </c>
      <c r="AG118" s="943"/>
      <c r="AH118" s="943"/>
      <c r="AI118" s="943"/>
      <c r="AJ118" s="944"/>
      <c r="AK118" s="942" t="s">
        <v>306</v>
      </c>
      <c r="AL118" s="943"/>
      <c r="AM118" s="943"/>
      <c r="AN118" s="943"/>
      <c r="AO118" s="944"/>
      <c r="AP118" s="1029" t="s">
        <v>428</v>
      </c>
      <c r="AQ118" s="1030"/>
      <c r="AR118" s="1030"/>
      <c r="AS118" s="1030"/>
      <c r="AT118" s="1031"/>
      <c r="AU118" s="958"/>
      <c r="AV118" s="959"/>
      <c r="AW118" s="959"/>
      <c r="AX118" s="959"/>
      <c r="AY118" s="959"/>
      <c r="AZ118" s="1032" t="s">
        <v>457</v>
      </c>
      <c r="BA118" s="1023"/>
      <c r="BB118" s="1023"/>
      <c r="BC118" s="1023"/>
      <c r="BD118" s="1023"/>
      <c r="BE118" s="1023"/>
      <c r="BF118" s="1023"/>
      <c r="BG118" s="1023"/>
      <c r="BH118" s="1023"/>
      <c r="BI118" s="1023"/>
      <c r="BJ118" s="1023"/>
      <c r="BK118" s="1023"/>
      <c r="BL118" s="1023"/>
      <c r="BM118" s="1023"/>
      <c r="BN118" s="1023"/>
      <c r="BO118" s="1023"/>
      <c r="BP118" s="1024"/>
      <c r="BQ118" s="1055" t="s">
        <v>453</v>
      </c>
      <c r="BR118" s="1056"/>
      <c r="BS118" s="1056"/>
      <c r="BT118" s="1056"/>
      <c r="BU118" s="1056"/>
      <c r="BV118" s="1056" t="s">
        <v>453</v>
      </c>
      <c r="BW118" s="1056"/>
      <c r="BX118" s="1056"/>
      <c r="BY118" s="1056"/>
      <c r="BZ118" s="1056"/>
      <c r="CA118" s="1056" t="s">
        <v>453</v>
      </c>
      <c r="CB118" s="1056"/>
      <c r="CC118" s="1056"/>
      <c r="CD118" s="1056"/>
      <c r="CE118" s="1056"/>
      <c r="CF118" s="972" t="s">
        <v>453</v>
      </c>
      <c r="CG118" s="973"/>
      <c r="CH118" s="973"/>
      <c r="CI118" s="973"/>
      <c r="CJ118" s="973"/>
      <c r="CK118" s="1003"/>
      <c r="CL118" s="1004"/>
      <c r="CM118" s="974" t="s">
        <v>458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453</v>
      </c>
      <c r="DH118" s="1017"/>
      <c r="DI118" s="1017"/>
      <c r="DJ118" s="1017"/>
      <c r="DK118" s="1018"/>
      <c r="DL118" s="1019" t="s">
        <v>453</v>
      </c>
      <c r="DM118" s="1017"/>
      <c r="DN118" s="1017"/>
      <c r="DO118" s="1017"/>
      <c r="DP118" s="1018"/>
      <c r="DQ118" s="1019" t="s">
        <v>143</v>
      </c>
      <c r="DR118" s="1017"/>
      <c r="DS118" s="1017"/>
      <c r="DT118" s="1017"/>
      <c r="DU118" s="1018"/>
      <c r="DV118" s="1020" t="s">
        <v>143</v>
      </c>
      <c r="DW118" s="1021"/>
      <c r="DX118" s="1021"/>
      <c r="DY118" s="1021"/>
      <c r="DZ118" s="1022"/>
    </row>
    <row r="119" spans="1:130" s="248" customFormat="1" ht="26.25" customHeight="1" x14ac:dyDescent="0.15">
      <c r="A119" s="1116" t="s">
        <v>432</v>
      </c>
      <c r="B119" s="1002"/>
      <c r="C119" s="981" t="s">
        <v>433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453</v>
      </c>
      <c r="AB119" s="950"/>
      <c r="AC119" s="950"/>
      <c r="AD119" s="950"/>
      <c r="AE119" s="951"/>
      <c r="AF119" s="952" t="s">
        <v>453</v>
      </c>
      <c r="AG119" s="950"/>
      <c r="AH119" s="950"/>
      <c r="AI119" s="950"/>
      <c r="AJ119" s="951"/>
      <c r="AK119" s="952" t="s">
        <v>453</v>
      </c>
      <c r="AL119" s="950"/>
      <c r="AM119" s="950"/>
      <c r="AN119" s="950"/>
      <c r="AO119" s="951"/>
      <c r="AP119" s="953" t="s">
        <v>453</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459</v>
      </c>
      <c r="BP119" s="1064"/>
      <c r="BQ119" s="1055">
        <v>37940364</v>
      </c>
      <c r="BR119" s="1056"/>
      <c r="BS119" s="1056"/>
      <c r="BT119" s="1056"/>
      <c r="BU119" s="1056"/>
      <c r="BV119" s="1056">
        <v>35682273</v>
      </c>
      <c r="BW119" s="1056"/>
      <c r="BX119" s="1056"/>
      <c r="BY119" s="1056"/>
      <c r="BZ119" s="1056"/>
      <c r="CA119" s="1056">
        <v>35562464</v>
      </c>
      <c r="CB119" s="1056"/>
      <c r="CC119" s="1056"/>
      <c r="CD119" s="1056"/>
      <c r="CE119" s="1056"/>
      <c r="CF119" s="1057"/>
      <c r="CG119" s="1058"/>
      <c r="CH119" s="1058"/>
      <c r="CI119" s="1058"/>
      <c r="CJ119" s="1059"/>
      <c r="CK119" s="1005"/>
      <c r="CL119" s="1006"/>
      <c r="CM119" s="1060" t="s">
        <v>460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143</v>
      </c>
      <c r="DH119" s="1042"/>
      <c r="DI119" s="1042"/>
      <c r="DJ119" s="1042"/>
      <c r="DK119" s="1043"/>
      <c r="DL119" s="1041" t="s">
        <v>143</v>
      </c>
      <c r="DM119" s="1042"/>
      <c r="DN119" s="1042"/>
      <c r="DO119" s="1042"/>
      <c r="DP119" s="1043"/>
      <c r="DQ119" s="1041" t="s">
        <v>143</v>
      </c>
      <c r="DR119" s="1042"/>
      <c r="DS119" s="1042"/>
      <c r="DT119" s="1042"/>
      <c r="DU119" s="1043"/>
      <c r="DV119" s="1044" t="s">
        <v>143</v>
      </c>
      <c r="DW119" s="1045"/>
      <c r="DX119" s="1045"/>
      <c r="DY119" s="1045"/>
      <c r="DZ119" s="1046"/>
    </row>
    <row r="120" spans="1:130" s="248" customFormat="1" ht="26.25" customHeight="1" x14ac:dyDescent="0.15">
      <c r="A120" s="1117"/>
      <c r="B120" s="1004"/>
      <c r="C120" s="974" t="s">
        <v>436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143</v>
      </c>
      <c r="AB120" s="1017"/>
      <c r="AC120" s="1017"/>
      <c r="AD120" s="1017"/>
      <c r="AE120" s="1018"/>
      <c r="AF120" s="1019" t="s">
        <v>143</v>
      </c>
      <c r="AG120" s="1017"/>
      <c r="AH120" s="1017"/>
      <c r="AI120" s="1017"/>
      <c r="AJ120" s="1018"/>
      <c r="AK120" s="1019" t="s">
        <v>143</v>
      </c>
      <c r="AL120" s="1017"/>
      <c r="AM120" s="1017"/>
      <c r="AN120" s="1017"/>
      <c r="AO120" s="1018"/>
      <c r="AP120" s="1020" t="s">
        <v>143</v>
      </c>
      <c r="AQ120" s="1021"/>
      <c r="AR120" s="1021"/>
      <c r="AS120" s="1021"/>
      <c r="AT120" s="1022"/>
      <c r="AU120" s="1047" t="s">
        <v>461</v>
      </c>
      <c r="AV120" s="1048"/>
      <c r="AW120" s="1048"/>
      <c r="AX120" s="1048"/>
      <c r="AY120" s="1049"/>
      <c r="AZ120" s="998" t="s">
        <v>462</v>
      </c>
      <c r="BA120" s="947"/>
      <c r="BB120" s="947"/>
      <c r="BC120" s="947"/>
      <c r="BD120" s="947"/>
      <c r="BE120" s="947"/>
      <c r="BF120" s="947"/>
      <c r="BG120" s="947"/>
      <c r="BH120" s="947"/>
      <c r="BI120" s="947"/>
      <c r="BJ120" s="947"/>
      <c r="BK120" s="947"/>
      <c r="BL120" s="947"/>
      <c r="BM120" s="947"/>
      <c r="BN120" s="947"/>
      <c r="BO120" s="947"/>
      <c r="BP120" s="948"/>
      <c r="BQ120" s="984">
        <v>9595039</v>
      </c>
      <c r="BR120" s="985"/>
      <c r="BS120" s="985"/>
      <c r="BT120" s="985"/>
      <c r="BU120" s="985"/>
      <c r="BV120" s="985">
        <v>8630262</v>
      </c>
      <c r="BW120" s="985"/>
      <c r="BX120" s="985"/>
      <c r="BY120" s="985"/>
      <c r="BZ120" s="985"/>
      <c r="CA120" s="985">
        <v>9849032</v>
      </c>
      <c r="CB120" s="985"/>
      <c r="CC120" s="985"/>
      <c r="CD120" s="985"/>
      <c r="CE120" s="985"/>
      <c r="CF120" s="999">
        <v>91.4</v>
      </c>
      <c r="CG120" s="1000"/>
      <c r="CH120" s="1000"/>
      <c r="CI120" s="1000"/>
      <c r="CJ120" s="1000"/>
      <c r="CK120" s="1065" t="s">
        <v>463</v>
      </c>
      <c r="CL120" s="1066"/>
      <c r="CM120" s="1066"/>
      <c r="CN120" s="1066"/>
      <c r="CO120" s="1067"/>
      <c r="CP120" s="1073" t="s">
        <v>464</v>
      </c>
      <c r="CQ120" s="1074"/>
      <c r="CR120" s="1074"/>
      <c r="CS120" s="1074"/>
      <c r="CT120" s="1074"/>
      <c r="CU120" s="1074"/>
      <c r="CV120" s="1074"/>
      <c r="CW120" s="1074"/>
      <c r="CX120" s="1074"/>
      <c r="CY120" s="1074"/>
      <c r="CZ120" s="1074"/>
      <c r="DA120" s="1074"/>
      <c r="DB120" s="1074"/>
      <c r="DC120" s="1074"/>
      <c r="DD120" s="1074"/>
      <c r="DE120" s="1074"/>
      <c r="DF120" s="1075"/>
      <c r="DG120" s="984" t="s">
        <v>143</v>
      </c>
      <c r="DH120" s="985"/>
      <c r="DI120" s="985"/>
      <c r="DJ120" s="985"/>
      <c r="DK120" s="985"/>
      <c r="DL120" s="985" t="s">
        <v>143</v>
      </c>
      <c r="DM120" s="985"/>
      <c r="DN120" s="985"/>
      <c r="DO120" s="985"/>
      <c r="DP120" s="985"/>
      <c r="DQ120" s="985">
        <v>11025809</v>
      </c>
      <c r="DR120" s="985"/>
      <c r="DS120" s="985"/>
      <c r="DT120" s="985"/>
      <c r="DU120" s="985"/>
      <c r="DV120" s="986">
        <v>102.3</v>
      </c>
      <c r="DW120" s="986"/>
      <c r="DX120" s="986"/>
      <c r="DY120" s="986"/>
      <c r="DZ120" s="987"/>
    </row>
    <row r="121" spans="1:130" s="248" customFormat="1" ht="26.25" customHeight="1" x14ac:dyDescent="0.15">
      <c r="A121" s="1117"/>
      <c r="B121" s="1004"/>
      <c r="C121" s="1025" t="s">
        <v>465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143</v>
      </c>
      <c r="AB121" s="1017"/>
      <c r="AC121" s="1017"/>
      <c r="AD121" s="1017"/>
      <c r="AE121" s="1018"/>
      <c r="AF121" s="1019" t="s">
        <v>143</v>
      </c>
      <c r="AG121" s="1017"/>
      <c r="AH121" s="1017"/>
      <c r="AI121" s="1017"/>
      <c r="AJ121" s="1018"/>
      <c r="AK121" s="1019" t="s">
        <v>143</v>
      </c>
      <c r="AL121" s="1017"/>
      <c r="AM121" s="1017"/>
      <c r="AN121" s="1017"/>
      <c r="AO121" s="1018"/>
      <c r="AP121" s="1020" t="s">
        <v>143</v>
      </c>
      <c r="AQ121" s="1021"/>
      <c r="AR121" s="1021"/>
      <c r="AS121" s="1021"/>
      <c r="AT121" s="1022"/>
      <c r="AU121" s="1050"/>
      <c r="AV121" s="1051"/>
      <c r="AW121" s="1051"/>
      <c r="AX121" s="1051"/>
      <c r="AY121" s="1052"/>
      <c r="AZ121" s="1007" t="s">
        <v>466</v>
      </c>
      <c r="BA121" s="1008"/>
      <c r="BB121" s="1008"/>
      <c r="BC121" s="1008"/>
      <c r="BD121" s="1008"/>
      <c r="BE121" s="1008"/>
      <c r="BF121" s="1008"/>
      <c r="BG121" s="1008"/>
      <c r="BH121" s="1008"/>
      <c r="BI121" s="1008"/>
      <c r="BJ121" s="1008"/>
      <c r="BK121" s="1008"/>
      <c r="BL121" s="1008"/>
      <c r="BM121" s="1008"/>
      <c r="BN121" s="1008"/>
      <c r="BO121" s="1008"/>
      <c r="BP121" s="1009"/>
      <c r="BQ121" s="977">
        <v>6542521</v>
      </c>
      <c r="BR121" s="978"/>
      <c r="BS121" s="978"/>
      <c r="BT121" s="978"/>
      <c r="BU121" s="978"/>
      <c r="BV121" s="978">
        <v>6454682</v>
      </c>
      <c r="BW121" s="978"/>
      <c r="BX121" s="978"/>
      <c r="BY121" s="978"/>
      <c r="BZ121" s="978"/>
      <c r="CA121" s="978">
        <v>7196127</v>
      </c>
      <c r="CB121" s="978"/>
      <c r="CC121" s="978"/>
      <c r="CD121" s="978"/>
      <c r="CE121" s="978"/>
      <c r="CF121" s="972">
        <v>66.8</v>
      </c>
      <c r="CG121" s="973"/>
      <c r="CH121" s="973"/>
      <c r="CI121" s="973"/>
      <c r="CJ121" s="973"/>
      <c r="CK121" s="1068"/>
      <c r="CL121" s="1069"/>
      <c r="CM121" s="1069"/>
      <c r="CN121" s="1069"/>
      <c r="CO121" s="1070"/>
      <c r="CP121" s="1078" t="s">
        <v>467</v>
      </c>
      <c r="CQ121" s="1079"/>
      <c r="CR121" s="1079"/>
      <c r="CS121" s="1079"/>
      <c r="CT121" s="1079"/>
      <c r="CU121" s="1079"/>
      <c r="CV121" s="1079"/>
      <c r="CW121" s="1079"/>
      <c r="CX121" s="1079"/>
      <c r="CY121" s="1079"/>
      <c r="CZ121" s="1079"/>
      <c r="DA121" s="1079"/>
      <c r="DB121" s="1079"/>
      <c r="DC121" s="1079"/>
      <c r="DD121" s="1079"/>
      <c r="DE121" s="1079"/>
      <c r="DF121" s="1080"/>
      <c r="DG121" s="977" t="s">
        <v>143</v>
      </c>
      <c r="DH121" s="978"/>
      <c r="DI121" s="978"/>
      <c r="DJ121" s="978"/>
      <c r="DK121" s="978"/>
      <c r="DL121" s="978" t="s">
        <v>143</v>
      </c>
      <c r="DM121" s="978"/>
      <c r="DN121" s="978"/>
      <c r="DO121" s="978"/>
      <c r="DP121" s="978"/>
      <c r="DQ121" s="978" t="s">
        <v>143</v>
      </c>
      <c r="DR121" s="978"/>
      <c r="DS121" s="978"/>
      <c r="DT121" s="978"/>
      <c r="DU121" s="978"/>
      <c r="DV121" s="979" t="s">
        <v>143</v>
      </c>
      <c r="DW121" s="979"/>
      <c r="DX121" s="979"/>
      <c r="DY121" s="979"/>
      <c r="DZ121" s="980"/>
    </row>
    <row r="122" spans="1:130" s="248" customFormat="1" ht="26.25" customHeight="1" x14ac:dyDescent="0.15">
      <c r="A122" s="1117"/>
      <c r="B122" s="1004"/>
      <c r="C122" s="974" t="s">
        <v>446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143</v>
      </c>
      <c r="AB122" s="1017"/>
      <c r="AC122" s="1017"/>
      <c r="AD122" s="1017"/>
      <c r="AE122" s="1018"/>
      <c r="AF122" s="1019" t="s">
        <v>143</v>
      </c>
      <c r="AG122" s="1017"/>
      <c r="AH122" s="1017"/>
      <c r="AI122" s="1017"/>
      <c r="AJ122" s="1018"/>
      <c r="AK122" s="1019" t="s">
        <v>143</v>
      </c>
      <c r="AL122" s="1017"/>
      <c r="AM122" s="1017"/>
      <c r="AN122" s="1017"/>
      <c r="AO122" s="1018"/>
      <c r="AP122" s="1020" t="s">
        <v>143</v>
      </c>
      <c r="AQ122" s="1021"/>
      <c r="AR122" s="1021"/>
      <c r="AS122" s="1021"/>
      <c r="AT122" s="1022"/>
      <c r="AU122" s="1050"/>
      <c r="AV122" s="1051"/>
      <c r="AW122" s="1051"/>
      <c r="AX122" s="1051"/>
      <c r="AY122" s="1052"/>
      <c r="AZ122" s="1032" t="s">
        <v>468</v>
      </c>
      <c r="BA122" s="1023"/>
      <c r="BB122" s="1023"/>
      <c r="BC122" s="1023"/>
      <c r="BD122" s="1023"/>
      <c r="BE122" s="1023"/>
      <c r="BF122" s="1023"/>
      <c r="BG122" s="1023"/>
      <c r="BH122" s="1023"/>
      <c r="BI122" s="1023"/>
      <c r="BJ122" s="1023"/>
      <c r="BK122" s="1023"/>
      <c r="BL122" s="1023"/>
      <c r="BM122" s="1023"/>
      <c r="BN122" s="1023"/>
      <c r="BO122" s="1023"/>
      <c r="BP122" s="1024"/>
      <c r="BQ122" s="1055">
        <v>22910376</v>
      </c>
      <c r="BR122" s="1056"/>
      <c r="BS122" s="1056"/>
      <c r="BT122" s="1056"/>
      <c r="BU122" s="1056"/>
      <c r="BV122" s="1056">
        <v>22179504</v>
      </c>
      <c r="BW122" s="1056"/>
      <c r="BX122" s="1056"/>
      <c r="BY122" s="1056"/>
      <c r="BZ122" s="1056"/>
      <c r="CA122" s="1056">
        <v>21606995</v>
      </c>
      <c r="CB122" s="1056"/>
      <c r="CC122" s="1056"/>
      <c r="CD122" s="1056"/>
      <c r="CE122" s="1056"/>
      <c r="CF122" s="1076">
        <v>200.4</v>
      </c>
      <c r="CG122" s="1077"/>
      <c r="CH122" s="1077"/>
      <c r="CI122" s="1077"/>
      <c r="CJ122" s="1077"/>
      <c r="CK122" s="1068"/>
      <c r="CL122" s="1069"/>
      <c r="CM122" s="1069"/>
      <c r="CN122" s="1069"/>
      <c r="CO122" s="1070"/>
      <c r="CP122" s="1078" t="s">
        <v>404</v>
      </c>
      <c r="CQ122" s="1079"/>
      <c r="CR122" s="1079"/>
      <c r="CS122" s="1079"/>
      <c r="CT122" s="1079"/>
      <c r="CU122" s="1079"/>
      <c r="CV122" s="1079"/>
      <c r="CW122" s="1079"/>
      <c r="CX122" s="1079"/>
      <c r="CY122" s="1079"/>
      <c r="CZ122" s="1079"/>
      <c r="DA122" s="1079"/>
      <c r="DB122" s="1079"/>
      <c r="DC122" s="1079"/>
      <c r="DD122" s="1079"/>
      <c r="DE122" s="1079"/>
      <c r="DF122" s="1080"/>
      <c r="DG122" s="977" t="s">
        <v>143</v>
      </c>
      <c r="DH122" s="978"/>
      <c r="DI122" s="978"/>
      <c r="DJ122" s="978"/>
      <c r="DK122" s="978"/>
      <c r="DL122" s="978" t="s">
        <v>143</v>
      </c>
      <c r="DM122" s="978"/>
      <c r="DN122" s="978"/>
      <c r="DO122" s="978"/>
      <c r="DP122" s="978"/>
      <c r="DQ122" s="978" t="s">
        <v>143</v>
      </c>
      <c r="DR122" s="978"/>
      <c r="DS122" s="978"/>
      <c r="DT122" s="978"/>
      <c r="DU122" s="978"/>
      <c r="DV122" s="979" t="s">
        <v>143</v>
      </c>
      <c r="DW122" s="979"/>
      <c r="DX122" s="979"/>
      <c r="DY122" s="979"/>
      <c r="DZ122" s="980"/>
    </row>
    <row r="123" spans="1:130" s="248" customFormat="1" ht="26.25" customHeight="1" x14ac:dyDescent="0.15">
      <c r="A123" s="1117"/>
      <c r="B123" s="1004"/>
      <c r="C123" s="974" t="s">
        <v>452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2101</v>
      </c>
      <c r="AB123" s="1017"/>
      <c r="AC123" s="1017"/>
      <c r="AD123" s="1017"/>
      <c r="AE123" s="1018"/>
      <c r="AF123" s="1019">
        <v>2101</v>
      </c>
      <c r="AG123" s="1017"/>
      <c r="AH123" s="1017"/>
      <c r="AI123" s="1017"/>
      <c r="AJ123" s="1018"/>
      <c r="AK123" s="1019">
        <v>2101</v>
      </c>
      <c r="AL123" s="1017"/>
      <c r="AM123" s="1017"/>
      <c r="AN123" s="1017"/>
      <c r="AO123" s="1018"/>
      <c r="AP123" s="1020">
        <v>0</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469</v>
      </c>
      <c r="BP123" s="1064"/>
      <c r="BQ123" s="1123">
        <v>39047936</v>
      </c>
      <c r="BR123" s="1124"/>
      <c r="BS123" s="1124"/>
      <c r="BT123" s="1124"/>
      <c r="BU123" s="1124"/>
      <c r="BV123" s="1124">
        <v>37264448</v>
      </c>
      <c r="BW123" s="1124"/>
      <c r="BX123" s="1124"/>
      <c r="BY123" s="1124"/>
      <c r="BZ123" s="1124"/>
      <c r="CA123" s="1124">
        <v>38652154</v>
      </c>
      <c r="CB123" s="1124"/>
      <c r="CC123" s="1124"/>
      <c r="CD123" s="1124"/>
      <c r="CE123" s="1124"/>
      <c r="CF123" s="1057"/>
      <c r="CG123" s="1058"/>
      <c r="CH123" s="1058"/>
      <c r="CI123" s="1058"/>
      <c r="CJ123" s="1059"/>
      <c r="CK123" s="1068"/>
      <c r="CL123" s="1069"/>
      <c r="CM123" s="1069"/>
      <c r="CN123" s="1069"/>
      <c r="CO123" s="1070"/>
      <c r="CP123" s="1078" t="s">
        <v>470</v>
      </c>
      <c r="CQ123" s="1079"/>
      <c r="CR123" s="1079"/>
      <c r="CS123" s="1079"/>
      <c r="CT123" s="1079"/>
      <c r="CU123" s="1079"/>
      <c r="CV123" s="1079"/>
      <c r="CW123" s="1079"/>
      <c r="CX123" s="1079"/>
      <c r="CY123" s="1079"/>
      <c r="CZ123" s="1079"/>
      <c r="DA123" s="1079"/>
      <c r="DB123" s="1079"/>
      <c r="DC123" s="1079"/>
      <c r="DD123" s="1079"/>
      <c r="DE123" s="1079"/>
      <c r="DF123" s="1080"/>
      <c r="DG123" s="1016" t="s">
        <v>143</v>
      </c>
      <c r="DH123" s="1017"/>
      <c r="DI123" s="1017"/>
      <c r="DJ123" s="1017"/>
      <c r="DK123" s="1018"/>
      <c r="DL123" s="1019" t="s">
        <v>143</v>
      </c>
      <c r="DM123" s="1017"/>
      <c r="DN123" s="1017"/>
      <c r="DO123" s="1017"/>
      <c r="DP123" s="1018"/>
      <c r="DQ123" s="1019" t="s">
        <v>143</v>
      </c>
      <c r="DR123" s="1017"/>
      <c r="DS123" s="1017"/>
      <c r="DT123" s="1017"/>
      <c r="DU123" s="1018"/>
      <c r="DV123" s="1020" t="s">
        <v>143</v>
      </c>
      <c r="DW123" s="1021"/>
      <c r="DX123" s="1021"/>
      <c r="DY123" s="1021"/>
      <c r="DZ123" s="1022"/>
    </row>
    <row r="124" spans="1:130" s="248" customFormat="1" ht="26.25" customHeight="1" thickBot="1" x14ac:dyDescent="0.2">
      <c r="A124" s="1117"/>
      <c r="B124" s="1004"/>
      <c r="C124" s="974" t="s">
        <v>456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143</v>
      </c>
      <c r="AB124" s="1017"/>
      <c r="AC124" s="1017"/>
      <c r="AD124" s="1017"/>
      <c r="AE124" s="1018"/>
      <c r="AF124" s="1019" t="s">
        <v>143</v>
      </c>
      <c r="AG124" s="1017"/>
      <c r="AH124" s="1017"/>
      <c r="AI124" s="1017"/>
      <c r="AJ124" s="1018"/>
      <c r="AK124" s="1019" t="s">
        <v>143</v>
      </c>
      <c r="AL124" s="1017"/>
      <c r="AM124" s="1017"/>
      <c r="AN124" s="1017"/>
      <c r="AO124" s="1018"/>
      <c r="AP124" s="1020" t="s">
        <v>143</v>
      </c>
      <c r="AQ124" s="1021"/>
      <c r="AR124" s="1021"/>
      <c r="AS124" s="1021"/>
      <c r="AT124" s="1022"/>
      <c r="AU124" s="1119" t="s">
        <v>471</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143</v>
      </c>
      <c r="BR124" s="1086"/>
      <c r="BS124" s="1086"/>
      <c r="BT124" s="1086"/>
      <c r="BU124" s="1086"/>
      <c r="BV124" s="1086" t="s">
        <v>143</v>
      </c>
      <c r="BW124" s="1086"/>
      <c r="BX124" s="1086"/>
      <c r="BY124" s="1086"/>
      <c r="BZ124" s="1086"/>
      <c r="CA124" s="1086" t="s">
        <v>143</v>
      </c>
      <c r="CB124" s="1086"/>
      <c r="CC124" s="1086"/>
      <c r="CD124" s="1086"/>
      <c r="CE124" s="1086"/>
      <c r="CF124" s="1087"/>
      <c r="CG124" s="1088"/>
      <c r="CH124" s="1088"/>
      <c r="CI124" s="1088"/>
      <c r="CJ124" s="1089"/>
      <c r="CK124" s="1071"/>
      <c r="CL124" s="1071"/>
      <c r="CM124" s="1071"/>
      <c r="CN124" s="1071"/>
      <c r="CO124" s="1072"/>
      <c r="CP124" s="1078" t="s">
        <v>472</v>
      </c>
      <c r="CQ124" s="1079"/>
      <c r="CR124" s="1079"/>
      <c r="CS124" s="1079"/>
      <c r="CT124" s="1079"/>
      <c r="CU124" s="1079"/>
      <c r="CV124" s="1079"/>
      <c r="CW124" s="1079"/>
      <c r="CX124" s="1079"/>
      <c r="CY124" s="1079"/>
      <c r="CZ124" s="1079"/>
      <c r="DA124" s="1079"/>
      <c r="DB124" s="1079"/>
      <c r="DC124" s="1079"/>
      <c r="DD124" s="1079"/>
      <c r="DE124" s="1079"/>
      <c r="DF124" s="1080"/>
      <c r="DG124" s="1063">
        <v>11948988</v>
      </c>
      <c r="DH124" s="1042"/>
      <c r="DI124" s="1042"/>
      <c r="DJ124" s="1042"/>
      <c r="DK124" s="1043"/>
      <c r="DL124" s="1041">
        <v>11620676</v>
      </c>
      <c r="DM124" s="1042"/>
      <c r="DN124" s="1042"/>
      <c r="DO124" s="1042"/>
      <c r="DP124" s="1043"/>
      <c r="DQ124" s="1041" t="s">
        <v>143</v>
      </c>
      <c r="DR124" s="1042"/>
      <c r="DS124" s="1042"/>
      <c r="DT124" s="1042"/>
      <c r="DU124" s="1043"/>
      <c r="DV124" s="1044" t="s">
        <v>143</v>
      </c>
      <c r="DW124" s="1045"/>
      <c r="DX124" s="1045"/>
      <c r="DY124" s="1045"/>
      <c r="DZ124" s="1046"/>
    </row>
    <row r="125" spans="1:130" s="248" customFormat="1" ht="26.25" customHeight="1" x14ac:dyDescent="0.15">
      <c r="A125" s="1117"/>
      <c r="B125" s="1004"/>
      <c r="C125" s="974" t="s">
        <v>458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143</v>
      </c>
      <c r="AB125" s="1017"/>
      <c r="AC125" s="1017"/>
      <c r="AD125" s="1017"/>
      <c r="AE125" s="1018"/>
      <c r="AF125" s="1019" t="s">
        <v>143</v>
      </c>
      <c r="AG125" s="1017"/>
      <c r="AH125" s="1017"/>
      <c r="AI125" s="1017"/>
      <c r="AJ125" s="1018"/>
      <c r="AK125" s="1019" t="s">
        <v>143</v>
      </c>
      <c r="AL125" s="1017"/>
      <c r="AM125" s="1017"/>
      <c r="AN125" s="1017"/>
      <c r="AO125" s="1018"/>
      <c r="AP125" s="1020" t="s">
        <v>143</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473</v>
      </c>
      <c r="CL125" s="1066"/>
      <c r="CM125" s="1066"/>
      <c r="CN125" s="1066"/>
      <c r="CO125" s="1067"/>
      <c r="CP125" s="998" t="s">
        <v>474</v>
      </c>
      <c r="CQ125" s="947"/>
      <c r="CR125" s="947"/>
      <c r="CS125" s="947"/>
      <c r="CT125" s="947"/>
      <c r="CU125" s="947"/>
      <c r="CV125" s="947"/>
      <c r="CW125" s="947"/>
      <c r="CX125" s="947"/>
      <c r="CY125" s="947"/>
      <c r="CZ125" s="947"/>
      <c r="DA125" s="947"/>
      <c r="DB125" s="947"/>
      <c r="DC125" s="947"/>
      <c r="DD125" s="947"/>
      <c r="DE125" s="947"/>
      <c r="DF125" s="948"/>
      <c r="DG125" s="984" t="s">
        <v>143</v>
      </c>
      <c r="DH125" s="985"/>
      <c r="DI125" s="985"/>
      <c r="DJ125" s="985"/>
      <c r="DK125" s="985"/>
      <c r="DL125" s="985" t="s">
        <v>143</v>
      </c>
      <c r="DM125" s="985"/>
      <c r="DN125" s="985"/>
      <c r="DO125" s="985"/>
      <c r="DP125" s="985"/>
      <c r="DQ125" s="985" t="s">
        <v>143</v>
      </c>
      <c r="DR125" s="985"/>
      <c r="DS125" s="985"/>
      <c r="DT125" s="985"/>
      <c r="DU125" s="985"/>
      <c r="DV125" s="986" t="s">
        <v>143</v>
      </c>
      <c r="DW125" s="986"/>
      <c r="DX125" s="986"/>
      <c r="DY125" s="986"/>
      <c r="DZ125" s="987"/>
    </row>
    <row r="126" spans="1:130" s="248" customFormat="1" ht="26.25" customHeight="1" thickBot="1" x14ac:dyDescent="0.2">
      <c r="A126" s="1117"/>
      <c r="B126" s="1004"/>
      <c r="C126" s="974" t="s">
        <v>460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143</v>
      </c>
      <c r="AB126" s="1017"/>
      <c r="AC126" s="1017"/>
      <c r="AD126" s="1017"/>
      <c r="AE126" s="1018"/>
      <c r="AF126" s="1019" t="s">
        <v>143</v>
      </c>
      <c r="AG126" s="1017"/>
      <c r="AH126" s="1017"/>
      <c r="AI126" s="1017"/>
      <c r="AJ126" s="1018"/>
      <c r="AK126" s="1019" t="s">
        <v>143</v>
      </c>
      <c r="AL126" s="1017"/>
      <c r="AM126" s="1017"/>
      <c r="AN126" s="1017"/>
      <c r="AO126" s="1018"/>
      <c r="AP126" s="1020" t="s">
        <v>143</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475</v>
      </c>
      <c r="CQ126" s="1008"/>
      <c r="CR126" s="1008"/>
      <c r="CS126" s="1008"/>
      <c r="CT126" s="1008"/>
      <c r="CU126" s="1008"/>
      <c r="CV126" s="1008"/>
      <c r="CW126" s="1008"/>
      <c r="CX126" s="1008"/>
      <c r="CY126" s="1008"/>
      <c r="CZ126" s="1008"/>
      <c r="DA126" s="1008"/>
      <c r="DB126" s="1008"/>
      <c r="DC126" s="1008"/>
      <c r="DD126" s="1008"/>
      <c r="DE126" s="1008"/>
      <c r="DF126" s="1009"/>
      <c r="DG126" s="977" t="s">
        <v>143</v>
      </c>
      <c r="DH126" s="978"/>
      <c r="DI126" s="978"/>
      <c r="DJ126" s="978"/>
      <c r="DK126" s="978"/>
      <c r="DL126" s="978" t="s">
        <v>143</v>
      </c>
      <c r="DM126" s="978"/>
      <c r="DN126" s="978"/>
      <c r="DO126" s="978"/>
      <c r="DP126" s="978"/>
      <c r="DQ126" s="978" t="s">
        <v>143</v>
      </c>
      <c r="DR126" s="978"/>
      <c r="DS126" s="978"/>
      <c r="DT126" s="978"/>
      <c r="DU126" s="978"/>
      <c r="DV126" s="979" t="s">
        <v>143</v>
      </c>
      <c r="DW126" s="979"/>
      <c r="DX126" s="979"/>
      <c r="DY126" s="979"/>
      <c r="DZ126" s="980"/>
    </row>
    <row r="127" spans="1:130" s="248" customFormat="1" ht="26.25" customHeight="1" x14ac:dyDescent="0.15">
      <c r="A127" s="1118"/>
      <c r="B127" s="1006"/>
      <c r="C127" s="1060" t="s">
        <v>476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143</v>
      </c>
      <c r="AB127" s="1017"/>
      <c r="AC127" s="1017"/>
      <c r="AD127" s="1017"/>
      <c r="AE127" s="1018"/>
      <c r="AF127" s="1019" t="s">
        <v>143</v>
      </c>
      <c r="AG127" s="1017"/>
      <c r="AH127" s="1017"/>
      <c r="AI127" s="1017"/>
      <c r="AJ127" s="1018"/>
      <c r="AK127" s="1019" t="s">
        <v>143</v>
      </c>
      <c r="AL127" s="1017"/>
      <c r="AM127" s="1017"/>
      <c r="AN127" s="1017"/>
      <c r="AO127" s="1018"/>
      <c r="AP127" s="1020" t="s">
        <v>143</v>
      </c>
      <c r="AQ127" s="1021"/>
      <c r="AR127" s="1021"/>
      <c r="AS127" s="1021"/>
      <c r="AT127" s="1022"/>
      <c r="AU127" s="284"/>
      <c r="AV127" s="284"/>
      <c r="AW127" s="284"/>
      <c r="AX127" s="1090" t="s">
        <v>477</v>
      </c>
      <c r="AY127" s="1091"/>
      <c r="AZ127" s="1091"/>
      <c r="BA127" s="1091"/>
      <c r="BB127" s="1091"/>
      <c r="BC127" s="1091"/>
      <c r="BD127" s="1091"/>
      <c r="BE127" s="1092"/>
      <c r="BF127" s="1093" t="s">
        <v>478</v>
      </c>
      <c r="BG127" s="1091"/>
      <c r="BH127" s="1091"/>
      <c r="BI127" s="1091"/>
      <c r="BJ127" s="1091"/>
      <c r="BK127" s="1091"/>
      <c r="BL127" s="1092"/>
      <c r="BM127" s="1093" t="s">
        <v>479</v>
      </c>
      <c r="BN127" s="1091"/>
      <c r="BO127" s="1091"/>
      <c r="BP127" s="1091"/>
      <c r="BQ127" s="1091"/>
      <c r="BR127" s="1091"/>
      <c r="BS127" s="1092"/>
      <c r="BT127" s="1093" t="s">
        <v>480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481</v>
      </c>
      <c r="CQ127" s="1008"/>
      <c r="CR127" s="1008"/>
      <c r="CS127" s="1008"/>
      <c r="CT127" s="1008"/>
      <c r="CU127" s="1008"/>
      <c r="CV127" s="1008"/>
      <c r="CW127" s="1008"/>
      <c r="CX127" s="1008"/>
      <c r="CY127" s="1008"/>
      <c r="CZ127" s="1008"/>
      <c r="DA127" s="1008"/>
      <c r="DB127" s="1008"/>
      <c r="DC127" s="1008"/>
      <c r="DD127" s="1008"/>
      <c r="DE127" s="1008"/>
      <c r="DF127" s="1009"/>
      <c r="DG127" s="977" t="s">
        <v>143</v>
      </c>
      <c r="DH127" s="978"/>
      <c r="DI127" s="978"/>
      <c r="DJ127" s="978"/>
      <c r="DK127" s="978"/>
      <c r="DL127" s="978" t="s">
        <v>143</v>
      </c>
      <c r="DM127" s="978"/>
      <c r="DN127" s="978"/>
      <c r="DO127" s="978"/>
      <c r="DP127" s="978"/>
      <c r="DQ127" s="978" t="s">
        <v>143</v>
      </c>
      <c r="DR127" s="978"/>
      <c r="DS127" s="978"/>
      <c r="DT127" s="978"/>
      <c r="DU127" s="978"/>
      <c r="DV127" s="979" t="s">
        <v>143</v>
      </c>
      <c r="DW127" s="979"/>
      <c r="DX127" s="979"/>
      <c r="DY127" s="979"/>
      <c r="DZ127" s="980"/>
    </row>
    <row r="128" spans="1:130" s="248" customFormat="1" ht="26.25" customHeight="1" thickBot="1" x14ac:dyDescent="0.2">
      <c r="A128" s="1101" t="s">
        <v>482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483</v>
      </c>
      <c r="X128" s="1103"/>
      <c r="Y128" s="1103"/>
      <c r="Z128" s="1104"/>
      <c r="AA128" s="1105">
        <v>590029</v>
      </c>
      <c r="AB128" s="1106"/>
      <c r="AC128" s="1106"/>
      <c r="AD128" s="1106"/>
      <c r="AE128" s="1107"/>
      <c r="AF128" s="1108">
        <v>709930</v>
      </c>
      <c r="AG128" s="1106"/>
      <c r="AH128" s="1106"/>
      <c r="AI128" s="1106"/>
      <c r="AJ128" s="1107"/>
      <c r="AK128" s="1108">
        <v>721384</v>
      </c>
      <c r="AL128" s="1106"/>
      <c r="AM128" s="1106"/>
      <c r="AN128" s="1106"/>
      <c r="AO128" s="1107"/>
      <c r="AP128" s="1109"/>
      <c r="AQ128" s="1110"/>
      <c r="AR128" s="1110"/>
      <c r="AS128" s="1110"/>
      <c r="AT128" s="1111"/>
      <c r="AU128" s="284"/>
      <c r="AV128" s="284"/>
      <c r="AW128" s="284"/>
      <c r="AX128" s="946" t="s">
        <v>484</v>
      </c>
      <c r="AY128" s="947"/>
      <c r="AZ128" s="947"/>
      <c r="BA128" s="947"/>
      <c r="BB128" s="947"/>
      <c r="BC128" s="947"/>
      <c r="BD128" s="947"/>
      <c r="BE128" s="948"/>
      <c r="BF128" s="1112" t="s">
        <v>143</v>
      </c>
      <c r="BG128" s="1113"/>
      <c r="BH128" s="1113"/>
      <c r="BI128" s="1113"/>
      <c r="BJ128" s="1113"/>
      <c r="BK128" s="1113"/>
      <c r="BL128" s="1114"/>
      <c r="BM128" s="1112">
        <v>12.99</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485</v>
      </c>
      <c r="CQ128" s="1095"/>
      <c r="CR128" s="1095"/>
      <c r="CS128" s="1095"/>
      <c r="CT128" s="1095"/>
      <c r="CU128" s="1095"/>
      <c r="CV128" s="1095"/>
      <c r="CW128" s="1095"/>
      <c r="CX128" s="1095"/>
      <c r="CY128" s="1095"/>
      <c r="CZ128" s="1095"/>
      <c r="DA128" s="1095"/>
      <c r="DB128" s="1095"/>
      <c r="DC128" s="1095"/>
      <c r="DD128" s="1095"/>
      <c r="DE128" s="1095"/>
      <c r="DF128" s="1096"/>
      <c r="DG128" s="1097">
        <v>5219</v>
      </c>
      <c r="DH128" s="1098"/>
      <c r="DI128" s="1098"/>
      <c r="DJ128" s="1098"/>
      <c r="DK128" s="1098"/>
      <c r="DL128" s="1098">
        <v>7942</v>
      </c>
      <c r="DM128" s="1098"/>
      <c r="DN128" s="1098"/>
      <c r="DO128" s="1098"/>
      <c r="DP128" s="1098"/>
      <c r="DQ128" s="1098">
        <v>6024</v>
      </c>
      <c r="DR128" s="1098"/>
      <c r="DS128" s="1098"/>
      <c r="DT128" s="1098"/>
      <c r="DU128" s="1098"/>
      <c r="DV128" s="1099">
        <v>0.1</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486</v>
      </c>
      <c r="X129" s="1132"/>
      <c r="Y129" s="1132"/>
      <c r="Z129" s="1133"/>
      <c r="AA129" s="1016">
        <v>12443051</v>
      </c>
      <c r="AB129" s="1017"/>
      <c r="AC129" s="1017"/>
      <c r="AD129" s="1017"/>
      <c r="AE129" s="1018"/>
      <c r="AF129" s="1019">
        <v>12404022</v>
      </c>
      <c r="AG129" s="1017"/>
      <c r="AH129" s="1017"/>
      <c r="AI129" s="1017"/>
      <c r="AJ129" s="1018"/>
      <c r="AK129" s="1019">
        <v>12632021</v>
      </c>
      <c r="AL129" s="1017"/>
      <c r="AM129" s="1017"/>
      <c r="AN129" s="1017"/>
      <c r="AO129" s="1018"/>
      <c r="AP129" s="1134"/>
      <c r="AQ129" s="1135"/>
      <c r="AR129" s="1135"/>
      <c r="AS129" s="1135"/>
      <c r="AT129" s="1136"/>
      <c r="AU129" s="286"/>
      <c r="AV129" s="286"/>
      <c r="AW129" s="286"/>
      <c r="AX129" s="1125" t="s">
        <v>487</v>
      </c>
      <c r="AY129" s="1008"/>
      <c r="AZ129" s="1008"/>
      <c r="BA129" s="1008"/>
      <c r="BB129" s="1008"/>
      <c r="BC129" s="1008"/>
      <c r="BD129" s="1008"/>
      <c r="BE129" s="1009"/>
      <c r="BF129" s="1126" t="s">
        <v>453</v>
      </c>
      <c r="BG129" s="1127"/>
      <c r="BH129" s="1127"/>
      <c r="BI129" s="1127"/>
      <c r="BJ129" s="1127"/>
      <c r="BK129" s="1127"/>
      <c r="BL129" s="1128"/>
      <c r="BM129" s="1126">
        <v>17.989999999999998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489</v>
      </c>
      <c r="X130" s="1132"/>
      <c r="Y130" s="1132"/>
      <c r="Z130" s="1133"/>
      <c r="AA130" s="1016">
        <v>1934113</v>
      </c>
      <c r="AB130" s="1017"/>
      <c r="AC130" s="1017"/>
      <c r="AD130" s="1017"/>
      <c r="AE130" s="1018"/>
      <c r="AF130" s="1019">
        <v>1873349</v>
      </c>
      <c r="AG130" s="1017"/>
      <c r="AH130" s="1017"/>
      <c r="AI130" s="1017"/>
      <c r="AJ130" s="1018"/>
      <c r="AK130" s="1019">
        <v>1852087</v>
      </c>
      <c r="AL130" s="1017"/>
      <c r="AM130" s="1017"/>
      <c r="AN130" s="1017"/>
      <c r="AO130" s="1018"/>
      <c r="AP130" s="1134"/>
      <c r="AQ130" s="1135"/>
      <c r="AR130" s="1135"/>
      <c r="AS130" s="1135"/>
      <c r="AT130" s="1136"/>
      <c r="AU130" s="286"/>
      <c r="AV130" s="286"/>
      <c r="AW130" s="286"/>
      <c r="AX130" s="1125" t="s">
        <v>490</v>
      </c>
      <c r="AY130" s="1008"/>
      <c r="AZ130" s="1008"/>
      <c r="BA130" s="1008"/>
      <c r="BB130" s="1008"/>
      <c r="BC130" s="1008"/>
      <c r="BD130" s="1008"/>
      <c r="BE130" s="1009"/>
      <c r="BF130" s="1162">
        <v>4.7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491</v>
      </c>
      <c r="X131" s="1170"/>
      <c r="Y131" s="1170"/>
      <c r="Z131" s="1171"/>
      <c r="AA131" s="1063">
        <v>10508938</v>
      </c>
      <c r="AB131" s="1042"/>
      <c r="AC131" s="1042"/>
      <c r="AD131" s="1042"/>
      <c r="AE131" s="1043"/>
      <c r="AF131" s="1041">
        <v>10530673</v>
      </c>
      <c r="AG131" s="1042"/>
      <c r="AH131" s="1042"/>
      <c r="AI131" s="1042"/>
      <c r="AJ131" s="1043"/>
      <c r="AK131" s="1041">
        <v>10779934</v>
      </c>
      <c r="AL131" s="1042"/>
      <c r="AM131" s="1042"/>
      <c r="AN131" s="1042"/>
      <c r="AO131" s="1043"/>
      <c r="AP131" s="1172"/>
      <c r="AQ131" s="1173"/>
      <c r="AR131" s="1173"/>
      <c r="AS131" s="1173"/>
      <c r="AT131" s="1174"/>
      <c r="AU131" s="286"/>
      <c r="AV131" s="286"/>
      <c r="AW131" s="286"/>
      <c r="AX131" s="1144" t="s">
        <v>492</v>
      </c>
      <c r="AY131" s="1095"/>
      <c r="AZ131" s="1095"/>
      <c r="BA131" s="1095"/>
      <c r="BB131" s="1095"/>
      <c r="BC131" s="1095"/>
      <c r="BD131" s="1095"/>
      <c r="BE131" s="1096"/>
      <c r="BF131" s="1145" t="s">
        <v>143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494</v>
      </c>
      <c r="W132" s="1155"/>
      <c r="X132" s="1155"/>
      <c r="Y132" s="1155"/>
      <c r="Z132" s="1156"/>
      <c r="AA132" s="1157">
        <v>5.9659596429999997</v>
      </c>
      <c r="AB132" s="1158"/>
      <c r="AC132" s="1158"/>
      <c r="AD132" s="1158"/>
      <c r="AE132" s="1159"/>
      <c r="AF132" s="1160">
        <v>5.3275037599999999</v>
      </c>
      <c r="AG132" s="1158"/>
      <c r="AH132" s="1158"/>
      <c r="AI132" s="1158"/>
      <c r="AJ132" s="1159"/>
      <c r="AK132" s="1160">
        <v>2.9825785580000002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495</v>
      </c>
      <c r="W133" s="1138"/>
      <c r="X133" s="1138"/>
      <c r="Y133" s="1138"/>
      <c r="Z133" s="1139"/>
      <c r="AA133" s="1140">
        <v>8.1</v>
      </c>
      <c r="AB133" s="1141"/>
      <c r="AC133" s="1141"/>
      <c r="AD133" s="1141"/>
      <c r="AE133" s="1142"/>
      <c r="AF133" s="1140">
        <v>6.7</v>
      </c>
      <c r="AG133" s="1141"/>
      <c r="AH133" s="1141"/>
      <c r="AI133" s="1141"/>
      <c r="AJ133" s="1142"/>
      <c r="AK133" s="1140">
        <v>4.7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T7iEwtmyg4GsMkaMXvegnTPIYZ6KDIZBPQW5V01Te7C9HY7nfb1eYmiuay9+4BeCSSHNIJdXuTuvFskdwCrA==" saltValue="LCUxu3EcECX6Tul7ddJ8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66OYFTbIj0lOllRABVT6YB28zM5lxHhpx7KwDsQwZGsaZTngXgq1YX7NDh54W2scyXtPKnHK0NZInG3sm1uxaA==" saltValue="pI54taRH6ZWGdBJV3wh9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g4/hFncr/RSNW+UB8l0prvRrcCaDf1csVpzmo9IEECT/Btca3CsnZ0NfAo3LX1Zh7moB/yrhEujlZtd1n9urA==" saltValue="9pDIFEMXoIXL/mDSUkZD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37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504</v>
      </c>
      <c r="AL9" s="1178"/>
      <c r="AM9" s="1178"/>
      <c r="AN9" s="1179"/>
      <c r="AO9" s="314">
        <v>3586593</v>
      </c>
      <c r="AP9" s="314">
        <v>57560</v>
      </c>
      <c r="AQ9" s="315">
        <v>63314</v>
      </c>
      <c r="AR9" s="316">
        <v>-9.1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505</v>
      </c>
      <c r="AL10" s="1178"/>
      <c r="AM10" s="1178"/>
      <c r="AN10" s="1179"/>
      <c r="AO10" s="317">
        <v>508921</v>
      </c>
      <c r="AP10" s="317">
        <v>8167</v>
      </c>
      <c r="AQ10" s="318">
        <v>6537</v>
      </c>
      <c r="AR10" s="319">
        <v>24.9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506</v>
      </c>
      <c r="AL11" s="1178"/>
      <c r="AM11" s="1178"/>
      <c r="AN11" s="1179"/>
      <c r="AO11" s="317">
        <v>80251</v>
      </c>
      <c r="AP11" s="317">
        <v>1288</v>
      </c>
      <c r="AQ11" s="318">
        <v>1199</v>
      </c>
      <c r="AR11" s="319">
        <v>7.4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507</v>
      </c>
      <c r="AL12" s="1178"/>
      <c r="AM12" s="1178"/>
      <c r="AN12" s="1179"/>
      <c r="AO12" s="317" t="s">
        <v>508</v>
      </c>
      <c r="AP12" s="317" t="s">
        <v>508</v>
      </c>
      <c r="AQ12" s="318">
        <v>6</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509</v>
      </c>
      <c r="AL13" s="1178"/>
      <c r="AM13" s="1178"/>
      <c r="AN13" s="1179"/>
      <c r="AO13" s="317">
        <v>214348</v>
      </c>
      <c r="AP13" s="317">
        <v>3440</v>
      </c>
      <c r="AQ13" s="318">
        <v>2551</v>
      </c>
      <c r="AR13" s="319">
        <v>34.799999999999997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510</v>
      </c>
      <c r="AL14" s="1178"/>
      <c r="AM14" s="1178"/>
      <c r="AN14" s="1179"/>
      <c r="AO14" s="317">
        <v>23308</v>
      </c>
      <c r="AP14" s="317">
        <v>374</v>
      </c>
      <c r="AQ14" s="318">
        <v>1371</v>
      </c>
      <c r="AR14" s="319">
        <v>-72.7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511</v>
      </c>
      <c r="AL15" s="1184"/>
      <c r="AM15" s="1184"/>
      <c r="AN15" s="1185"/>
      <c r="AO15" s="317">
        <v>-209972</v>
      </c>
      <c r="AP15" s="317">
        <v>-3370</v>
      </c>
      <c r="AQ15" s="318">
        <v>-3830</v>
      </c>
      <c r="AR15" s="319">
        <v>-12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4203449</v>
      </c>
      <c r="AP16" s="317">
        <v>67459</v>
      </c>
      <c r="AQ16" s="318">
        <v>71148</v>
      </c>
      <c r="AR16" s="319">
        <v>-5.2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516</v>
      </c>
      <c r="AL21" s="1187"/>
      <c r="AM21" s="1187"/>
      <c r="AN21" s="1188"/>
      <c r="AO21" s="330">
        <v>6.03</v>
      </c>
      <c r="AP21" s="331">
        <v>6.38</v>
      </c>
      <c r="AQ21" s="332">
        <v>-0.35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517</v>
      </c>
      <c r="AL22" s="1187"/>
      <c r="AM22" s="1187"/>
      <c r="AN22" s="1188"/>
      <c r="AO22" s="335">
        <v>93.2</v>
      </c>
      <c r="AP22" s="336">
        <v>98.2</v>
      </c>
      <c r="AQ22" s="337">
        <v>-5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521</v>
      </c>
      <c r="AL32" s="1181"/>
      <c r="AM32" s="1181"/>
      <c r="AN32" s="1182"/>
      <c r="AO32" s="345">
        <v>1988266</v>
      </c>
      <c r="AP32" s="345">
        <v>31909</v>
      </c>
      <c r="AQ32" s="346">
        <v>34974</v>
      </c>
      <c r="AR32" s="347">
        <v>-8.8000000000000007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522</v>
      </c>
      <c r="AL33" s="1181"/>
      <c r="AM33" s="1181"/>
      <c r="AN33" s="1182"/>
      <c r="AO33" s="345" t="s">
        <v>508</v>
      </c>
      <c r="AP33" s="345" t="s">
        <v>508</v>
      </c>
      <c r="AQ33" s="346" t="s">
        <v>508</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523</v>
      </c>
      <c r="AL34" s="1181"/>
      <c r="AM34" s="1181"/>
      <c r="AN34" s="1182"/>
      <c r="AO34" s="345" t="s">
        <v>508</v>
      </c>
      <c r="AP34" s="345" t="s">
        <v>508</v>
      </c>
      <c r="AQ34" s="346">
        <v>13</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524</v>
      </c>
      <c r="AL35" s="1181"/>
      <c r="AM35" s="1181"/>
      <c r="AN35" s="1182"/>
      <c r="AO35" s="345">
        <v>882087</v>
      </c>
      <c r="AP35" s="345">
        <v>14156</v>
      </c>
      <c r="AQ35" s="346">
        <v>9202</v>
      </c>
      <c r="AR35" s="347">
        <v>53.8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525</v>
      </c>
      <c r="AL36" s="1181"/>
      <c r="AM36" s="1181"/>
      <c r="AN36" s="1182"/>
      <c r="AO36" s="345">
        <v>22537</v>
      </c>
      <c r="AP36" s="345">
        <v>362</v>
      </c>
      <c r="AQ36" s="346">
        <v>1932</v>
      </c>
      <c r="AR36" s="347">
        <v>-81.3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526</v>
      </c>
      <c r="AL37" s="1181"/>
      <c r="AM37" s="1181"/>
      <c r="AN37" s="1182"/>
      <c r="AO37" s="345">
        <v>2101</v>
      </c>
      <c r="AP37" s="345">
        <v>34</v>
      </c>
      <c r="AQ37" s="346">
        <v>1045</v>
      </c>
      <c r="AR37" s="347">
        <v>-96.7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527</v>
      </c>
      <c r="AL38" s="1190"/>
      <c r="AM38" s="1190"/>
      <c r="AN38" s="1191"/>
      <c r="AO38" s="348" t="s">
        <v>508</v>
      </c>
      <c r="AP38" s="348" t="s">
        <v>508</v>
      </c>
      <c r="AQ38" s="349">
        <v>1</v>
      </c>
      <c r="AR38" s="337" t="s">
        <v>508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528</v>
      </c>
      <c r="AL39" s="1190"/>
      <c r="AM39" s="1190"/>
      <c r="AN39" s="1191"/>
      <c r="AO39" s="345">
        <v>-721384</v>
      </c>
      <c r="AP39" s="345">
        <v>-11577</v>
      </c>
      <c r="AQ39" s="346">
        <v>-6121</v>
      </c>
      <c r="AR39" s="347">
        <v>89.1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529</v>
      </c>
      <c r="AL40" s="1181"/>
      <c r="AM40" s="1181"/>
      <c r="AN40" s="1182"/>
      <c r="AO40" s="345">
        <v>-1852087</v>
      </c>
      <c r="AP40" s="345">
        <v>-29723</v>
      </c>
      <c r="AQ40" s="346">
        <v>-29274</v>
      </c>
      <c r="AR40" s="347">
        <v>1.5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321520</v>
      </c>
      <c r="AP41" s="345">
        <v>5160</v>
      </c>
      <c r="AQ41" s="346">
        <v>11772</v>
      </c>
      <c r="AR41" s="347">
        <v>-56.2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499</v>
      </c>
      <c r="AN49" s="1197" t="s">
        <v>533</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6176880</v>
      </c>
      <c r="AN51" s="367">
        <v>98817</v>
      </c>
      <c r="AO51" s="368">
        <v>-71.5</v>
      </c>
      <c r="AP51" s="369">
        <v>44504</v>
      </c>
      <c r="AQ51" s="370">
        <v>-5.9</v>
      </c>
      <c r="AR51" s="371">
        <v>-65.599999999999994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345717</v>
      </c>
      <c r="AN52" s="375">
        <v>5531</v>
      </c>
      <c r="AO52" s="376">
        <v>-87.3</v>
      </c>
      <c r="AP52" s="377">
        <v>25876</v>
      </c>
      <c r="AQ52" s="378">
        <v>7.4</v>
      </c>
      <c r="AR52" s="379">
        <v>-94.7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6134254</v>
      </c>
      <c r="AN53" s="367">
        <v>98189</v>
      </c>
      <c r="AO53" s="368">
        <v>-0.6</v>
      </c>
      <c r="AP53" s="369">
        <v>47820</v>
      </c>
      <c r="AQ53" s="370">
        <v>7.5</v>
      </c>
      <c r="AR53" s="371">
        <v>-8.1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511136</v>
      </c>
      <c r="AN54" s="375">
        <v>8182</v>
      </c>
      <c r="AO54" s="376">
        <v>47.9</v>
      </c>
      <c r="AP54" s="377">
        <v>25855</v>
      </c>
      <c r="AQ54" s="378">
        <v>-0.1</v>
      </c>
      <c r="AR54" s="379">
        <v>48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3911560</v>
      </c>
      <c r="AN55" s="367">
        <v>62600</v>
      </c>
      <c r="AO55" s="368">
        <v>-36.200000000000003</v>
      </c>
      <c r="AP55" s="369">
        <v>41934</v>
      </c>
      <c r="AQ55" s="370">
        <v>-12.3</v>
      </c>
      <c r="AR55" s="371">
        <v>-23.9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421545</v>
      </c>
      <c r="AN56" s="375">
        <v>6746</v>
      </c>
      <c r="AO56" s="376">
        <v>-17.600000000000001</v>
      </c>
      <c r="AP56" s="377">
        <v>23352</v>
      </c>
      <c r="AQ56" s="378">
        <v>-9.6999999999999993</v>
      </c>
      <c r="AR56" s="379">
        <v>-7.9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4506321</v>
      </c>
      <c r="AN57" s="367">
        <v>72198</v>
      </c>
      <c r="AO57" s="368">
        <v>15.3</v>
      </c>
      <c r="AP57" s="369">
        <v>45588</v>
      </c>
      <c r="AQ57" s="370">
        <v>8.6999999999999993</v>
      </c>
      <c r="AR57" s="371">
        <v>6.6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422526</v>
      </c>
      <c r="AN58" s="375">
        <v>6770</v>
      </c>
      <c r="AO58" s="376">
        <v>0.4</v>
      </c>
      <c r="AP58" s="377">
        <v>24150</v>
      </c>
      <c r="AQ58" s="378">
        <v>3.4</v>
      </c>
      <c r="AR58" s="379">
        <v>-3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4405504</v>
      </c>
      <c r="AN59" s="367">
        <v>70702</v>
      </c>
      <c r="AO59" s="368">
        <v>-2.1</v>
      </c>
      <c r="AP59" s="369">
        <v>45483</v>
      </c>
      <c r="AQ59" s="370">
        <v>-0.2</v>
      </c>
      <c r="AR59" s="371">
        <v>-1.9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446968</v>
      </c>
      <c r="AN60" s="375">
        <v>7173</v>
      </c>
      <c r="AO60" s="376">
        <v>6</v>
      </c>
      <c r="AP60" s="377">
        <v>24241</v>
      </c>
      <c r="AQ60" s="378">
        <v>0.4</v>
      </c>
      <c r="AR60" s="379">
        <v>5.6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5026904</v>
      </c>
      <c r="AN61" s="382">
        <v>80501</v>
      </c>
      <c r="AO61" s="383">
        <v>-19</v>
      </c>
      <c r="AP61" s="384">
        <v>45066</v>
      </c>
      <c r="AQ61" s="385">
        <v>-0.4</v>
      </c>
      <c r="AR61" s="371">
        <v>-18.600000000000001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429578</v>
      </c>
      <c r="AN62" s="375">
        <v>6880</v>
      </c>
      <c r="AO62" s="376">
        <v>-10.1</v>
      </c>
      <c r="AP62" s="377">
        <v>24695</v>
      </c>
      <c r="AQ62" s="378">
        <v>0.3</v>
      </c>
      <c r="AR62" s="379">
        <v>-10.4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dupg830hhzLyBQbRUBoP8+1A0TV58vjiKDV0PJ3jCKlv6800ujtFhJw/E7/y/5GYgZNpibiKq64p2YHlR5fwg==" saltValue="Gs6gOSplhfenLfft4u9BG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37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0" spans="125:125" ht="13.5" hidden="1" customHeight="1" x14ac:dyDescent="0.15"/>
    <row r="121" spans="125:125" ht="13.5" hidden="1" customHeight="1" x14ac:dyDescent="0.15">
      <c r="DU121" s="292"/>
    </row>
  </sheetData>
  <sheetProtection algorithmName="SHA-512" hashValue="XdqAAKesi0DVdYJeDiDoa5JE5OPpxTeRtK38KYj5DM5JfwUnDok62kKtYOXiH6L93mKknemBr9fV2UkoQ/gPFA==" saltValue="quln3mdkrJG24zmLyvFw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PszhmwWP51NVtC1RCW80J0uQoRMw2czTQyGoGiKoak64LfzjljXsglHR/pZeNOKTiIaIdCptxMi5Lk93kpGBVw==" saltValue="+XCZm1UkOploJTupk9M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0" t="s">
        <v>3</v>
      </c>
      <c r="D47" s="1200"/>
      <c r="E47" s="1201"/>
      <c r="F47" s="11">
        <v>16.28</v>
      </c>
      <c r="G47" s="12">
        <v>15.85</v>
      </c>
      <c r="H47" s="12">
        <v>17.329999999999998</v>
      </c>
      <c r="I47" s="12">
        <v>19.3</v>
      </c>
      <c r="J47" s="13">
        <v>25.88</v>
      </c>
    </row>
    <row r="48" spans="2:10" ht="57.75" customHeight="1" x14ac:dyDescent="0.15">
      <c r="B48" s="14"/>
      <c r="C48" s="1202" t="s">
        <v>4</v>
      </c>
      <c r="D48" s="1202"/>
      <c r="E48" s="1203"/>
      <c r="F48" s="15">
        <v>0.92</v>
      </c>
      <c r="G48" s="16">
        <v>1.21</v>
      </c>
      <c r="H48" s="16">
        <v>5.18</v>
      </c>
      <c r="I48" s="16">
        <v>3.7</v>
      </c>
      <c r="J48" s="17">
        <v>3.63</v>
      </c>
    </row>
    <row r="49" spans="2:10" ht="57.75" customHeight="1" thickBot="1" x14ac:dyDescent="0.2">
      <c r="B49" s="18"/>
      <c r="C49" s="1204" t="s">
        <v>5</v>
      </c>
      <c r="D49" s="1204"/>
      <c r="E49" s="1205"/>
      <c r="F49" s="19" t="s">
        <v>554</v>
      </c>
      <c r="G49" s="20" t="s">
        <v>555</v>
      </c>
      <c r="H49" s="20">
        <v>4.5599999999999996</v>
      </c>
      <c r="I49" s="20">
        <v>8.07</v>
      </c>
      <c r="J49" s="21">
        <v>4.93</v>
      </c>
    </row>
    <row r="50" spans="2:10" ht="13.5" customHeight="1" x14ac:dyDescent="0.15"/>
  </sheetData>
  <sheetProtection algorithmName="SHA-512" hashValue="qJ4JlZgBgjO5+fB7n2AQdVFSK8DEgszi40Wr30LCeh9a0Tkqrzyif8EtTIOgTMXwnZDqyp4ivcKSp02+4kYgfA==" saltValue="MaSSJ+d4lgn7RWOgiMwc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2022-03-07T09:55:27Z</cp:lastPrinted>
  <dcterms:created xsi:type="dcterms:W3CDTF">2022-02-02T03:35:30Z</dcterms:created>
  <dcterms:modified xsi:type="dcterms:W3CDTF">2022-09-27T12:26:19Z</dcterms:modified>
  <cp:category/>
</cp:coreProperties>
</file>