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04_白石市○★\12_確定（差替え版）\"/>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<sst xmlns="http://schemas.openxmlformats.org/spreadsheetml/2006/main" count="1026" uniqueCount="595">
  <si>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</si>
  <si>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</si>
  <si>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</si>
  <si>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</si>
  <si>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</si>
  <si>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</si>
  <si>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</si>
  <si>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</si>
  <si>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</si>
  <si>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</si>
  <si>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</si>
  <si>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</si>
  <si>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</si>
  <si>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</si>
  <si>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</si>
  <si>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</si>
  <si>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</si>
  <si>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</si>
  <si>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</si>
  <si>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</si>
  <si>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</si>
  <si>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</si>
  <si>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</si>
  <si>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</si>
  <si>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</si>
  <si>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</si>
  <si>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</si>
  <si>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</si>
  <si>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</si>
  <si>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</si>
  <si>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</si>
  <si>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</si>
  <si>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</si>
  <si>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</si>
  <si>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</si>
  <si>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</si>
  <si>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</si>
  <si>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</si>
  <si>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</si>
  <si>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</si>
  <si>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</si>
  <si>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</si>
  <si>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</si>
  <si>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</si>
  <si>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</si>
  <si>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</si>
  <si>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</si>
  <si>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</si>
  <si>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</si>
  <si>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</si>
  <si>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</si>
  <si>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</si>
  <si>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</si>
  <si>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</si>
  <si>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</si>
  <si>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</si>
  <si>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</si>
  <si>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</si>
  <si>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</si>
  <si>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</si>
  <si>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</si>
  <si>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</si>
  <si>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</si>
  <si>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</si>
  <si>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</si>
  <si>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</si>
  <si>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</si>
  <si>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</si>
  <si>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</si>
  <si>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</si>
  <si>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</si>
  <si>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</si>
  <si>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</si>
  <si>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</si>
  <si>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</si>
  <si>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</si>
  <si>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</si>
  <si>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</si>
  <si>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</si>
  <si>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</si>
  <si>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</si>
  <si>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</si>
  <si>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</si>
  <si>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</si>
  <si>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</si>
  <si>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</si>
  <si>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</si>
  <si>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</si>
  <si>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</si>
  <si>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</si>
  <si>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</si>
  <si>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</si>
  <si>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</si>
  <si>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</si>
  <si>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</si>
  <si>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</si>
  <si>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</si>
  <si>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</si>
  <si>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</si>
  <si>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</si>
  <si>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</si>
  <si>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</si>
  <si>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</si>
  <si>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</si>
  <si>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</si>
  <si>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</si>
  <si>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</si>
  <si>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</si>
  <si>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</si>
  <si>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</si>
  <si>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</si>
  <si>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</si>
  <si>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</si>
  <si>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</si>
  <si>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</si>
  <si>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</si>
  <si>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</si>
  <si>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</si>
  <si>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</si>
  <si>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</si>
  <si>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</si>
  <si>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</si>
  <si>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</si>
  <si>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</si>
  <si>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</si>
  <si>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</si>
  <si>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</si>
  <si>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</si>
  <si>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</si>
  <si>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</si>
  <si>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</si>
  <si>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</si>
  <si>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</si>
  <si>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</si>
  <si>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</si>
  <si>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</si>
  <si>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</si>
  <si>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</si>
  <si>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</si>
  <si>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</si>
  <si>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</si>
  <si>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</si>
  <si>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</si>
  <si>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</si>
  <si>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</si>
  <si>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</si>
  <si>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</si>
  <si>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</si>
  <si>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</si>
  <si>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</si>
  <si>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</si>
  <si>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</si>
  <si>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</si>
  <si>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</si>
  <si>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</si>
  <si>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</si>
  <si>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</si>
  <si>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</si>
  <si>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</si>
  <si>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</si>
  <si>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</si>
  <si>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</si>
  <si>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</si>
  <si>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</si>
  <si>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</si>
  <si>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</si>
  <si>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</si>
  <si>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</si>
  <si>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</si>
  <si>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</si>
  <si>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</si>
  <si>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</si>
  <si>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</si>
  <si>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</si>
  <si>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</si>
  <si>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</si>
  <si>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</si>
  <si>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</si>
  <si>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</si>
  <si>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</si>
  <si>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</si>
  <si>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</si>
  <si>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</si>
  <si>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</si>
  <si>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</si>
  <si>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</si>
  <si>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</si>
  <si>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</si>
  <si>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</si>
  <si>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</si>
  <si>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</si>
  <si>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</si>
  <si>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</si>
  <si>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</si>
  <si>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</si>
  <si>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</si>
  <si>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</si>
  <si>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</si>
  <si>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</si>
  <si>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</si>
  <si>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</si>
  <si>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</si>
  <si>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</si>
  <si>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</si>
  <si>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</si>
  <si>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</si>
  <si>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</si>
  <si>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</si>
  <si>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</si>
  <si>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</si>
  <si>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</si>
  <si>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</si>
  <si>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</si>
  <si>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</si>
  <si>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</si>
  <si>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宮城県白石市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</si>
  <si>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</si>
  <si>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</si>
  <si>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</si>
  <si>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</si>
  <si>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</si>
  <si>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</si>
  <si>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</si>
  <si>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</si>
  <si>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</si>
  <si>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</si>
  <si>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</si>
  <si>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</si>
  <si>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</si>
  <si>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</si>
  <si>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</si>
  <si>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</si>
  <si>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</si>
  <si>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</si>
  <si>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</si>
  <si>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</si>
  <si>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</si>
  <si>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</si>
  <si>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</si>
  <si>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</si>
  <si>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</si>
  <si>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</si>
  <si>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</si>
  <si>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</si>
  <si>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</si>
  <si>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</si>
  <si>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</si>
  <si>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</si>
  <si>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</si>
  <si>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</si>
  <si>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</si>
  <si>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</si>
  <si>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</si>
  <si>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</si>
  <si>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</si>
  <si>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</si>
  <si>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</si>
  <si>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</si>
  <si>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</si>
  <si>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</si>
  <si>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</si>
  <si>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</si>
  <si>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</si>
  <si>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</si>
  <si>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</si>
  <si>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</si>
  <si>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</si>
  <si>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</si>
  <si>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</si>
  <si>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</si>
  <si>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</si>
  <si>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</si>
  <si>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</si>
  <si>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</si>
  <si>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</si>
  <si>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</si>
  <si>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</si>
  <si>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</si>
  <si>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</si>
  <si>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</si>
  <si>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</si>
  <si>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</si>
  <si>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</si>
  <si>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</si>
  <si>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</si>
  <si>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</si>
  <si>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</si>
  <si>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</si>
  <si>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</si>
  <si>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</si>
  <si>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</si>
  <si>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</si>
  <si>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</si>
  <si>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</si>
  <si>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</si>
  <si>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</si>
  <si>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</si>
  <si>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</si>
  <si>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</si>
  <si>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</si>
  <si>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</si>
  <si>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</si>
  <si>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</si>
  <si>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</si>
  <si>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</si>
  <si>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</si>
  <si>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</si>
  <si>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</si>
  <si>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</si>
  <si>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</si>
  <si>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</si>
  <si>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</si>
  <si>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</si>
  <si>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</si>
  <si>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</si>
  <si>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</si>
  <si>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</si>
  <si>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</si>
  <si>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</si>
  <si>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</si>
  <si>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</si>
  <si>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</si>
  <si>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</si>
  <si>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</si>
  <si>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</si>
  <si>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</si>
  <si>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</si>
  <si>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</si>
  <si>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</si>
  <si>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</si>
  <si>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</si>
  <si>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</si>
  <si>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</si>
  <si>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</si>
  <si>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</si>
  <si>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</si>
  <si>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</si>
  <si>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</si>
  <si>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</si>
  <si>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</si>
  <si>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</si>
  <si>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</si>
  <si>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</si>
  <si>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</si>
  <si>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</si>
  <si>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</si>
  <si>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</si>
  <si>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</si>
  <si>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</si>
  <si>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</si>
  <si>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</si>
  <si>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</si>
  <si>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</si>
  <si>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</si>
  <si>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</si>
  <si>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</si>
  <si>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</si>
  <si>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</si>
  <si>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</si>
  <si>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</si>
  <si>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</si>
  <si>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</si>
  <si>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</si>
  <si>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</si>
  <si>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</si>
  <si>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</si>
  <si>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</si>
  <si>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</si>
  <si>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宮城県白石市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</si>
  <si>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</si>
  <si>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</si>
  <si>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</si>
  <si>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</si>
  <si>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</si>
  <si>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</si>
  <si>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</si>
  <si>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</si>
  <si>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</si>
  <si>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</si>
  <si>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</si>
  <si>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</si>
  <si>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</si>
  <si>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</si>
  <si>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</si>
  <si>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</si>
  <si>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</si>
  <si>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</si>
  <si>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</si>
  <si>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</si>
  <si>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</si>
  <si>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</si>
  <si>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</si>
  <si>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</si>
  <si>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</si>
  <si>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</si>
  <si>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</si>
  <si>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</si>
  <si>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</si>
  <si>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</si>
  <si>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</si>
  <si>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</si>
  <si>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</si>
  <si>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白石市国民健康保険特別会計</t>
    <phoneticPr fontId="5"/>
  </si>
  <si>
    <t>白石市介護保険特別会計</t>
    <phoneticPr fontId="5"/>
  </si>
  <si>
    <t>白石市後期高齢者医療特別会計</t>
    <phoneticPr fontId="5"/>
  </si>
  <si>
    <t>白石市水道事業会計</t>
    <phoneticPr fontId="5"/>
  </si>
  <si>
    <t>法適用企業</t>
    <phoneticPr fontId="5"/>
  </si>
  <si>
    <t>白石市下水道事業会計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</si>
  <si>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</si>
  <si>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</si>
  <si>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</si>
  <si>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</si>
  <si>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</si>
  <si>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</si>
  <si>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</si>
  <si>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</si>
  <si>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</si>
  <si>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</si>
  <si>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</si>
  <si>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</si>
  <si>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</si>
  <si>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</si>
  <si>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</si>
  <si>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</si>
  <si>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</si>
  <si>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</si>
  <si>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</si>
  <si>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</si>
  <si>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</si>
  <si>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</si>
  <si>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</si>
  <si>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</si>
  <si>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</si>
  <si>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</si>
  <si>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</si>
  <si>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</si>
  <si>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</si>
  <si>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</si>
  <si>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</si>
  <si>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</si>
  <si>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</si>
  <si>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</si>
  <si>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</si>
  <si>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</si>
  <si>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</si>
  <si>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</si>
  <si>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</si>
  <si>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</si>
  <si>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</si>
  <si>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</si>
  <si>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</si>
  <si>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</si>
  <si>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</si>
  <si>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</si>
  <si>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</si>
  <si>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</si>
  <si>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</si>
  <si>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</si>
  <si>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</si>
  <si>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</si>
  <si>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</si>
  <si>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</si>
  <si>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</si>
  <si>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</si>
  <si>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</si>
  <si>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</si>
  <si>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</si>
  <si>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</si>
  <si>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</si>
  <si>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</si>
  <si>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</si>
  <si>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</si>
  <si>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</si>
  <si>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</si>
  <si>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</si>
  <si>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</si>
  <si>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</si>
  <si>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白石市下水道事業会計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</si>
  <si>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</si>
  <si>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</si>
  <si>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</si>
  <si>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白石市水道事業会計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</si>
  <si>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</si>
  <si>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</si>
  <si>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</si>
  <si>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白石市介護保険特別会計</t>
    <phoneticPr fontId="5"/>
  </si>
  <si>
    <t>-</t>
    <phoneticPr fontId="5"/>
  </si>
  <si>
    <t>(Ｆ)</t>
    <phoneticPr fontId="5"/>
  </si>
  <si>
    <t>白石市後期高齢者医療特別会計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</si>
  <si>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</si>
  <si>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</si>
  <si>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</si>
  <si>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</si>
  <si>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</si>
  <si>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</si>
  <si>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</si>
  <si>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</si>
  <si>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</si>
  <si>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</si>
  <si>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</si>
  <si>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</si>
  <si>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</si>
  <si>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</si>
  <si>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</si>
  <si>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</si>
  <si>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</si>
  <si>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</si>
  <si>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</si>
  <si>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</si>
  <si>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</si>
  <si>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</si>
  <si>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</si>
  <si>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</si>
  <si>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</si>
  <si>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</si>
  <si>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</si>
  <si>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</si>
  <si>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</si>
  <si>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</si>
  <si>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</si>
  <si>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</si>
  <si>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</si>
  <si>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</si>
  <si>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</si>
  <si>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</si>
  <si>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</si>
  <si>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</si>
  <si>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</si>
  <si>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</si>
  <si>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</si>
  <si>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</si>
  <si>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</si>
  <si>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</si>
  <si>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</si>
  <si>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</si>
  <si>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</si>
  <si>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</si>
  <si>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</si>
  <si>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</si>
  <si>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</si>
  <si>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</si>
  <si>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</si>
  <si>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</si>
  <si>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</si>
  <si>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</si>
  <si>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</si>
  <si>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</si>
  <si>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</si>
  <si>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</si>
  <si>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</si>
  <si>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</si>
  <si>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</si>
  <si>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</si>
  <si>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</si>
  <si>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</si>
  <si>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</si>
  <si>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</si>
  <si>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</si>
  <si>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</si>
  <si>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</si>
  <si>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</si>
  <si>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</si>
  <si>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</si>
  <si>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</si>
  <si>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</si>
  <si>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</si>
  <si>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</si>
  <si>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</si>
  <si>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</si>
  <si>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</si>
  <si>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</si>
  <si>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</si>
  <si>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</si>
  <si>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</si>
  <si>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</si>
  <si>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7.35</t>
  </si>
  <si>
    <t>▲ 7.48</t>
  </si>
  <si>
    <t>白石市水道事業会計</t>
  </si>
  <si>
    <t>一般会計</t>
  </si>
  <si>
    <t>白石市介護保険特別会計</t>
  </si>
  <si>
    <t>白石市下水道事業会計</t>
  </si>
  <si>
    <t>白石市国民健康保険特別会計</t>
  </si>
  <si>
    <t>白石市後期高齢者医療特別会計</t>
  </si>
  <si>
    <t>その他会計（赤字）</t>
  </si>
  <si>
    <t>その他会計（黒字）</t>
  </si>
  <si>
    <t>H30</t>
    <phoneticPr fontId="5"/>
  </si>
  <si>
    <t>R01</t>
    <phoneticPr fontId="5"/>
  </si>
  <si>
    <t>R02</t>
    <phoneticPr fontId="5"/>
  </si>
  <si>
    <t>R03</t>
    <phoneticPr fontId="5"/>
  </si>
  <si>
    <t>R04</t>
    <phoneticPr fontId="5"/>
  </si>
  <si>
    <t>都市整備基金</t>
    <rPh sb="0" eb="2">
      <t>トシ</t>
    </rPh>
    <rPh sb="2" eb="4">
      <t>セイビ</t>
    </rPh>
    <rPh sb="4" eb="6">
      <t>キキン</t>
    </rPh>
    <phoneticPr fontId="5"/>
  </si>
  <si>
    <t>庁舎建設基金</t>
    <rPh sb="0" eb="2">
      <t>チョウシャ</t>
    </rPh>
    <rPh sb="2" eb="4">
      <t>ケンセツ</t>
    </rPh>
    <rPh sb="4" eb="6">
      <t>キキン</t>
    </rPh>
    <phoneticPr fontId="5"/>
  </si>
  <si>
    <t>国際交流基金</t>
    <rPh sb="0" eb="2">
      <t>コクサイ</t>
    </rPh>
    <rPh sb="2" eb="4">
      <t>コウリュウ</t>
    </rPh>
    <rPh sb="4" eb="6">
      <t>キキン</t>
    </rPh>
    <phoneticPr fontId="5"/>
  </si>
  <si>
    <t>長寿社会対策基金</t>
    <rPh sb="0" eb="2">
      <t>チョウジュ</t>
    </rPh>
    <rPh sb="2" eb="4">
      <t>シャカイ</t>
    </rPh>
    <rPh sb="4" eb="6">
      <t>タイサク</t>
    </rPh>
    <rPh sb="6" eb="8">
      <t>キキン</t>
    </rPh>
    <phoneticPr fontId="5"/>
  </si>
  <si>
    <t>郷土資料館建設基金</t>
    <rPh sb="0" eb="2">
      <t>キョウド</t>
    </rPh>
    <rPh sb="2" eb="5">
      <t>シリョウカン</t>
    </rPh>
    <rPh sb="5" eb="7">
      <t>ケンセツ</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</si>
</sst>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70C2-40B9-B943-867BFC325E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50804</c:v>
                </c:pt>
                <c:pt idx="1">
                  <c:v>36041</c:v>
                </c:pt>
                <c:pt idx="2">
                  <c:v>63610</c:v>
                </c:pt>
                <c:pt idx="3">
                  <c:v>37752</c:v>
                </c:pt>
                <c:pt idx="4">
                  <c:v>41076</c:v>
                </c:pt>
              </c:numCache>
            </c:numRef>
          </c:val>
          <c:smooth val="0"/>
          <c:extLst>
            <c:ext xmlns:c16="http://schemas.microsoft.com/office/drawing/2014/chart" uri="{C3380CC4-5D6E-409C-BE32-E72D297353CC}">
              <c16:uniqueId val="{00000001-70C2-40B9-B943-867BFC325E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3.81</c:v>
                </c:pt>
                <c:pt idx="1">
                  <c:v>5</c:v>
                </c:pt>
                <c:pt idx="2">
                  <c:v>5.16</c:v>
                </c:pt>
                <c:pt idx="3">
                  <c:v>6.3</c:v>
                </c:pt>
                <c:pt idx="4">
                  <c:v>4.07</c:v>
                </c:pt>
              </c:numCache>
            </c:numRef>
          </c:val>
          <c:extLst>
            <c:ext xmlns:c16="http://schemas.microsoft.com/office/drawing/2014/chart" uri="{C3380CC4-5D6E-409C-BE32-E72D297353CC}">
              <c16:uniqueId val="{00000000-D45B-4672-9F6D-D462263A44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19.93</c:v>
                </c:pt>
                <c:pt idx="1">
                  <c:v>24.06</c:v>
                </c:pt>
                <c:pt idx="2">
                  <c:v>26.72</c:v>
                </c:pt>
                <c:pt idx="3">
                  <c:v>34.130000000000003</c:v>
                </c:pt>
                <c:pt idx="4">
                  <c:v>33.28</c:v>
                </c:pt>
              </c:numCache>
            </c:numRef>
          </c:val>
          <c:extLst>
            <c:ext xmlns:c16="http://schemas.microsoft.com/office/drawing/2014/chart" uri="{C3380CC4-5D6E-409C-BE32-E72D297353CC}">
              <c16:uniqueId val="{00000001-D45B-4672-9F6D-D462263A44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-7.35</c:v>
                </c:pt>
                <c:pt idx="1">
                  <c:v>3.56</c:v>
                </c:pt>
                <c:pt idx="2">
                  <c:v>1.39</c:v>
                </c:pt>
                <c:pt idx="3">
                  <c:v>7.11</c:v>
                </c:pt>
                <c:pt idx="4">
                  <c:v>-7.48</c:v>
                </c:pt>
              </c:numCache>
            </c:numRef>
          </c:val>
          <c:smooth val="0"/>
          <c:extLst>
            <c:ext xmlns:c16="http://schemas.microsoft.com/office/drawing/2014/chart" uri="{C3380CC4-5D6E-409C-BE32-E72D297353CC}">
              <c16:uniqueId val="{00000002-D45B-4672-9F6D-D462263A44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31D-41DF-A66A-DE4C6810B0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1D-41DF-A66A-DE4C6810B0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31D-41DF-A66A-DE4C6810B09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31D-41DF-A66A-DE4C6810B09A}"/>
            </c:ext>
          </c:extLst>
        </c:ser>
        <c:ser>
          <c:idx val="4"/>
          <c:order val="4"/>
          <c:tx>
            <c:strRef>
              <c:f>データシート!$A$31</c:f>
              <c:strCache>
                <c:ptCount val="1"/>
                <c:pt idx="0">
                  <c:v>白石市後期高齢者医療特別会計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0.24</c:v>
                </c:pt>
                <c:pt idx="2">
                  <c:v>#N/A</c:v>
                </c:pt>
                <c:pt idx="3">
                  <c:v>0.21</c:v>
                </c:pt>
                <c:pt idx="4">
                  <c:v>#N/A</c:v>
                </c:pt>
                <c:pt idx="5">
                  <c:v>0.26</c:v>
                </c:pt>
                <c:pt idx="6">
                  <c:v>#N/A</c:v>
                </c:pt>
                <c:pt idx="7">
                  <c:v>0.28999999999999998</c:v>
                </c:pt>
                <c:pt idx="8">
                  <c:v>#N/A</c:v>
                </c:pt>
                <c:pt idx="9">
                  <c:v>0.28000000000000003</c:v>
                </c:pt>
              </c:numCache>
            </c:numRef>
          </c:val>
          <c:extLst>
            <c:ext xmlns:c16="http://schemas.microsoft.com/office/drawing/2014/chart" uri="{C3380CC4-5D6E-409C-BE32-E72D297353CC}">
              <c16:uniqueId val="{00000004-B31D-41DF-A66A-DE4C6810B09A}"/>
            </c:ext>
          </c:extLst>
        </c:ser>
        <c:ser>
          <c:idx val="5"/>
          <c:order val="5"/>
          <c:tx>
            <c:strRef>
              <c:f>データシート!$A$32</c:f>
              <c:strCache>
                <c:ptCount val="1"/>
                <c:pt idx="0">
                  <c:v>白石市国民健康保険特別会計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0.71</c:v>
                </c:pt>
                <c:pt idx="2">
                  <c:v>#N/A</c:v>
                </c:pt>
                <c:pt idx="3">
                  <c:v>0.75</c:v>
                </c:pt>
                <c:pt idx="4">
                  <c:v>#N/A</c:v>
                </c:pt>
                <c:pt idx="5">
                  <c:v>0.51</c:v>
                </c:pt>
                <c:pt idx="6">
                  <c:v>#N/A</c:v>
                </c:pt>
                <c:pt idx="7">
                  <c:v>0.54</c:v>
                </c:pt>
                <c:pt idx="8">
                  <c:v>#N/A</c:v>
                </c:pt>
                <c:pt idx="9">
                  <c:v>0.54</c:v>
                </c:pt>
              </c:numCache>
            </c:numRef>
          </c:val>
          <c:extLst>
            <c:ext xmlns:c16="http://schemas.microsoft.com/office/drawing/2014/chart" uri="{C3380CC4-5D6E-409C-BE32-E72D297353CC}">
              <c16:uniqueId val="{00000005-B31D-41DF-A66A-DE4C6810B09A}"/>
            </c:ext>
          </c:extLst>
        </c:ser>
        <c:ser>
          <c:idx val="6"/>
          <c:order val="6"/>
          <c:tx>
            <c:strRef>
              <c:f>データシート!$A$33</c:f>
              <c:strCache>
                <c:ptCount val="1"/>
                <c:pt idx="0">
                  <c:v>白石市下水道事業会計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2.92</c:v>
                </c:pt>
                <c:pt idx="2">
                  <c:v>#N/A</c:v>
                </c:pt>
                <c:pt idx="3">
                  <c:v>3.06</c:v>
                </c:pt>
                <c:pt idx="4">
                  <c:v>#N/A</c:v>
                </c:pt>
                <c:pt idx="5">
                  <c:v>2.7</c:v>
                </c:pt>
                <c:pt idx="6">
                  <c:v>#N/A</c:v>
                </c:pt>
                <c:pt idx="7">
                  <c:v>2.08</c:v>
                </c:pt>
                <c:pt idx="8">
                  <c:v>#N/A</c:v>
                </c:pt>
                <c:pt idx="9">
                  <c:v>2.0099999999999998</c:v>
                </c:pt>
              </c:numCache>
            </c:numRef>
          </c:val>
          <c:extLst>
            <c:ext xmlns:c16="http://schemas.microsoft.com/office/drawing/2014/chart" uri="{C3380CC4-5D6E-409C-BE32-E72D297353CC}">
              <c16:uniqueId val="{00000006-B31D-41DF-A66A-DE4C6810B09A}"/>
            </c:ext>
          </c:extLst>
        </c:ser>
        <c:ser>
          <c:idx val="7"/>
          <c:order val="7"/>
          <c:tx>
            <c:strRef>
              <c:f>データシート!$A$34</c:f>
              <c:strCache>
                <c:ptCount val="1"/>
                <c:pt idx="0">
                  <c:v>白石市介護保険特別会計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2.46</c:v>
                </c:pt>
                <c:pt idx="2">
                  <c:v>#N/A</c:v>
                </c:pt>
                <c:pt idx="3">
                  <c:v>0.69</c:v>
                </c:pt>
                <c:pt idx="4">
                  <c:v>#N/A</c:v>
                </c:pt>
                <c:pt idx="5">
                  <c:v>1.28</c:v>
                </c:pt>
                <c:pt idx="6">
                  <c:v>#N/A</c:v>
                </c:pt>
                <c:pt idx="7">
                  <c:v>1.93</c:v>
                </c:pt>
                <c:pt idx="8">
                  <c:v>#N/A</c:v>
                </c:pt>
                <c:pt idx="9">
                  <c:v>2.89</c:v>
                </c:pt>
              </c:numCache>
            </c:numRef>
          </c:val>
          <c:extLst>
            <c:ext xmlns:c16="http://schemas.microsoft.com/office/drawing/2014/chart" uri="{C3380CC4-5D6E-409C-BE32-E72D297353CC}">
              <c16:uniqueId val="{00000007-B31D-41DF-A66A-DE4C6810B0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c:v>
                </c:pt>
                <c:pt idx="2">
                  <c:v>#N/A</c:v>
                </c:pt>
                <c:pt idx="3">
                  <c:v>5</c:v>
                </c:pt>
                <c:pt idx="4">
                  <c:v>#N/A</c:v>
                </c:pt>
                <c:pt idx="5">
                  <c:v>5.16</c:v>
                </c:pt>
                <c:pt idx="6">
                  <c:v>#N/A</c:v>
                </c:pt>
                <c:pt idx="7">
                  <c:v>6.29</c:v>
                </c:pt>
                <c:pt idx="8">
                  <c:v>#N/A</c:v>
                </c:pt>
                <c:pt idx="9">
                  <c:v>4.0599999999999996</c:v>
                </c:pt>
              </c:numCache>
            </c:numRef>
          </c:val>
          <c:extLst>
            <c:ext xmlns:c16="http://schemas.microsoft.com/office/drawing/2014/chart" uri="{C3380CC4-5D6E-409C-BE32-E72D297353CC}">
              <c16:uniqueId val="{00000008-B31D-41DF-A66A-DE4C6810B09A}"/>
            </c:ext>
          </c:extLst>
        </c:ser>
        <c:ser>
          <c:idx val="9"/>
          <c:order val="9"/>
          <c:tx>
            <c:strRef>
              <c:f>データシート!$A$36</c:f>
              <c:strCache>
                <c:ptCount val="1"/>
                <c:pt idx="0">
                  <c:v>白石市水道事業会計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12.45</c:v>
                </c:pt>
                <c:pt idx="2">
                  <c:v>#N/A</c:v>
                </c:pt>
                <c:pt idx="3">
                  <c:v>11.71</c:v>
                </c:pt>
                <c:pt idx="4">
                  <c:v>#N/A</c:v>
                </c:pt>
                <c:pt idx="5">
                  <c:v>10.98</c:v>
                </c:pt>
                <c:pt idx="6">
                  <c:v>#N/A</c:v>
                </c:pt>
                <c:pt idx="7">
                  <c:v>10.62</c:v>
                </c:pt>
                <c:pt idx="8">
                  <c:v>#N/A</c:v>
                </c:pt>
                <c:pt idx="9">
                  <c:v>11.63</c:v>
                </c:pt>
              </c:numCache>
            </c:numRef>
          </c:val>
          <c:extLst>
            <c:ext xmlns:c16="http://schemas.microsoft.com/office/drawing/2014/chart" uri="{C3380CC4-5D6E-409C-BE32-E72D297353CC}">
              <c16:uniqueId val="{00000009-B31D-41DF-A66A-DE4C6810B0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1487</c:v>
                </c:pt>
                <c:pt idx="5">
                  <c:v>1476</c:v>
                </c:pt>
                <c:pt idx="8">
                  <c:v>1476</c:v>
                </c:pt>
                <c:pt idx="11">
                  <c:v>1444</c:v>
                </c:pt>
                <c:pt idx="14">
                  <c:v>1497</c:v>
                </c:pt>
              </c:numCache>
            </c:numRef>
          </c:val>
          <c:extLst>
            <c:ext xmlns:c16="http://schemas.microsoft.com/office/drawing/2014/chart" uri="{C3380CC4-5D6E-409C-BE32-E72D297353CC}">
              <c16:uniqueId val="{00000000-2AAE-42BA-AD72-E9987D0E27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AE-42BA-AD72-E9987D0E27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AAE-42BA-AD72-E9987D0E27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503</c:v>
                </c:pt>
                <c:pt idx="3">
                  <c:v>366</c:v>
                </c:pt>
                <c:pt idx="6">
                  <c:v>452</c:v>
                </c:pt>
                <c:pt idx="9">
                  <c:v>319</c:v>
                </c:pt>
                <c:pt idx="12">
                  <c:v>321</c:v>
                </c:pt>
              </c:numCache>
            </c:numRef>
          </c:val>
          <c:extLst>
            <c:ext xmlns:c16="http://schemas.microsoft.com/office/drawing/2014/chart" uri="{C3380CC4-5D6E-409C-BE32-E72D297353CC}">
              <c16:uniqueId val="{00000003-2AAE-42BA-AD72-E9987D0E27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353</c:v>
                </c:pt>
                <c:pt idx="3">
                  <c:v>260</c:v>
                </c:pt>
                <c:pt idx="6">
                  <c:v>180</c:v>
                </c:pt>
                <c:pt idx="9">
                  <c:v>170</c:v>
                </c:pt>
                <c:pt idx="12">
                  <c:v>244</c:v>
                </c:pt>
              </c:numCache>
            </c:numRef>
          </c:val>
          <c:extLst>
            <c:ext xmlns:c16="http://schemas.microsoft.com/office/drawing/2014/chart" uri="{C3380CC4-5D6E-409C-BE32-E72D297353CC}">
              <c16:uniqueId val="{00000004-2AAE-42BA-AD72-E9987D0E27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AE-42BA-AD72-E9987D0E27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AE-42BA-AD72-E9987D0E27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1153</c:v>
                </c:pt>
                <c:pt idx="3">
                  <c:v>1147</c:v>
                </c:pt>
                <c:pt idx="6">
                  <c:v>1127</c:v>
                </c:pt>
                <c:pt idx="9">
                  <c:v>1128</c:v>
                </c:pt>
                <c:pt idx="12">
                  <c:v>1195</c:v>
                </c:pt>
              </c:numCache>
            </c:numRef>
          </c:val>
          <c:extLst>
            <c:ext xmlns:c16="http://schemas.microsoft.com/office/drawing/2014/chart" uri="{C3380CC4-5D6E-409C-BE32-E72D297353CC}">
              <c16:uniqueId val="{00000007-2AAE-42BA-AD72-E9987D0E27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522</c:v>
                </c:pt>
                <c:pt idx="2">
                  <c:v>#N/A</c:v>
                </c:pt>
                <c:pt idx="3">
                  <c:v>#N/A</c:v>
                </c:pt>
                <c:pt idx="4">
                  <c:v>297</c:v>
                </c:pt>
                <c:pt idx="5">
                  <c:v>#N/A</c:v>
                </c:pt>
                <c:pt idx="6">
                  <c:v>#N/A</c:v>
                </c:pt>
                <c:pt idx="7">
                  <c:v>283</c:v>
                </c:pt>
                <c:pt idx="8">
                  <c:v>#N/A</c:v>
                </c:pt>
                <c:pt idx="9">
                  <c:v>#N/A</c:v>
                </c:pt>
                <c:pt idx="10">
                  <c:v>173</c:v>
                </c:pt>
                <c:pt idx="11">
                  <c:v>#N/A</c:v>
                </c:pt>
                <c:pt idx="12">
                  <c:v>#N/A</c:v>
                </c:pt>
                <c:pt idx="13">
                  <c:v>263</c:v>
                </c:pt>
                <c:pt idx="14">
                  <c:v>#N/A</c:v>
                </c:pt>
              </c:numCache>
            </c:numRef>
          </c:val>
          <c:smooth val="0"/>
          <c:extLst>
            <c:ext xmlns:c16="http://schemas.microsoft.com/office/drawing/2014/chart" uri="{C3380CC4-5D6E-409C-BE32-E72D297353CC}">
              <c16:uniqueId val="{00000008-2AAE-42BA-AD72-E9987D0E27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15809</c:v>
                </c:pt>
                <c:pt idx="5">
                  <c:v>15478</c:v>
                </c:pt>
                <c:pt idx="8">
                  <c:v>15241</c:v>
                </c:pt>
                <c:pt idx="11">
                  <c:v>14725</c:v>
                </c:pt>
                <c:pt idx="14">
                  <c:v>14239</c:v>
                </c:pt>
              </c:numCache>
            </c:numRef>
          </c:val>
          <c:extLst>
            <c:ext xmlns:c16="http://schemas.microsoft.com/office/drawing/2014/chart" uri="{C3380CC4-5D6E-409C-BE32-E72D297353CC}">
              <c16:uniqueId val="{00000000-FA0A-4749-B243-AEEE0339F4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1161</c:v>
                </c:pt>
                <c:pt idx="5">
                  <c:v>1305</c:v>
                </c:pt>
                <c:pt idx="8">
                  <c:v>1373</c:v>
                </c:pt>
                <c:pt idx="11">
                  <c:v>1340</c:v>
                </c:pt>
                <c:pt idx="14">
                  <c:v>1302</c:v>
                </c:pt>
              </c:numCache>
            </c:numRef>
          </c:val>
          <c:extLst>
            <c:ext xmlns:c16="http://schemas.microsoft.com/office/drawing/2014/chart" uri="{C3380CC4-5D6E-409C-BE32-E72D297353CC}">
              <c16:uniqueId val="{00000001-FA0A-4749-B243-AEEE0339F4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7251</c:v>
                </c:pt>
                <c:pt idx="5">
                  <c:v>7613</c:v>
                </c:pt>
                <c:pt idx="8">
                  <c:v>8354</c:v>
                </c:pt>
                <c:pt idx="11">
                  <c:v>9998</c:v>
                </c:pt>
                <c:pt idx="14">
                  <c:v>11406</c:v>
                </c:pt>
              </c:numCache>
            </c:numRef>
          </c:val>
          <c:extLst>
            <c:ext xmlns:c16="http://schemas.microsoft.com/office/drawing/2014/chart" uri="{C3380CC4-5D6E-409C-BE32-E72D297353CC}">
              <c16:uniqueId val="{00000002-FA0A-4749-B243-AEEE0339F4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296</c:v>
                </c:pt>
                <c:pt idx="6">
                  <c:v>172</c:v>
                </c:pt>
                <c:pt idx="9">
                  <c:v>0</c:v>
                </c:pt>
                <c:pt idx="12">
                  <c:v>0</c:v>
                </c:pt>
              </c:numCache>
            </c:numRef>
          </c:val>
          <c:extLst>
            <c:ext xmlns:c16="http://schemas.microsoft.com/office/drawing/2014/chart" uri="{C3380CC4-5D6E-409C-BE32-E72D297353CC}">
              <c16:uniqueId val="{00000003-FA0A-4749-B243-AEEE0339F4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0A-4749-B243-AEEE0339F4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5-FA0A-4749-B243-AEEE0339F4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2686</c:v>
                </c:pt>
                <c:pt idx="3">
                  <c:v>2578</c:v>
                </c:pt>
                <c:pt idx="6">
                  <c:v>2431</c:v>
                </c:pt>
                <c:pt idx="9">
                  <c:v>2428</c:v>
                </c:pt>
                <c:pt idx="12">
                  <c:v>2315</c:v>
                </c:pt>
              </c:numCache>
            </c:numRef>
          </c:val>
          <c:extLst>
            <c:ext xmlns:c16="http://schemas.microsoft.com/office/drawing/2014/chart" uri="{C3380CC4-5D6E-409C-BE32-E72D297353CC}">
              <c16:uniqueId val="{00000006-FA0A-4749-B243-AEEE0339F4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4894</c:v>
                </c:pt>
                <c:pt idx="3">
                  <c:v>4388</c:v>
                </c:pt>
                <c:pt idx="6">
                  <c:v>4391</c:v>
                </c:pt>
                <c:pt idx="9">
                  <c:v>4094</c:v>
                </c:pt>
                <c:pt idx="12">
                  <c:v>3862</c:v>
                </c:pt>
              </c:numCache>
            </c:numRef>
          </c:val>
          <c:extLst>
            <c:ext xmlns:c16="http://schemas.microsoft.com/office/drawing/2014/chart" uri="{C3380CC4-5D6E-409C-BE32-E72D297353CC}">
              <c16:uniqueId val="{00000007-FA0A-4749-B243-AEEE0339F4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5715</c:v>
                </c:pt>
                <c:pt idx="3">
                  <c:v>4473</c:v>
                </c:pt>
                <c:pt idx="6">
                  <c:v>3423</c:v>
                </c:pt>
                <c:pt idx="9">
                  <c:v>2597</c:v>
                </c:pt>
                <c:pt idx="12">
                  <c:v>2383</c:v>
                </c:pt>
              </c:numCache>
            </c:numRef>
          </c:val>
          <c:extLst>
            <c:ext xmlns:c16="http://schemas.microsoft.com/office/drawing/2014/chart" uri="{C3380CC4-5D6E-409C-BE32-E72D297353CC}">
              <c16:uniqueId val="{00000008-FA0A-4749-B243-AEEE0339F4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A0A-4749-B243-AEEE0339F4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10609</c:v>
                </c:pt>
                <c:pt idx="3">
                  <c:v>10407</c:v>
                </c:pt>
                <c:pt idx="6">
                  <c:v>10738</c:v>
                </c:pt>
                <c:pt idx="9">
                  <c:v>10704</c:v>
                </c:pt>
                <c:pt idx="12">
                  <c:v>10474</c:v>
                </c:pt>
              </c:numCache>
            </c:numRef>
          </c:val>
          <c:extLst>
            <c:ext xmlns:c16="http://schemas.microsoft.com/office/drawing/2014/chart" uri="{C3380CC4-5D6E-409C-BE32-E72D297353CC}">
              <c16:uniqueId val="{0000000A-FA0A-4749-B243-AEEE0339F4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A0A-4749-B243-AEEE0339F4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2599</c:v>
                </c:pt>
                <c:pt idx="1">
                  <c:v>3436</c:v>
                </c:pt>
                <c:pt idx="2">
                  <c:v>3257</c:v>
                </c:pt>
              </c:numCache>
            </c:numRef>
          </c:val>
          <c:extLst>
            <c:ext xmlns:c16="http://schemas.microsoft.com/office/drawing/2014/chart" uri="{C3380CC4-5D6E-409C-BE32-E72D297353CC}">
              <c16:uniqueId val="{00000000-5DBE-4C8F-9B7E-B497DDA49D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700</c:v>
                </c:pt>
                <c:pt idx="1">
                  <c:v>1148</c:v>
                </c:pt>
                <c:pt idx="2">
                  <c:v>2362</c:v>
                </c:pt>
              </c:numCache>
            </c:numRef>
          </c:val>
          <c:extLst>
            <c:ext xmlns:c16="http://schemas.microsoft.com/office/drawing/2014/chart" uri="{C3380CC4-5D6E-409C-BE32-E72D297353CC}">
              <c16:uniqueId val="{00000001-5DBE-4C8F-9B7E-B497DDA49D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3422</c:v>
                </c:pt>
                <c:pt idx="1">
                  <c:v>3831</c:v>
                </c:pt>
                <c:pt idx="2">
                  <c:v>4145</c:v>
                </c:pt>
              </c:numCache>
            </c:numRef>
          </c:val>
          <c:extLst>
            <c:ext xmlns:c16="http://schemas.microsoft.com/office/drawing/2014/chart" uri="{C3380CC4-5D6E-409C-BE32-E72D297353CC}">
              <c16:uniqueId val="{00000002-5DBE-4C8F-9B7E-B497DDA49D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年度以降減少傾向にあったが、令和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年度は増加した。これは、公営企業債の元利償還金に対する繰入金が増加したことが要因であり、病院事業に対する負担金等が増加したためである。</a:t>
          </a:r>
        </a:p>
        <a:p>
          <a:r>
            <a:rPr kumimoji="1" lang="ja-JP" altLang="en-US" sz="1400">
              <a:latin typeface="ＭＳ ゴシック" pitchFamily="49" charset="-128"/>
              <a:ea typeface="ＭＳ ゴシック" pitchFamily="49" charset="-128"/>
            </a:rPr>
            <a:t>　今後は、スマートインターチェンジや道の駅整備事業、公共施設の長寿命化・再整備事業の実施が見込まれるとともに、ここ数年の大規模な災害復旧事業の実施に伴い、元利償還金が増加することが見込まれる。</a:t>
          </a:r>
        </a:p>
        <a:p>
          <a:r>
            <a:rPr kumimoji="1" lang="ja-JP" altLang="en-US" sz="1400">
              <a:latin typeface="ＭＳ ゴシック" pitchFamily="49" charset="-128"/>
              <a:ea typeface="ＭＳ ゴシック" pitchFamily="49" charset="-128"/>
            </a:rPr>
            <a:t>　元利償還金が適正な水準になるよう、地方債の管理に努めるとともに、公営企業等に対する繰出金の抑制に努める。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年度に移行は将来負担比率の分子がマイナスとなり、発生していない。</a:t>
          </a:r>
        </a:p>
        <a:p>
          <a:r>
            <a:rPr kumimoji="1" lang="ja-JP" altLang="en-US" sz="1400">
              <a:latin typeface="ＭＳ ゴシック" pitchFamily="49" charset="-128"/>
              <a:ea typeface="ＭＳ ゴシック" pitchFamily="49" charset="-128"/>
            </a:rPr>
            <a:t>これは、公営企業債等繰入見込額が減少していることが大きな要因であり、病院事業に対する繰出金の見直しを行ったためである。</a:t>
          </a:r>
        </a:p>
        <a:p>
          <a:r>
            <a:rPr kumimoji="1" lang="ja-JP" altLang="en-US" sz="1400">
              <a:latin typeface="ＭＳ ゴシック" pitchFamily="49" charset="-128"/>
              <a:ea typeface="ＭＳ ゴシック" pitchFamily="49" charset="-128"/>
            </a:rPr>
            <a:t>　また、充当可能基金残高が増加したことも要因となっている。</a:t>
          </a:r>
        </a:p>
        <a:p>
          <a:r>
            <a:rPr kumimoji="1" lang="ja-JP" altLang="en-US" sz="1400">
              <a:latin typeface="ＭＳ ゴシック" pitchFamily="49" charset="-128"/>
              <a:ea typeface="ＭＳ ゴシック" pitchFamily="49" charset="-128"/>
            </a:rPr>
            <a:t>　今後は、スマートインターチェンジや道の駅整備事業、公共施設の長寿命化・再整備事業の実施が見込まれるとともに、ここ数年の大規模な災害復旧事業の実施に伴い、一般会計等の地方債の現在高や組合等負担見込額が増加することが見込まれる。</a:t>
          </a:r>
        </a:p>
        <a:p>
          <a:r>
            <a:rPr kumimoji="1" lang="ja-JP" altLang="en-US" sz="1400">
              <a:latin typeface="ＭＳ ゴシック" pitchFamily="49" charset="-128"/>
              <a:ea typeface="ＭＳ ゴシック" pitchFamily="49" charset="-128"/>
            </a:rPr>
            <a:t>　それらに備えるため、充当可能基金の適正な水準維持に努めるとともに、交付税措置のある地方債の活用に努める。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宮城県白石市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・白石市外二町組合に対する負担金等や災害復旧事業等に対応するために基金から取り崩したことによる財政調整基金の減少（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・病院事業債の繰上償還や将来的な公債費の償還のための積み立てによる減債基金の増加（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・将来的な庁舎建て替えのため庁舎建設基金へ積立て（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増加することとなったが、今後、スマートインターチェンジや道の駅の整備事業、公共施設の長寿命化・除却事業など普通建設事業も想定され、普通建設事業費の増加とともに公債費の増加も想定されることから、財政状況の改善を図りつつ、一定の残高が維持でき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・都市整備基金：スマートインターチェンジやその周辺施設整備、公共下水道事業などの都市計画事業、都市基盤整備事業に活用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・国際交流基金：国際化に対応した施策の推進と市民の国際交流事業を支援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・長寿社会対策基金：生きがいデイサービス事業や福祉の郷推進事業に活用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・郷土資料館建設基金：郷土資料館の建設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・都市整備基金：基金の利子として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・庁舎建設基金：今後の庁舎建設の財源として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百万円を、基金の利子として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・国際交流基金：国際交流協会補助金や国際交流員設置事業の財源として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・長寿社会対策基金：生きがいデイサービス事業や福祉の郷推進事業などの財源として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・郷土資料館建設基金：郷土資料館建設のための寄附金や基金利子などの積立を行った。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・都市整備基金：今後の都市計画事業その他の都市基盤整備のため、一定の残高を維持していく見込み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・庁舎建設基金：庁舎建設のため、一定の金額の積立てていく見込み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・国際交流基金：これまで同様国際交流事業に活用していく見込み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・長寿社会対策基金：これまで同様生きがいデイサービス事業や福祉の郷推進事業に活用していく見込</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・郷土資料館建設基金：施設の設置について検討を行い、建設する際の財源として活用する見込</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百万円を積み立てたが、白石市外二町組合の解散に伴う負担金等の増加や新型コロナウイルス対策・物価高騰対策事業の実施、令和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月及び令和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月に発生した福島県沖を震源とする地震の災害復旧事業の実施のため、財政調整基金から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百万円を繰り入れたため、基金が減少した。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白石市外二町組合解散に伴う費用負担や病院事業に対する繰出金、スマートインターチェンジ、道の駅の整備事業などを考慮すると、短期的に財政調整基金残高が減少することが見込まれる。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災害時の備えとして、一定程度の残高は必要となることから、他市町村の例などを参考に、財政調整基金の適正規模の維持に努める。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病院事業債のうち、令和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年度に借り入れた特別減収対策事業債を繰上償還するため、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百万円を積み立てた。なお、このうち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概算清算金として収入したものである。また、スマートインターチェンジや道の駅整備事業、地震に伴う災害復旧事業など公債費の増加が見込まれたことから、それらの償還財源として対応できるよ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公債費が一時的に増加することが想定されるため、減債基金を活用し、短期的な公債費の増加に活用していく。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31,968
31,700
286.48
19,835,110
19,258,047
398,033
9,788,027
10,716,617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財政力指数は前年度と同じ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ここ数年は類似団体の数値も大きく変動しておらず、本市の数値も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程度で推移している。類似団体より低い状況が続いているが、これは、人口の減少や全国平均を上回る高齢化率（令和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今後は、自主財源の確保に向けて、市税の収納率の向上や、仙台南部工業団体への企業誘致を積極的に推進していく。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5292</xdr:rowOff>
    </xdr:to>
    <xdr:cxnSp macro="">
      <xdr:nvCxnSpPr>
        <xdr:cNvPr id="72" name="直線コネクタ 71"/>
        <xdr:cNvCxnSpPr/>
      </xdr:nvCxnSpPr>
      <xdr:spPr>
        <a:xfrm>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％となった。大きな要因は、令和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年度の経常収支比率が、臨時財政対策債や普通交付税の大幅な増加により、経常収支比率が大きく減少したことにある。また、令和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年度に、白石市外二町組合の解散に伴う負担金等の補助費や、平成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年度に実施した公共施設や小中学校エアコン設置事業に伴う市債の元金償還開始により公債費が増加したことも一因となっている。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第六次総合計画では、経常収支比率の令和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年度中間目標値を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％、最終目標値を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％としている。この目標に向けて、経常経費の抑制・削減はもとより、歳入の増加に向けて、収納率の向上や、企業誘致の積極的推進を図り、自主財源の増加を図る。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64</xdr:row>
      <xdr:rowOff>15240</xdr:rowOff>
    </xdr:to>
    <xdr:cxnSp macro="">
      <xdr:nvCxnSpPr>
        <xdr:cNvPr id="132" name="直線コネクタ 131"/>
        <xdr:cNvCxnSpPr/>
      </xdr:nvCxnSpPr>
      <xdr:spPr>
        <a:xfrm>
          <a:off x="4114800" y="10376746"/>
          <a:ext cx="838200" cy="6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63</xdr:row>
      <xdr:rowOff>130387</xdr:rowOff>
    </xdr:to>
    <xdr:cxnSp macro="">
      <xdr:nvCxnSpPr>
        <xdr:cNvPr id="135" name="直線コネクタ 134"/>
        <xdr:cNvCxnSpPr/>
      </xdr:nvCxnSpPr>
      <xdr:spPr>
        <a:xfrm flipV="1">
          <a:off x="3225800" y="10376746"/>
          <a:ext cx="889000" cy="5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63</xdr:row>
      <xdr:rowOff>130387</xdr:rowOff>
    </xdr:to>
    <xdr:cxnSp macro="">
      <xdr:nvCxnSpPr>
        <xdr:cNvPr id="138" name="直線コネクタ 137"/>
        <xdr:cNvCxnSpPr/>
      </xdr:nvCxnSpPr>
      <xdr:spPr>
        <a:xfrm>
          <a:off x="2336800" y="109076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64</xdr:row>
      <xdr:rowOff>23283</xdr:rowOff>
    </xdr:to>
    <xdr:cxnSp macro="">
      <xdr:nvCxnSpPr>
        <xdr:cNvPr id="141" name="直線コネクタ 140"/>
        <xdr:cNvCxnSpPr/>
      </xdr:nvCxnSpPr>
      <xdr:spPr>
        <a:xfrm flipV="1">
          <a:off x="1447800" y="109076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1" name="楕円 150"/>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2"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3" name="楕円 152"/>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4" name="テキスト ボックス 153"/>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5" name="楕円 154"/>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56" name="テキスト ボックス 155"/>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7" name="楕円 156"/>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58" name="テキスト ボックス 157"/>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59" name="楕円 158"/>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58860</xdr:rowOff>
    </xdr:from>
    <xdr:ext cx="762000" cy="259045"/>
    <xdr:sp macro="" textlink="">
      <xdr:nvSpPr>
        <xdr:cNvPr id="160" name="テキスト ボックス 159"/>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12,479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％増加しているが、これは、地方創生臨時交付金を活用した商品券配布事業や、令和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発生した福島県沖を震源とする地震に伴う災害廃棄物処理事業を実施したため、物件費が大きく増加したことによる。なお、一人当たりの人件費・物件費等は、令和元年度から増加しているが、この要因は、ふるさと納税推進事業に係る物件費が伸びている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自主財源の確保を目的として、第六次総合計画においてもふるさと納税の推進を掲げていることから、今後ふるさと納税寄附金が増加した場合は、さらに増加する可能性がある。ふるさと納税は重要な財源であり、今後も推進していくこととしているが、それに伴う経費については、効果的・効率的な経費の執行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35730</xdr:rowOff>
    </xdr:from>
    <xdr:to>
      <xdr:col>23</xdr:col>
      <xdr:colOff>133350</xdr:colOff>
      <xdr:row>84</xdr:row>
      <xdr:rowOff>136102</xdr:rowOff>
    </xdr:to>
    <xdr:cxnSp macro="">
      <xdr:nvCxnSpPr>
        <xdr:cNvPr id="195" name="直線コネクタ 194"/>
        <xdr:cNvCxnSpPr/>
      </xdr:nvCxnSpPr>
      <xdr:spPr>
        <a:xfrm>
          <a:off x="4114800" y="14437530"/>
          <a:ext cx="838200" cy="10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113836</xdr:rowOff>
    </xdr:from>
    <xdr:to>
      <xdr:col>19</xdr:col>
      <xdr:colOff>133350</xdr:colOff>
      <xdr:row>84</xdr:row>
      <xdr:rowOff>35730</xdr:rowOff>
    </xdr:to>
    <xdr:cxnSp macro="">
      <xdr:nvCxnSpPr>
        <xdr:cNvPr id="198" name="直線コネクタ 197"/>
        <xdr:cNvCxnSpPr/>
      </xdr:nvCxnSpPr>
      <xdr:spPr>
        <a:xfrm>
          <a:off x="3225800" y="14344186"/>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158645</xdr:rowOff>
    </xdr:from>
    <xdr:to>
      <xdr:col>15</xdr:col>
      <xdr:colOff>82550</xdr:colOff>
      <xdr:row>83</xdr:row>
      <xdr:rowOff>113836</xdr:rowOff>
    </xdr:to>
    <xdr:cxnSp macro="">
      <xdr:nvCxnSpPr>
        <xdr:cNvPr id="201" name="直線コネクタ 200"/>
        <xdr:cNvCxnSpPr/>
      </xdr:nvCxnSpPr>
      <xdr:spPr>
        <a:xfrm>
          <a:off x="2336800" y="14217545"/>
          <a:ext cx="889000" cy="12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23822</xdr:rowOff>
    </xdr:from>
    <xdr:to>
      <xdr:col>11</xdr:col>
      <xdr:colOff>31750</xdr:colOff>
      <xdr:row>82</xdr:row>
      <xdr:rowOff>158645</xdr:rowOff>
    </xdr:to>
    <xdr:cxnSp macro="">
      <xdr:nvCxnSpPr>
        <xdr:cNvPr id="204" name="直線コネクタ 203"/>
        <xdr:cNvCxnSpPr/>
      </xdr:nvCxnSpPr>
      <xdr:spPr>
        <a:xfrm>
          <a:off x="1447800" y="14082722"/>
          <a:ext cx="889000" cy="1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85302</xdr:rowOff>
    </xdr:from>
    <xdr:to>
      <xdr:col>23</xdr:col>
      <xdr:colOff>184150</xdr:colOff>
      <xdr:row>85</xdr:row>
      <xdr:rowOff>15452</xdr:rowOff>
    </xdr:to>
    <xdr:sp macro="" textlink="">
      <xdr:nvSpPr>
        <xdr:cNvPr id="214" name="楕円 213"/>
        <xdr:cNvSpPr/>
      </xdr:nvSpPr>
      <xdr:spPr>
        <a:xfrm>
          <a:off x="4902200" y="144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57379</xdr:rowOff>
    </xdr:from>
    <xdr:ext cx="762000" cy="259045"/>
    <xdr:sp macro="" textlink="">
      <xdr:nvSpPr>
        <xdr:cNvPr id="215" name="人件費・物件費等の状況該当値テキスト"/>
        <xdr:cNvSpPr txBox="1"/>
      </xdr:nvSpPr>
      <xdr:spPr>
        <a:xfrm>
          <a:off x="5041900" y="1445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156380</xdr:rowOff>
    </xdr:from>
    <xdr:to>
      <xdr:col>19</xdr:col>
      <xdr:colOff>184150</xdr:colOff>
      <xdr:row>84</xdr:row>
      <xdr:rowOff>86530</xdr:rowOff>
    </xdr:to>
    <xdr:sp macro="" textlink="">
      <xdr:nvSpPr>
        <xdr:cNvPr id="216" name="楕円 215"/>
        <xdr:cNvSpPr/>
      </xdr:nvSpPr>
      <xdr:spPr>
        <a:xfrm>
          <a:off x="4064000" y="143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71307</xdr:rowOff>
    </xdr:from>
    <xdr:ext cx="736600" cy="259045"/>
    <xdr:sp macro="" textlink="">
      <xdr:nvSpPr>
        <xdr:cNvPr id="217" name="テキスト ボックス 216"/>
        <xdr:cNvSpPr txBox="1"/>
      </xdr:nvSpPr>
      <xdr:spPr>
        <a:xfrm>
          <a:off x="3733800" y="1447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63036</xdr:rowOff>
    </xdr:from>
    <xdr:to>
      <xdr:col>15</xdr:col>
      <xdr:colOff>133350</xdr:colOff>
      <xdr:row>83</xdr:row>
      <xdr:rowOff>164636</xdr:rowOff>
    </xdr:to>
    <xdr:sp macro="" textlink="">
      <xdr:nvSpPr>
        <xdr:cNvPr id="218" name="楕円 217"/>
        <xdr:cNvSpPr/>
      </xdr:nvSpPr>
      <xdr:spPr>
        <a:xfrm>
          <a:off x="3175000" y="142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149413</xdr:rowOff>
    </xdr:from>
    <xdr:ext cx="762000" cy="259045"/>
    <xdr:sp macro="" textlink="">
      <xdr:nvSpPr>
        <xdr:cNvPr id="219" name="テキスト ボックス 218"/>
        <xdr:cNvSpPr txBox="1"/>
      </xdr:nvSpPr>
      <xdr:spPr>
        <a:xfrm>
          <a:off x="2844800" y="1437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107845</xdr:rowOff>
    </xdr:from>
    <xdr:to>
      <xdr:col>11</xdr:col>
      <xdr:colOff>82550</xdr:colOff>
      <xdr:row>83</xdr:row>
      <xdr:rowOff>37995</xdr:rowOff>
    </xdr:to>
    <xdr:sp macro="" textlink="">
      <xdr:nvSpPr>
        <xdr:cNvPr id="220" name="楕円 219"/>
        <xdr:cNvSpPr/>
      </xdr:nvSpPr>
      <xdr:spPr>
        <a:xfrm>
          <a:off x="2286000" y="141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22772</xdr:rowOff>
    </xdr:from>
    <xdr:ext cx="762000" cy="259045"/>
    <xdr:sp macro="" textlink="">
      <xdr:nvSpPr>
        <xdr:cNvPr id="221" name="テキスト ボックス 220"/>
        <xdr:cNvSpPr txBox="1"/>
      </xdr:nvSpPr>
      <xdr:spPr>
        <a:xfrm>
          <a:off x="1955800" y="1425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144472</xdr:rowOff>
    </xdr:from>
    <xdr:to>
      <xdr:col>7</xdr:col>
      <xdr:colOff>31750</xdr:colOff>
      <xdr:row>82</xdr:row>
      <xdr:rowOff>74622</xdr:rowOff>
    </xdr:to>
    <xdr:sp macro="" textlink="">
      <xdr:nvSpPr>
        <xdr:cNvPr id="222" name="楕円 221"/>
        <xdr:cNvSpPr/>
      </xdr:nvSpPr>
      <xdr:spPr>
        <a:xfrm>
          <a:off x="1397000" y="140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84799</xdr:rowOff>
    </xdr:from>
    <xdr:ext cx="762000" cy="259045"/>
    <xdr:sp macro="" textlink="">
      <xdr:nvSpPr>
        <xdr:cNvPr id="223" name="テキスト ボックス 222"/>
        <xdr:cNvSpPr txBox="1"/>
      </xdr:nvSpPr>
      <xdr:spPr>
        <a:xfrm>
          <a:off x="1066800" y="1380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となった。近年は横ばいで推移している。全国市平均値を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ポイントそれぞれ下回っており、引き続き給与の適正化に努める。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148431</xdr:rowOff>
    </xdr:from>
    <xdr:to>
      <xdr:col>81</xdr:col>
      <xdr:colOff>44450</xdr:colOff>
      <xdr:row>84</xdr:row>
      <xdr:rowOff>67469</xdr:rowOff>
    </xdr:to>
    <xdr:cxnSp macro="">
      <xdr:nvCxnSpPr>
        <xdr:cNvPr id="261" name="直線コネクタ 260"/>
        <xdr:cNvCxnSpPr/>
      </xdr:nvCxnSpPr>
      <xdr:spPr>
        <a:xfrm>
          <a:off x="16179800" y="14378781"/>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148431</xdr:rowOff>
    </xdr:to>
    <xdr:cxnSp macro="">
      <xdr:nvCxnSpPr>
        <xdr:cNvPr id="264" name="直線コネクタ 263"/>
        <xdr:cNvCxnSpPr/>
      </xdr:nvCxnSpPr>
      <xdr:spPr>
        <a:xfrm>
          <a:off x="15290800" y="1436370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148431</xdr:rowOff>
    </xdr:to>
    <xdr:cxnSp macro="">
      <xdr:nvCxnSpPr>
        <xdr:cNvPr id="267" name="直線コネクタ 266"/>
        <xdr:cNvCxnSpPr/>
      </xdr:nvCxnSpPr>
      <xdr:spPr>
        <a:xfrm flipV="1">
          <a:off x="14401800" y="1436370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69" name="テキスト ボックス 268"/>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73025</xdr:rowOff>
    </xdr:from>
    <xdr:to>
      <xdr:col>68</xdr:col>
      <xdr:colOff>152400</xdr:colOff>
      <xdr:row>83</xdr:row>
      <xdr:rowOff>148431</xdr:rowOff>
    </xdr:to>
    <xdr:cxnSp macro="">
      <xdr:nvCxnSpPr>
        <xdr:cNvPr id="270" name="直線コネクタ 269"/>
        <xdr:cNvCxnSpPr/>
      </xdr:nvCxnSpPr>
      <xdr:spPr>
        <a:xfrm>
          <a:off x="13512800" y="14303375"/>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22083</xdr:rowOff>
    </xdr:from>
    <xdr:ext cx="762000" cy="259045"/>
    <xdr:sp macro="" textlink="">
      <xdr:nvSpPr>
        <xdr:cNvPr id="272" name="テキスト ボックス 271"/>
        <xdr:cNvSpPr txBox="1"/>
      </xdr:nvSpPr>
      <xdr:spPr>
        <a:xfrm>
          <a:off x="14020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52246</xdr:rowOff>
    </xdr:from>
    <xdr:ext cx="762000" cy="259045"/>
    <xdr:sp macro="" textlink="">
      <xdr:nvSpPr>
        <xdr:cNvPr id="274" name="テキスト ボックス 273"/>
        <xdr:cNvSpPr txBox="1"/>
      </xdr:nvSpPr>
      <xdr:spPr>
        <a:xfrm>
          <a:off x="13131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16669</xdr:rowOff>
    </xdr:from>
    <xdr:to>
      <xdr:col>81</xdr:col>
      <xdr:colOff>95250</xdr:colOff>
      <xdr:row>84</xdr:row>
      <xdr:rowOff>118269</xdr:rowOff>
    </xdr:to>
    <xdr:sp macro="" textlink="">
      <xdr:nvSpPr>
        <xdr:cNvPr id="280" name="楕円 279"/>
        <xdr:cNvSpPr/>
      </xdr:nvSpPr>
      <xdr:spPr>
        <a:xfrm>
          <a:off x="16967200" y="1441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33196</xdr:rowOff>
    </xdr:from>
    <xdr:ext cx="762000" cy="259045"/>
    <xdr:sp macro="" textlink="">
      <xdr:nvSpPr>
        <xdr:cNvPr id="281" name="給与水準   （国との比較）該当値テキスト"/>
        <xdr:cNvSpPr txBox="1"/>
      </xdr:nvSpPr>
      <xdr:spPr>
        <a:xfrm>
          <a:off x="17106900" y="142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97631</xdr:rowOff>
    </xdr:from>
    <xdr:to>
      <xdr:col>77</xdr:col>
      <xdr:colOff>95250</xdr:colOff>
      <xdr:row>84</xdr:row>
      <xdr:rowOff>27781</xdr:rowOff>
    </xdr:to>
    <xdr:sp macro="" textlink="">
      <xdr:nvSpPr>
        <xdr:cNvPr id="282" name="楕円 281"/>
        <xdr:cNvSpPr/>
      </xdr:nvSpPr>
      <xdr:spPr>
        <a:xfrm>
          <a:off x="16129000" y="1432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37958</xdr:rowOff>
    </xdr:from>
    <xdr:ext cx="736600" cy="259045"/>
    <xdr:sp macro="" textlink="">
      <xdr:nvSpPr>
        <xdr:cNvPr id="283" name="テキスト ボックス 282"/>
        <xdr:cNvSpPr txBox="1"/>
      </xdr:nvSpPr>
      <xdr:spPr>
        <a:xfrm>
          <a:off x="15798800" y="1409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4" name="楕円 283"/>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5" name="テキスト ボックス 284"/>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97631</xdr:rowOff>
    </xdr:from>
    <xdr:to>
      <xdr:col>68</xdr:col>
      <xdr:colOff>203200</xdr:colOff>
      <xdr:row>84</xdr:row>
      <xdr:rowOff>27781</xdr:rowOff>
    </xdr:to>
    <xdr:sp macro="" textlink="">
      <xdr:nvSpPr>
        <xdr:cNvPr id="286" name="楕円 285"/>
        <xdr:cNvSpPr/>
      </xdr:nvSpPr>
      <xdr:spPr>
        <a:xfrm>
          <a:off x="14351000" y="1432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37958</xdr:rowOff>
    </xdr:from>
    <xdr:ext cx="762000" cy="259045"/>
    <xdr:sp macro="" textlink="">
      <xdr:nvSpPr>
        <xdr:cNvPr id="287" name="テキスト ボックス 286"/>
        <xdr:cNvSpPr txBox="1"/>
      </xdr:nvSpPr>
      <xdr:spPr>
        <a:xfrm>
          <a:off x="14020800" y="1409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22225</xdr:rowOff>
    </xdr:from>
    <xdr:to>
      <xdr:col>64</xdr:col>
      <xdr:colOff>152400</xdr:colOff>
      <xdr:row>83</xdr:row>
      <xdr:rowOff>123825</xdr:rowOff>
    </xdr:to>
    <xdr:sp macro="" textlink="">
      <xdr:nvSpPr>
        <xdr:cNvPr id="288" name="楕円 287"/>
        <xdr:cNvSpPr/>
      </xdr:nvSpPr>
      <xdr:spPr>
        <a:xfrm>
          <a:off x="13462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134002</xdr:rowOff>
    </xdr:from>
    <xdr:ext cx="762000" cy="259045"/>
    <xdr:sp macro="" textlink="">
      <xdr:nvSpPr>
        <xdr:cNvPr id="289" name="テキスト ボックス 288"/>
        <xdr:cNvSpPr txBox="1"/>
      </xdr:nvSpPr>
      <xdr:spPr>
        <a:xfrm>
          <a:off x="13131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人当たりの職員数については、類似団体を若干上回っていたが、職員数は令和３年度が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人となっており、ほぼ同程度でとなっている。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職員の新規採用が厳しい状況になっており、今後、定年延長も行われることから、職員の年齢構成のバランス等も考慮し、定員管理を進めていく。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162419</xdr:rowOff>
    </xdr:from>
    <xdr:to>
      <xdr:col>81</xdr:col>
      <xdr:colOff>44450</xdr:colOff>
      <xdr:row>63</xdr:row>
      <xdr:rowOff>16439</xdr:rowOff>
    </xdr:to>
    <xdr:cxnSp macro="">
      <xdr:nvCxnSpPr>
        <xdr:cNvPr id="324" name="直線コネクタ 323"/>
        <xdr:cNvCxnSpPr/>
      </xdr:nvCxnSpPr>
      <xdr:spPr>
        <a:xfrm>
          <a:off x="16179800" y="10792319"/>
          <a:ext cx="8382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142311</xdr:rowOff>
    </xdr:from>
    <xdr:to>
      <xdr:col>77</xdr:col>
      <xdr:colOff>44450</xdr:colOff>
      <xdr:row>62</xdr:row>
      <xdr:rowOff>162419</xdr:rowOff>
    </xdr:to>
    <xdr:cxnSp macro="">
      <xdr:nvCxnSpPr>
        <xdr:cNvPr id="327" name="直線コネクタ 326"/>
        <xdr:cNvCxnSpPr/>
      </xdr:nvCxnSpPr>
      <xdr:spPr>
        <a:xfrm>
          <a:off x="15290800" y="1077221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142311</xdr:rowOff>
    </xdr:from>
    <xdr:to>
      <xdr:col>72</xdr:col>
      <xdr:colOff>203200</xdr:colOff>
      <xdr:row>62</xdr:row>
      <xdr:rowOff>159738</xdr:rowOff>
    </xdr:to>
    <xdr:cxnSp macro="">
      <xdr:nvCxnSpPr>
        <xdr:cNvPr id="330" name="直線コネクタ 329"/>
        <xdr:cNvCxnSpPr/>
      </xdr:nvCxnSpPr>
      <xdr:spPr>
        <a:xfrm flipV="1">
          <a:off x="14401800" y="10772211"/>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159738</xdr:rowOff>
    </xdr:from>
    <xdr:to>
      <xdr:col>68</xdr:col>
      <xdr:colOff>152400</xdr:colOff>
      <xdr:row>62</xdr:row>
      <xdr:rowOff>161079</xdr:rowOff>
    </xdr:to>
    <xdr:cxnSp macro="">
      <xdr:nvCxnSpPr>
        <xdr:cNvPr id="333" name="直線コネクタ 332"/>
        <xdr:cNvCxnSpPr/>
      </xdr:nvCxnSpPr>
      <xdr:spPr>
        <a:xfrm flipV="1">
          <a:off x="13512800" y="10789638"/>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137089</xdr:rowOff>
    </xdr:from>
    <xdr:to>
      <xdr:col>81</xdr:col>
      <xdr:colOff>95250</xdr:colOff>
      <xdr:row>63</xdr:row>
      <xdr:rowOff>67239</xdr:rowOff>
    </xdr:to>
    <xdr:sp macro="" textlink="">
      <xdr:nvSpPr>
        <xdr:cNvPr id="343" name="楕円 342"/>
        <xdr:cNvSpPr/>
      </xdr:nvSpPr>
      <xdr:spPr>
        <a:xfrm>
          <a:off x="16967200" y="107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109166</xdr:rowOff>
    </xdr:from>
    <xdr:ext cx="762000" cy="259045"/>
    <xdr:sp macro="" textlink="">
      <xdr:nvSpPr>
        <xdr:cNvPr id="344" name="定員管理の状況該当値テキスト"/>
        <xdr:cNvSpPr txBox="1"/>
      </xdr:nvSpPr>
      <xdr:spPr>
        <a:xfrm>
          <a:off x="17106900" y="1073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111619</xdr:rowOff>
    </xdr:from>
    <xdr:to>
      <xdr:col>77</xdr:col>
      <xdr:colOff>95250</xdr:colOff>
      <xdr:row>63</xdr:row>
      <xdr:rowOff>41769</xdr:rowOff>
    </xdr:to>
    <xdr:sp macro="" textlink="">
      <xdr:nvSpPr>
        <xdr:cNvPr id="345" name="楕円 344"/>
        <xdr:cNvSpPr/>
      </xdr:nvSpPr>
      <xdr:spPr>
        <a:xfrm>
          <a:off x="16129000" y="1074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26546</xdr:rowOff>
    </xdr:from>
    <xdr:ext cx="736600" cy="259045"/>
    <xdr:sp macro="" textlink="">
      <xdr:nvSpPr>
        <xdr:cNvPr id="346" name="テキスト ボックス 345"/>
        <xdr:cNvSpPr txBox="1"/>
      </xdr:nvSpPr>
      <xdr:spPr>
        <a:xfrm>
          <a:off x="15798800" y="10827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91511</xdr:rowOff>
    </xdr:from>
    <xdr:to>
      <xdr:col>73</xdr:col>
      <xdr:colOff>44450</xdr:colOff>
      <xdr:row>63</xdr:row>
      <xdr:rowOff>21661</xdr:rowOff>
    </xdr:to>
    <xdr:sp macro="" textlink="">
      <xdr:nvSpPr>
        <xdr:cNvPr id="347" name="楕円 346"/>
        <xdr:cNvSpPr/>
      </xdr:nvSpPr>
      <xdr:spPr>
        <a:xfrm>
          <a:off x="15240000" y="107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6438</xdr:rowOff>
    </xdr:from>
    <xdr:ext cx="762000" cy="259045"/>
    <xdr:sp macro="" textlink="">
      <xdr:nvSpPr>
        <xdr:cNvPr id="348" name="テキスト ボックス 347"/>
        <xdr:cNvSpPr txBox="1"/>
      </xdr:nvSpPr>
      <xdr:spPr>
        <a:xfrm>
          <a:off x="14909800" y="108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108938</xdr:rowOff>
    </xdr:from>
    <xdr:to>
      <xdr:col>68</xdr:col>
      <xdr:colOff>203200</xdr:colOff>
      <xdr:row>63</xdr:row>
      <xdr:rowOff>39088</xdr:rowOff>
    </xdr:to>
    <xdr:sp macro="" textlink="">
      <xdr:nvSpPr>
        <xdr:cNvPr id="349" name="楕円 348"/>
        <xdr:cNvSpPr/>
      </xdr:nvSpPr>
      <xdr:spPr>
        <a:xfrm>
          <a:off x="14351000" y="107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23865</xdr:rowOff>
    </xdr:from>
    <xdr:ext cx="762000" cy="259045"/>
    <xdr:sp macro="" textlink="">
      <xdr:nvSpPr>
        <xdr:cNvPr id="350" name="テキスト ボックス 349"/>
        <xdr:cNvSpPr txBox="1"/>
      </xdr:nvSpPr>
      <xdr:spPr>
        <a:xfrm>
          <a:off x="14020800" y="1082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110279</xdr:rowOff>
    </xdr:from>
    <xdr:to>
      <xdr:col>64</xdr:col>
      <xdr:colOff>152400</xdr:colOff>
      <xdr:row>63</xdr:row>
      <xdr:rowOff>40429</xdr:rowOff>
    </xdr:to>
    <xdr:sp macro="" textlink="">
      <xdr:nvSpPr>
        <xdr:cNvPr id="351" name="楕円 350"/>
        <xdr:cNvSpPr/>
      </xdr:nvSpPr>
      <xdr:spPr>
        <a:xfrm>
          <a:off x="13462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25206</xdr:rowOff>
    </xdr:from>
    <xdr:ext cx="762000" cy="259045"/>
    <xdr:sp macro="" textlink="">
      <xdr:nvSpPr>
        <xdr:cNvPr id="352" name="テキスト ボックス 351"/>
        <xdr:cNvSpPr txBox="1"/>
      </xdr:nvSpPr>
      <xdr:spPr>
        <a:xfrm>
          <a:off x="13131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年度以降減少傾向にある。これは、公営企業債の元利償還金に対する繰入金が減少しているのが主な要因であり、病院事業に対する繰出金について見直しを行ったためである。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スマートインターチェンジや道の駅整備事業、公共施設の長寿命化・再整備事業の実施が見込まれるとともに、ここ数年の大規模な災害復旧事業の実施に伴い、元利償還金が増加すること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元利償還金が適正な水準になるよう、地方債の管理に努めるとともに、公営企業等に対する繰出金の抑制に努める。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101298</xdr:rowOff>
    </xdr:from>
    <xdr:to>
      <xdr:col>81</xdr:col>
      <xdr:colOff>44450</xdr:colOff>
      <xdr:row>37</xdr:row>
      <xdr:rowOff>124278</xdr:rowOff>
    </xdr:to>
    <xdr:cxnSp macro="">
      <xdr:nvCxnSpPr>
        <xdr:cNvPr id="388" name="直線コネクタ 387"/>
        <xdr:cNvCxnSpPr/>
      </xdr:nvCxnSpPr>
      <xdr:spPr>
        <a:xfrm flipV="1">
          <a:off x="16179800" y="64449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125185</xdr:rowOff>
    </xdr:to>
    <xdr:cxnSp macro="">
      <xdr:nvCxnSpPr>
        <xdr:cNvPr id="391" name="直線コネクタ 390"/>
        <xdr:cNvCxnSpPr/>
      </xdr:nvCxnSpPr>
      <xdr:spPr>
        <a:xfrm flipV="1">
          <a:off x="15290800" y="64679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125185</xdr:rowOff>
    </xdr:from>
    <xdr:to>
      <xdr:col>72</xdr:col>
      <xdr:colOff>203200</xdr:colOff>
      <xdr:row>39</xdr:row>
      <xdr:rowOff>137583</xdr:rowOff>
    </xdr:to>
    <xdr:cxnSp macro="">
      <xdr:nvCxnSpPr>
        <xdr:cNvPr id="394" name="直線コネクタ 393"/>
        <xdr:cNvCxnSpPr/>
      </xdr:nvCxnSpPr>
      <xdr:spPr>
        <a:xfrm flipV="1">
          <a:off x="14401800" y="664028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41</xdr:row>
      <xdr:rowOff>1512</xdr:rowOff>
    </xdr:to>
    <xdr:cxnSp macro="">
      <xdr:nvCxnSpPr>
        <xdr:cNvPr id="397" name="直線コネクタ 396"/>
        <xdr:cNvCxnSpPr/>
      </xdr:nvCxnSpPr>
      <xdr:spPr>
        <a:xfrm flipV="1">
          <a:off x="13512800" y="682413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50498</xdr:rowOff>
    </xdr:from>
    <xdr:to>
      <xdr:col>81</xdr:col>
      <xdr:colOff>95250</xdr:colOff>
      <xdr:row>37</xdr:row>
      <xdr:rowOff>152098</xdr:rowOff>
    </xdr:to>
    <xdr:sp macro="" textlink="">
      <xdr:nvSpPr>
        <xdr:cNvPr id="407" name="楕円 406"/>
        <xdr:cNvSpPr/>
      </xdr:nvSpPr>
      <xdr:spPr>
        <a:xfrm>
          <a:off x="169672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67025</xdr:rowOff>
    </xdr:from>
    <xdr:ext cx="762000" cy="259045"/>
    <xdr:sp macro="" textlink="">
      <xdr:nvSpPr>
        <xdr:cNvPr id="408" name="公債費負担の状況該当値テキスト"/>
        <xdr:cNvSpPr txBox="1"/>
      </xdr:nvSpPr>
      <xdr:spPr>
        <a:xfrm>
          <a:off x="17106900" y="623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409" name="楕円 408"/>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410" name="テキスト ボックス 409"/>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74385</xdr:rowOff>
    </xdr:from>
    <xdr:to>
      <xdr:col>73</xdr:col>
      <xdr:colOff>44450</xdr:colOff>
      <xdr:row>39</xdr:row>
      <xdr:rowOff>4535</xdr:rowOff>
    </xdr:to>
    <xdr:sp macro="" textlink="">
      <xdr:nvSpPr>
        <xdr:cNvPr id="411" name="楕円 410"/>
        <xdr:cNvSpPr/>
      </xdr:nvSpPr>
      <xdr:spPr>
        <a:xfrm>
          <a:off x="15240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14713</xdr:rowOff>
    </xdr:from>
    <xdr:ext cx="762000" cy="259045"/>
    <xdr:sp macro="" textlink="">
      <xdr:nvSpPr>
        <xdr:cNvPr id="412" name="テキスト ボックス 411"/>
        <xdr:cNvSpPr txBox="1"/>
      </xdr:nvSpPr>
      <xdr:spPr>
        <a:xfrm>
          <a:off x="14909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13" name="楕円 412"/>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4" name="テキスト ボックス 413"/>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122162</xdr:rowOff>
    </xdr:from>
    <xdr:to>
      <xdr:col>64</xdr:col>
      <xdr:colOff>152400</xdr:colOff>
      <xdr:row>41</xdr:row>
      <xdr:rowOff>52312</xdr:rowOff>
    </xdr:to>
    <xdr:sp macro="" textlink="">
      <xdr:nvSpPr>
        <xdr:cNvPr id="415" name="楕円 414"/>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62489</xdr:rowOff>
    </xdr:from>
    <xdr:ext cx="762000" cy="259045"/>
    <xdr:sp macro="" textlink="">
      <xdr:nvSpPr>
        <xdr:cNvPr id="416" name="テキスト ボックス 415"/>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年度以降は、将来負担比率が発生していない。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これは、病院事業などの公営企業に係る負担見込額が減少していることが主な要因である。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スマートインターチェンジや道の駅整備事業、公共施設の長寿命化・再整備事業の実施が見込まれるとともに、ここ数年の大規模な災害復旧事業の実施に伴い、将来負担が増加することが見込まれる。地方債の償還額の管理など適正な規模の将来負担維持に努めるとともに、基金残高の管理に努めることと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8" name="将来負担の状況平均値テキスト"/>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9" name="フローチャート: 判断 448"/>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2" name="フローチャート: 判断 451"/>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3" name="テキスト ボックス 452"/>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4" name="フローチャート: 判断 453"/>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5" name="テキスト ボックス 454"/>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6" name="フローチャート: 判断 455"/>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57" name="テキスト ボックス 456"/>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31,968
31,700
286.48
19,835,110
19,258,047
398,033
9,788,027
10,716,617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％となり、類似団体を上回った。これは、令和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年度と比較して経常的一般財源が減少するとともに、職員数の増加により、人件費が増加したことが要因となっている。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　今後、定年延長などが導入されていくこととなるので、職員数の適正管理に努めていく。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101600</xdr:rowOff>
    </xdr:from>
    <xdr:to>
      <xdr:col>24</xdr:col>
      <xdr:colOff>25400</xdr:colOff>
      <xdr:row>37</xdr:row>
      <xdr:rowOff>158750</xdr:rowOff>
    </xdr:to>
    <xdr:cxnSp macro="">
      <xdr:nvCxnSpPr>
        <xdr:cNvPr id="66" name="直線コネクタ 65"/>
        <xdr:cNvCxnSpPr/>
      </xdr:nvCxnSpPr>
      <xdr:spPr>
        <a:xfrm>
          <a:off x="3987800" y="6273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101600</xdr:rowOff>
    </xdr:from>
    <xdr:to>
      <xdr:col>19</xdr:col>
      <xdr:colOff>187325</xdr:colOff>
      <xdr:row>38</xdr:row>
      <xdr:rowOff>114300</xdr:rowOff>
    </xdr:to>
    <xdr:cxnSp macro="">
      <xdr:nvCxnSpPr>
        <xdr:cNvPr id="69" name="直線コネクタ 68"/>
        <xdr:cNvCxnSpPr/>
      </xdr:nvCxnSpPr>
      <xdr:spPr>
        <a:xfrm flipV="1">
          <a:off x="3098800" y="62738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114300</xdr:rowOff>
    </xdr:to>
    <xdr:cxnSp macro="">
      <xdr:nvCxnSpPr>
        <xdr:cNvPr id="72" name="直線コネクタ 71"/>
        <xdr:cNvCxnSpPr/>
      </xdr:nvCxnSpPr>
      <xdr:spPr>
        <a:xfrm>
          <a:off x="2209800" y="6565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120650</xdr:rowOff>
    </xdr:from>
    <xdr:to>
      <xdr:col>11</xdr:col>
      <xdr:colOff>9525</xdr:colOff>
      <xdr:row>38</xdr:row>
      <xdr:rowOff>50800</xdr:rowOff>
    </xdr:to>
    <xdr:cxnSp macro="">
      <xdr:nvCxnSpPr>
        <xdr:cNvPr id="75" name="直線コネクタ 74"/>
        <xdr:cNvCxnSpPr/>
      </xdr:nvCxnSpPr>
      <xdr:spPr>
        <a:xfrm>
          <a:off x="1320800" y="6464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107950</xdr:rowOff>
    </xdr:from>
    <xdr:to>
      <xdr:col>24</xdr:col>
      <xdr:colOff>76200</xdr:colOff>
      <xdr:row>38</xdr:row>
      <xdr:rowOff>38100</xdr:rowOff>
    </xdr:to>
    <xdr:sp macro="" textlink="">
      <xdr:nvSpPr>
        <xdr:cNvPr id="85" name="楕円 84"/>
        <xdr:cNvSpPr/>
      </xdr:nvSpPr>
      <xdr:spPr>
        <a:xfrm>
          <a:off x="4775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80027</xdr:rowOff>
    </xdr:from>
    <xdr:ext cx="762000" cy="259045"/>
    <xdr:sp macro="" textlink="">
      <xdr:nvSpPr>
        <xdr:cNvPr id="86" name="人件費該当値テキスト"/>
        <xdr:cNvSpPr txBox="1"/>
      </xdr:nvSpPr>
      <xdr:spPr>
        <a:xfrm>
          <a:off x="49149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50800</xdr:rowOff>
    </xdr:from>
    <xdr:to>
      <xdr:col>20</xdr:col>
      <xdr:colOff>38100</xdr:colOff>
      <xdr:row>36</xdr:row>
      <xdr:rowOff>152400</xdr:rowOff>
    </xdr:to>
    <xdr:sp macro="" textlink="">
      <xdr:nvSpPr>
        <xdr:cNvPr id="87" name="楕円 86"/>
        <xdr:cNvSpPr/>
      </xdr:nvSpPr>
      <xdr:spPr>
        <a:xfrm>
          <a:off x="3937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162577</xdr:rowOff>
    </xdr:from>
    <xdr:ext cx="736600" cy="259045"/>
    <xdr:sp macro="" textlink="">
      <xdr:nvSpPr>
        <xdr:cNvPr id="88" name="テキスト ボックス 87"/>
        <xdr:cNvSpPr txBox="1"/>
      </xdr:nvSpPr>
      <xdr:spPr>
        <a:xfrm>
          <a:off x="3606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63500</xdr:rowOff>
    </xdr:from>
    <xdr:to>
      <xdr:col>15</xdr:col>
      <xdr:colOff>149225</xdr:colOff>
      <xdr:row>38</xdr:row>
      <xdr:rowOff>165100</xdr:rowOff>
    </xdr:to>
    <xdr:sp macro="" textlink="">
      <xdr:nvSpPr>
        <xdr:cNvPr id="89" name="楕円 88"/>
        <xdr:cNvSpPr/>
      </xdr:nvSpPr>
      <xdr:spPr>
        <a:xfrm>
          <a:off x="3048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149877</xdr:rowOff>
    </xdr:from>
    <xdr:ext cx="762000" cy="259045"/>
    <xdr:sp macro="" textlink="">
      <xdr:nvSpPr>
        <xdr:cNvPr id="90" name="テキスト ボックス 89"/>
        <xdr:cNvSpPr txBox="1"/>
      </xdr:nvSpPr>
      <xdr:spPr>
        <a:xfrm>
          <a:off x="2717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69850</xdr:rowOff>
    </xdr:from>
    <xdr:to>
      <xdr:col>6</xdr:col>
      <xdr:colOff>171450</xdr:colOff>
      <xdr:row>38</xdr:row>
      <xdr:rowOff>0</xdr:rowOff>
    </xdr:to>
    <xdr:sp macro="" textlink="">
      <xdr:nvSpPr>
        <xdr:cNvPr id="93" name="楕円 92"/>
        <xdr:cNvSpPr/>
      </xdr:nvSpPr>
      <xdr:spPr>
        <a:xfrm>
          <a:off x="1270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156227</xdr:rowOff>
    </xdr:from>
    <xdr:ext cx="762000" cy="259045"/>
    <xdr:sp macro="" textlink="">
      <xdr:nvSpPr>
        <xdr:cNvPr id="94" name="テキスト ボックス 93"/>
        <xdr:cNvSpPr txBox="1"/>
      </xdr:nvSpPr>
      <xdr:spPr>
        <a:xfrm>
          <a:off x="939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％となった。これは、令和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年度に一時的に増加した経常的一般財源が減少したこと、原油価格等の高騰、</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推進に伴うシステム利用料の増加が要因となっている。　ここ数年類似団体と比較し高い水準となっているが、これはふるさと納税の委託料等が大幅に増加したことが要因となっている。現在、歳入の確保を目的としてふるさと納税に注力しているため、また、今後</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の推進などにより、物件費は、増加又は同水準で推移することが見込まれる。　類似団体の状況等を注視しつつ、経常的経費の抑制・削減に努める。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119380</xdr:rowOff>
    </xdr:from>
    <xdr:to>
      <xdr:col>82</xdr:col>
      <xdr:colOff>107950</xdr:colOff>
      <xdr:row>19</xdr:row>
      <xdr:rowOff>39370</xdr:rowOff>
    </xdr:to>
    <xdr:cxnSp macro="">
      <xdr:nvCxnSpPr>
        <xdr:cNvPr id="127" name="直線コネクタ 126"/>
        <xdr:cNvCxnSpPr/>
      </xdr:nvCxnSpPr>
      <xdr:spPr>
        <a:xfrm>
          <a:off x="15671800" y="3205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119380</xdr:rowOff>
    </xdr:from>
    <xdr:to>
      <xdr:col>78</xdr:col>
      <xdr:colOff>69850</xdr:colOff>
      <xdr:row>18</xdr:row>
      <xdr:rowOff>127000</xdr:rowOff>
    </xdr:to>
    <xdr:cxnSp macro="">
      <xdr:nvCxnSpPr>
        <xdr:cNvPr id="130" name="直線コネクタ 129"/>
        <xdr:cNvCxnSpPr/>
      </xdr:nvCxnSpPr>
      <xdr:spPr>
        <a:xfrm flipV="1">
          <a:off x="14782800" y="3205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127000</xdr:rowOff>
    </xdr:to>
    <xdr:cxnSp macro="">
      <xdr:nvCxnSpPr>
        <xdr:cNvPr id="133" name="直線コネクタ 132"/>
        <xdr:cNvCxnSpPr/>
      </xdr:nvCxnSpPr>
      <xdr:spPr>
        <a:xfrm>
          <a:off x="13893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18</xdr:row>
      <xdr:rowOff>127000</xdr:rowOff>
    </xdr:to>
    <xdr:cxnSp macro="">
      <xdr:nvCxnSpPr>
        <xdr:cNvPr id="136" name="直線コネクタ 135"/>
        <xdr:cNvCxnSpPr/>
      </xdr:nvCxnSpPr>
      <xdr:spPr>
        <a:xfrm>
          <a:off x="13004800" y="29616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160020</xdr:rowOff>
    </xdr:from>
    <xdr:to>
      <xdr:col>82</xdr:col>
      <xdr:colOff>158750</xdr:colOff>
      <xdr:row>19</xdr:row>
      <xdr:rowOff>90170</xdr:rowOff>
    </xdr:to>
    <xdr:sp macro="" textlink="">
      <xdr:nvSpPr>
        <xdr:cNvPr id="146" name="楕円 145"/>
        <xdr:cNvSpPr/>
      </xdr:nvSpPr>
      <xdr:spPr>
        <a:xfrm>
          <a:off x="164592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132097</xdr:rowOff>
    </xdr:from>
    <xdr:ext cx="762000" cy="259045"/>
    <xdr:sp macro="" textlink="">
      <xdr:nvSpPr>
        <xdr:cNvPr id="147" name="物件費該当値テキスト"/>
        <xdr:cNvSpPr txBox="1"/>
      </xdr:nvSpPr>
      <xdr:spPr>
        <a:xfrm>
          <a:off x="165989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68580</xdr:rowOff>
    </xdr:from>
    <xdr:to>
      <xdr:col>78</xdr:col>
      <xdr:colOff>120650</xdr:colOff>
      <xdr:row>18</xdr:row>
      <xdr:rowOff>170180</xdr:rowOff>
    </xdr:to>
    <xdr:sp macro="" textlink="">
      <xdr:nvSpPr>
        <xdr:cNvPr id="148" name="楕円 147"/>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154957</xdr:rowOff>
    </xdr:from>
    <xdr:ext cx="736600" cy="259045"/>
    <xdr:sp macro="" textlink="">
      <xdr:nvSpPr>
        <xdr:cNvPr id="149" name="テキスト ボックス 148"/>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0" name="楕円 149"/>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1" name="テキスト ボックス 150"/>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2" name="楕円 151"/>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3" name="テキスト ボックス 152"/>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4" name="楕円 153"/>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5" name="テキスト ボックス 154"/>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扶助費は、類似団体と同程度の水準となり、ここ数年の数値も同水準となっている。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年度は、子どもの数の減少により、私立保育園に対する施設型給付費や児童手当、児童扶養手当、子ども医療費などが減少している。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76200</xdr:rowOff>
    </xdr:to>
    <xdr:cxnSp macro="">
      <xdr:nvCxnSpPr>
        <xdr:cNvPr id="188" name="直線コネクタ 187"/>
        <xdr:cNvCxnSpPr/>
      </xdr:nvCxnSpPr>
      <xdr:spPr>
        <a:xfrm flipV="1">
          <a:off x="3987800" y="963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56</xdr:row>
      <xdr:rowOff>101600</xdr:rowOff>
    </xdr:to>
    <xdr:cxnSp macro="">
      <xdr:nvCxnSpPr>
        <xdr:cNvPr id="191" name="直線コネクタ 190"/>
        <xdr:cNvCxnSpPr/>
      </xdr:nvCxnSpPr>
      <xdr:spPr>
        <a:xfrm flipV="1">
          <a:off x="3098800" y="967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57</xdr:row>
      <xdr:rowOff>107950</xdr:rowOff>
    </xdr:to>
    <xdr:cxnSp macro="">
      <xdr:nvCxnSpPr>
        <xdr:cNvPr id="194" name="直線コネクタ 193"/>
        <xdr:cNvCxnSpPr/>
      </xdr:nvCxnSpPr>
      <xdr:spPr>
        <a:xfrm flipV="1">
          <a:off x="2209800" y="9702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107950</xdr:rowOff>
    </xdr:to>
    <xdr:cxnSp macro="">
      <xdr:nvCxnSpPr>
        <xdr:cNvPr id="197" name="直線コネクタ 196"/>
        <xdr:cNvCxnSpPr/>
      </xdr:nvCxnSpPr>
      <xdr:spPr>
        <a:xfrm>
          <a:off x="1320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7" name="楕円 206"/>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08"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09" name="楕円 208"/>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210" name="テキスト ボックス 209"/>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11" name="楕円 210"/>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12" name="テキスト ボックス 211"/>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3" name="楕円 212"/>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4" name="テキスト ボックス 213"/>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5" name="楕円 214"/>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6" name="テキスト ボックス 215"/>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％となった。これは、令和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年度に一時的に増加した臨時財政対策債や普通交付税が減少したことが要因となっており、令和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年度以前と比較すると、同水準に戻った。</a:t>
          </a:r>
        </a:p>
        <a:p>
          <a:r>
            <a:rPr kumimoji="1" lang="ja-JP" altLang="en-US" sz="1300">
              <a:latin typeface="ＭＳ Ｐゴシック" panose="020B0600070205080204" pitchFamily="50" charset="-128"/>
              <a:ea typeface="ＭＳ Ｐゴシック" panose="020B0600070205080204" pitchFamily="50" charset="-128"/>
            </a:rPr>
            <a:t>　特別会計に対する繰出金や公共施設の維持補修費が増加傾向にあることから、他自治体の取組等を参考にしながら、適正な水準を維持するように努める。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127000</xdr:rowOff>
    </xdr:to>
    <xdr:cxnSp macro="">
      <xdr:nvCxnSpPr>
        <xdr:cNvPr id="249" name="直線コネクタ 248"/>
        <xdr:cNvCxnSpPr/>
      </xdr:nvCxnSpPr>
      <xdr:spPr>
        <a:xfrm>
          <a:off x="15671800" y="9674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142240</xdr:rowOff>
    </xdr:to>
    <xdr:cxnSp macro="">
      <xdr:nvCxnSpPr>
        <xdr:cNvPr id="252" name="直線コネクタ 251"/>
        <xdr:cNvCxnSpPr/>
      </xdr:nvCxnSpPr>
      <xdr:spPr>
        <a:xfrm flipV="1">
          <a:off x="14782800" y="9674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142240</xdr:rowOff>
    </xdr:to>
    <xdr:cxnSp macro="">
      <xdr:nvCxnSpPr>
        <xdr:cNvPr id="255" name="直線コネクタ 254"/>
        <xdr:cNvCxnSpPr/>
      </xdr:nvCxnSpPr>
      <xdr:spPr>
        <a:xfrm>
          <a:off x="13893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149860</xdr:rowOff>
    </xdr:to>
    <xdr:cxnSp macro="">
      <xdr:nvCxnSpPr>
        <xdr:cNvPr id="258" name="直線コネクタ 257"/>
        <xdr:cNvCxnSpPr/>
      </xdr:nvCxnSpPr>
      <xdr:spPr>
        <a:xfrm flipV="1">
          <a:off x="13004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9"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0" name="楕円 269"/>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109237</xdr:rowOff>
    </xdr:from>
    <xdr:ext cx="736600" cy="259045"/>
    <xdr:sp macro="" textlink="">
      <xdr:nvSpPr>
        <xdr:cNvPr id="271" name="テキスト ボックス 270"/>
        <xdr:cNvSpPr txBox="1"/>
      </xdr:nvSpPr>
      <xdr:spPr>
        <a:xfrm>
          <a:off x="15290800" y="97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2" name="楕円 271"/>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73" name="テキスト ボックス 272"/>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4" name="楕円 273"/>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75" name="テキスト ボックス 274"/>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6" name="楕円 275"/>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7" name="テキスト ボックス 276"/>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％となり、類似団体平均値を上回った。</a:t>
          </a:r>
        </a:p>
        <a:p>
          <a:r>
            <a:rPr kumimoji="1" lang="ja-JP" altLang="en-US" sz="1300">
              <a:latin typeface="ＭＳ Ｐゴシック" panose="020B0600070205080204" pitchFamily="50" charset="-128"/>
              <a:ea typeface="ＭＳ Ｐゴシック" panose="020B0600070205080204" pitchFamily="50" charset="-128"/>
            </a:rPr>
            <a:t>　要因としては、白石市外二町組合解散に伴い、負担金や補助金が増加したこと、一部事務組合の施設整備に伴う元金償還開始による負担金が増加したことである。</a:t>
          </a:r>
        </a:p>
        <a:p>
          <a:r>
            <a:rPr kumimoji="1" lang="ja-JP" altLang="en-US" sz="1300">
              <a:latin typeface="ＭＳ Ｐゴシック" panose="020B0600070205080204" pitchFamily="50" charset="-128"/>
              <a:ea typeface="ＭＳ Ｐゴシック" panose="020B0600070205080204" pitchFamily="50" charset="-128"/>
            </a:rPr>
            <a:t>　白石市外二町組合が解散し、病院事業を本市が承継することとなり、今後は、病院事業に対する補助費等が一時増加することが想定されるため、特に、公営企業に対する負担金・補助金について、類似団体の状況等を確認し、適正な水準となるよう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142240</xdr:rowOff>
    </xdr:from>
    <xdr:to>
      <xdr:col>82</xdr:col>
      <xdr:colOff>107950</xdr:colOff>
      <xdr:row>36</xdr:row>
      <xdr:rowOff>81280</xdr:rowOff>
    </xdr:to>
    <xdr:cxnSp macro="">
      <xdr:nvCxnSpPr>
        <xdr:cNvPr id="309" name="直線コネクタ 308"/>
        <xdr:cNvCxnSpPr/>
      </xdr:nvCxnSpPr>
      <xdr:spPr>
        <a:xfrm>
          <a:off x="15671800" y="614299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142240</xdr:rowOff>
    </xdr:from>
    <xdr:to>
      <xdr:col>78</xdr:col>
      <xdr:colOff>69850</xdr:colOff>
      <xdr:row>36</xdr:row>
      <xdr:rowOff>54610</xdr:rowOff>
    </xdr:to>
    <xdr:cxnSp macro="">
      <xdr:nvCxnSpPr>
        <xdr:cNvPr id="312" name="直線コネクタ 311"/>
        <xdr:cNvCxnSpPr/>
      </xdr:nvCxnSpPr>
      <xdr:spPr>
        <a:xfrm flipV="1">
          <a:off x="14782800" y="61429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xdr:rowOff>
    </xdr:from>
    <xdr:to>
      <xdr:col>73</xdr:col>
      <xdr:colOff>180975</xdr:colOff>
      <xdr:row>36</xdr:row>
      <xdr:rowOff>54610</xdr:rowOff>
    </xdr:to>
    <xdr:cxnSp macro="">
      <xdr:nvCxnSpPr>
        <xdr:cNvPr id="315" name="直線コネクタ 314"/>
        <xdr:cNvCxnSpPr/>
      </xdr:nvCxnSpPr>
      <xdr:spPr>
        <a:xfrm>
          <a:off x="13893800" y="61734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xdr:rowOff>
    </xdr:from>
    <xdr:to>
      <xdr:col>69</xdr:col>
      <xdr:colOff>92075</xdr:colOff>
      <xdr:row>37</xdr:row>
      <xdr:rowOff>35560</xdr:rowOff>
    </xdr:to>
    <xdr:cxnSp macro="">
      <xdr:nvCxnSpPr>
        <xdr:cNvPr id="318" name="直線コネクタ 317"/>
        <xdr:cNvCxnSpPr/>
      </xdr:nvCxnSpPr>
      <xdr:spPr>
        <a:xfrm flipV="1">
          <a:off x="13004800" y="617347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8" name="楕円 327"/>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2557</xdr:rowOff>
    </xdr:from>
    <xdr:ext cx="762000" cy="259045"/>
    <xdr:sp macro="" textlink="">
      <xdr:nvSpPr>
        <xdr:cNvPr id="329"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91440</xdr:rowOff>
    </xdr:from>
    <xdr:to>
      <xdr:col>78</xdr:col>
      <xdr:colOff>120650</xdr:colOff>
      <xdr:row>36</xdr:row>
      <xdr:rowOff>21590</xdr:rowOff>
    </xdr:to>
    <xdr:sp macro="" textlink="">
      <xdr:nvSpPr>
        <xdr:cNvPr id="330" name="楕円 329"/>
        <xdr:cNvSpPr/>
      </xdr:nvSpPr>
      <xdr:spPr>
        <a:xfrm>
          <a:off x="15621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31767</xdr:rowOff>
    </xdr:from>
    <xdr:ext cx="736600" cy="259045"/>
    <xdr:sp macro="" textlink="">
      <xdr:nvSpPr>
        <xdr:cNvPr id="331" name="テキスト ボックス 330"/>
        <xdr:cNvSpPr txBox="1"/>
      </xdr:nvSpPr>
      <xdr:spPr>
        <a:xfrm>
          <a:off x="15290800" y="586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xdr:rowOff>
    </xdr:from>
    <xdr:to>
      <xdr:col>74</xdr:col>
      <xdr:colOff>31750</xdr:colOff>
      <xdr:row>36</xdr:row>
      <xdr:rowOff>105410</xdr:rowOff>
    </xdr:to>
    <xdr:sp macro="" textlink="">
      <xdr:nvSpPr>
        <xdr:cNvPr id="332" name="楕円 331"/>
        <xdr:cNvSpPr/>
      </xdr:nvSpPr>
      <xdr:spPr>
        <a:xfrm>
          <a:off x="14732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90187</xdr:rowOff>
    </xdr:from>
    <xdr:ext cx="762000" cy="259045"/>
    <xdr:sp macro="" textlink="">
      <xdr:nvSpPr>
        <xdr:cNvPr id="333" name="テキスト ボックス 332"/>
        <xdr:cNvSpPr txBox="1"/>
      </xdr:nvSpPr>
      <xdr:spPr>
        <a:xfrm>
          <a:off x="144018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121920</xdr:rowOff>
    </xdr:from>
    <xdr:to>
      <xdr:col>69</xdr:col>
      <xdr:colOff>142875</xdr:colOff>
      <xdr:row>36</xdr:row>
      <xdr:rowOff>52070</xdr:rowOff>
    </xdr:to>
    <xdr:sp macro="" textlink="">
      <xdr:nvSpPr>
        <xdr:cNvPr id="334" name="楕円 333"/>
        <xdr:cNvSpPr/>
      </xdr:nvSpPr>
      <xdr:spPr>
        <a:xfrm>
          <a:off x="13843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35" name="テキスト ボックス 334"/>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156210</xdr:rowOff>
    </xdr:from>
    <xdr:to>
      <xdr:col>65</xdr:col>
      <xdr:colOff>53975</xdr:colOff>
      <xdr:row>37</xdr:row>
      <xdr:rowOff>86360</xdr:rowOff>
    </xdr:to>
    <xdr:sp macro="" textlink="">
      <xdr:nvSpPr>
        <xdr:cNvPr id="336" name="楕円 335"/>
        <xdr:cNvSpPr/>
      </xdr:nvSpPr>
      <xdr:spPr>
        <a:xfrm>
          <a:off x="12954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71137</xdr:rowOff>
    </xdr:from>
    <xdr:ext cx="762000" cy="259045"/>
    <xdr:sp macro="" textlink="">
      <xdr:nvSpPr>
        <xdr:cNvPr id="337" name="テキスト ボックス 336"/>
        <xdr:cNvSpPr txBox="1"/>
      </xdr:nvSpPr>
      <xdr:spPr>
        <a:xfrm>
          <a:off x="12623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公債費はいずれの年も類似団体の平均を大きく下回っている。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スマートインターチェンジや道の駅整備事業、橋梁長寿命化事業、公共施設の長寿命化事業など大型の普通建設事業が想定され、その財源として地方債を活用することが検討されており、公債費の増加が見込まれる。大幅な公債費負担の増加とならないよう、新規発行については十分な検討を行うとともに、減債基金の活用などを検討し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99568</xdr:rowOff>
    </xdr:to>
    <xdr:cxnSp macro="">
      <xdr:nvCxnSpPr>
        <xdr:cNvPr id="367" name="直線コネクタ 366"/>
        <xdr:cNvCxnSpPr/>
      </xdr:nvCxnSpPr>
      <xdr:spPr>
        <a:xfrm>
          <a:off x="3987800" y="130703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72137</xdr:rowOff>
    </xdr:to>
    <xdr:cxnSp macro="">
      <xdr:nvCxnSpPr>
        <xdr:cNvPr id="370" name="直線コネクタ 369"/>
        <xdr:cNvCxnSpPr/>
      </xdr:nvCxnSpPr>
      <xdr:spPr>
        <a:xfrm flipV="1">
          <a:off x="3098800" y="130703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94996</xdr:rowOff>
    </xdr:to>
    <xdr:cxnSp macro="">
      <xdr:nvCxnSpPr>
        <xdr:cNvPr id="373" name="直線コネクタ 372"/>
        <xdr:cNvCxnSpPr/>
      </xdr:nvCxnSpPr>
      <xdr:spPr>
        <a:xfrm flipV="1">
          <a:off x="2209800" y="131023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94996</xdr:rowOff>
    </xdr:to>
    <xdr:cxnSp macro="">
      <xdr:nvCxnSpPr>
        <xdr:cNvPr id="376" name="直線コネクタ 375"/>
        <xdr:cNvCxnSpPr/>
      </xdr:nvCxnSpPr>
      <xdr:spPr>
        <a:xfrm>
          <a:off x="1320800" y="13125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6" name="楕円 385"/>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7"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8" name="楕円 387"/>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9" name="テキスト ボックス 388"/>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90" name="楕円 389"/>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91" name="テキスト ボックス 390"/>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92" name="楕円 391"/>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93" name="テキスト ボックス 392"/>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4" name="楕円 393"/>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5" name="テキスト ボックス 394"/>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80.5</a:t>
          </a:r>
          <a:r>
            <a:rPr kumimoji="1" lang="ja-JP" altLang="en-US" sz="1300">
              <a:latin typeface="ＭＳ Ｐゴシック" panose="020B0600070205080204" pitchFamily="50" charset="-128"/>
              <a:ea typeface="ＭＳ Ｐゴシック" panose="020B0600070205080204" pitchFamily="50" charset="-128"/>
            </a:rPr>
            <a:t>％となった。これは、令和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一時的に増加した経常的一般財源が減少したことが主な要因となっている。類似団体と比較すると、物件費の数値が特に高くなっているが、これはふるさと納税の委託料等が大幅に増加したことが要因となっている。今後についても、ふるさと納税に注力していくこととしているため、また、今後</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の推進などにより、物件費の高止まりの傾向が続くと想定される。類似団体の状況等を踏まえつつ、経常的経費の抑制・削減に努める。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78</xdr:row>
      <xdr:rowOff>149861</xdr:rowOff>
    </xdr:to>
    <xdr:cxnSp macro="">
      <xdr:nvCxnSpPr>
        <xdr:cNvPr id="426" name="直線コネクタ 425"/>
        <xdr:cNvCxnSpPr/>
      </xdr:nvCxnSpPr>
      <xdr:spPr>
        <a:xfrm>
          <a:off x="15671800" y="13234924"/>
          <a:ext cx="8382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78</xdr:row>
      <xdr:rowOff>145287</xdr:rowOff>
    </xdr:to>
    <xdr:cxnSp macro="">
      <xdr:nvCxnSpPr>
        <xdr:cNvPr id="429" name="直線コネクタ 428"/>
        <xdr:cNvCxnSpPr/>
      </xdr:nvCxnSpPr>
      <xdr:spPr>
        <a:xfrm flipV="1">
          <a:off x="14782800" y="13234924"/>
          <a:ext cx="889000" cy="2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78</xdr:row>
      <xdr:rowOff>145287</xdr:rowOff>
    </xdr:to>
    <xdr:cxnSp macro="">
      <xdr:nvCxnSpPr>
        <xdr:cNvPr id="432" name="直線コネクタ 431"/>
        <xdr:cNvCxnSpPr/>
      </xdr:nvCxnSpPr>
      <xdr:spPr>
        <a:xfrm>
          <a:off x="13893800" y="134818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78</xdr:row>
      <xdr:rowOff>159004</xdr:rowOff>
    </xdr:to>
    <xdr:cxnSp macro="">
      <xdr:nvCxnSpPr>
        <xdr:cNvPr id="435" name="直線コネクタ 434"/>
        <xdr:cNvCxnSpPr/>
      </xdr:nvCxnSpPr>
      <xdr:spPr>
        <a:xfrm flipV="1">
          <a:off x="13004800" y="134818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5" name="楕円 444"/>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6"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47" name="楕円 446"/>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48" name="テキスト ボックス 447"/>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94487</xdr:rowOff>
    </xdr:from>
    <xdr:to>
      <xdr:col>74</xdr:col>
      <xdr:colOff>31750</xdr:colOff>
      <xdr:row>79</xdr:row>
      <xdr:rowOff>24637</xdr:rowOff>
    </xdr:to>
    <xdr:sp macro="" textlink="">
      <xdr:nvSpPr>
        <xdr:cNvPr id="449" name="楕円 448"/>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9414</xdr:rowOff>
    </xdr:from>
    <xdr:ext cx="762000" cy="259045"/>
    <xdr:sp macro="" textlink="">
      <xdr:nvSpPr>
        <xdr:cNvPr id="450" name="テキスト ボックス 449"/>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51" name="楕円 450"/>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52" name="テキスト ボックス 451"/>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3" name="楕円 452"/>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54" name="テキスト ボックス 453"/>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82142</xdr:rowOff>
    </xdr:from>
    <xdr:to>
      <xdr:col>29</xdr:col>
      <xdr:colOff>127000</xdr:colOff>
      <xdr:row>16</xdr:row>
      <xdr:rowOff>45423</xdr:rowOff>
    </xdr:to>
    <xdr:cxnSp macro="">
      <xdr:nvCxnSpPr>
        <xdr:cNvPr id="54" name="直線コネクタ 53"/>
        <xdr:cNvCxnSpPr/>
      </xdr:nvCxnSpPr>
      <xdr:spPr bwMode="auto">
        <a:xfrm flipV="1">
          <a:off x="5003800" y="2701517"/>
          <a:ext cx="647700" cy="134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157637</xdr:rowOff>
    </xdr:from>
    <xdr:to>
      <xdr:col>26</xdr:col>
      <xdr:colOff>50800</xdr:colOff>
      <xdr:row>16</xdr:row>
      <xdr:rowOff>45423</xdr:rowOff>
    </xdr:to>
    <xdr:cxnSp macro="">
      <xdr:nvCxnSpPr>
        <xdr:cNvPr id="57" name="直線コネクタ 56"/>
        <xdr:cNvCxnSpPr/>
      </xdr:nvCxnSpPr>
      <xdr:spPr bwMode="auto">
        <a:xfrm>
          <a:off x="4305300" y="2777012"/>
          <a:ext cx="698500" cy="59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157637</xdr:rowOff>
    </xdr:from>
    <xdr:to>
      <xdr:col>22</xdr:col>
      <xdr:colOff>114300</xdr:colOff>
      <xdr:row>16</xdr:row>
      <xdr:rowOff>95215</xdr:rowOff>
    </xdr:to>
    <xdr:cxnSp macro="">
      <xdr:nvCxnSpPr>
        <xdr:cNvPr id="60" name="直線コネクタ 59"/>
        <xdr:cNvCxnSpPr/>
      </xdr:nvCxnSpPr>
      <xdr:spPr bwMode="auto">
        <a:xfrm flipV="1">
          <a:off x="3606800" y="2777012"/>
          <a:ext cx="698500" cy="109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68998</xdr:rowOff>
    </xdr:from>
    <xdr:to>
      <xdr:col>18</xdr:col>
      <xdr:colOff>177800</xdr:colOff>
      <xdr:row>16</xdr:row>
      <xdr:rowOff>95215</xdr:rowOff>
    </xdr:to>
    <xdr:cxnSp macro="">
      <xdr:nvCxnSpPr>
        <xdr:cNvPr id="63" name="直線コネクタ 62"/>
        <xdr:cNvCxnSpPr/>
      </xdr:nvCxnSpPr>
      <xdr:spPr bwMode="auto">
        <a:xfrm>
          <a:off x="2908300" y="2859823"/>
          <a:ext cx="698500" cy="26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31342</xdr:rowOff>
    </xdr:from>
    <xdr:to>
      <xdr:col>29</xdr:col>
      <xdr:colOff>177800</xdr:colOff>
      <xdr:row>15</xdr:row>
      <xdr:rowOff>132942</xdr:rowOff>
    </xdr:to>
    <xdr:sp macro="" textlink="">
      <xdr:nvSpPr>
        <xdr:cNvPr id="73" name="楕円 72"/>
        <xdr:cNvSpPr/>
      </xdr:nvSpPr>
      <xdr:spPr bwMode="auto">
        <a:xfrm>
          <a:off x="5600700" y="2650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47869</xdr:rowOff>
    </xdr:from>
    <xdr:ext cx="762000" cy="259045"/>
    <xdr:sp macro="" textlink="">
      <xdr:nvSpPr>
        <xdr:cNvPr id="74" name="人口1人当たり決算額の推移該当値テキスト130"/>
        <xdr:cNvSpPr txBox="1"/>
      </xdr:nvSpPr>
      <xdr:spPr>
        <a:xfrm>
          <a:off x="5740400" y="249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166073</xdr:rowOff>
    </xdr:from>
    <xdr:to>
      <xdr:col>26</xdr:col>
      <xdr:colOff>101600</xdr:colOff>
      <xdr:row>16</xdr:row>
      <xdr:rowOff>96223</xdr:rowOff>
    </xdr:to>
    <xdr:sp macro="" textlink="">
      <xdr:nvSpPr>
        <xdr:cNvPr id="75" name="楕円 74"/>
        <xdr:cNvSpPr/>
      </xdr:nvSpPr>
      <xdr:spPr bwMode="auto">
        <a:xfrm>
          <a:off x="4953000" y="2785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106400</xdr:rowOff>
    </xdr:from>
    <xdr:ext cx="736600" cy="259045"/>
    <xdr:sp macro="" textlink="">
      <xdr:nvSpPr>
        <xdr:cNvPr id="76" name="テキスト ボックス 75"/>
        <xdr:cNvSpPr txBox="1"/>
      </xdr:nvSpPr>
      <xdr:spPr>
        <a:xfrm>
          <a:off x="4622800" y="255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106837</xdr:rowOff>
    </xdr:from>
    <xdr:to>
      <xdr:col>22</xdr:col>
      <xdr:colOff>165100</xdr:colOff>
      <xdr:row>16</xdr:row>
      <xdr:rowOff>36987</xdr:rowOff>
    </xdr:to>
    <xdr:sp macro="" textlink="">
      <xdr:nvSpPr>
        <xdr:cNvPr id="77" name="楕円 76"/>
        <xdr:cNvSpPr/>
      </xdr:nvSpPr>
      <xdr:spPr bwMode="auto">
        <a:xfrm>
          <a:off x="4254500" y="2726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47164</xdr:rowOff>
    </xdr:from>
    <xdr:ext cx="762000" cy="259045"/>
    <xdr:sp macro="" textlink="">
      <xdr:nvSpPr>
        <xdr:cNvPr id="78" name="テキスト ボックス 77"/>
        <xdr:cNvSpPr txBox="1"/>
      </xdr:nvSpPr>
      <xdr:spPr>
        <a:xfrm>
          <a:off x="3924300" y="249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44415</xdr:rowOff>
    </xdr:from>
    <xdr:to>
      <xdr:col>19</xdr:col>
      <xdr:colOff>38100</xdr:colOff>
      <xdr:row>16</xdr:row>
      <xdr:rowOff>146015</xdr:rowOff>
    </xdr:to>
    <xdr:sp macro="" textlink="">
      <xdr:nvSpPr>
        <xdr:cNvPr id="79" name="楕円 78"/>
        <xdr:cNvSpPr/>
      </xdr:nvSpPr>
      <xdr:spPr bwMode="auto">
        <a:xfrm>
          <a:off x="3556000" y="2835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156192</xdr:rowOff>
    </xdr:from>
    <xdr:ext cx="762000" cy="259045"/>
    <xdr:sp macro="" textlink="">
      <xdr:nvSpPr>
        <xdr:cNvPr id="80" name="テキスト ボックス 79"/>
        <xdr:cNvSpPr txBox="1"/>
      </xdr:nvSpPr>
      <xdr:spPr>
        <a:xfrm>
          <a:off x="3225800" y="260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18198</xdr:rowOff>
    </xdr:from>
    <xdr:to>
      <xdr:col>15</xdr:col>
      <xdr:colOff>101600</xdr:colOff>
      <xdr:row>16</xdr:row>
      <xdr:rowOff>119798</xdr:rowOff>
    </xdr:to>
    <xdr:sp macro="" textlink="">
      <xdr:nvSpPr>
        <xdr:cNvPr id="81" name="楕円 80"/>
        <xdr:cNvSpPr/>
      </xdr:nvSpPr>
      <xdr:spPr bwMode="auto">
        <a:xfrm>
          <a:off x="2857500" y="2809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129975</xdr:rowOff>
    </xdr:from>
    <xdr:ext cx="762000" cy="259045"/>
    <xdr:sp macro="" textlink="">
      <xdr:nvSpPr>
        <xdr:cNvPr id="82" name="テキスト ボックス 81"/>
        <xdr:cNvSpPr txBox="1"/>
      </xdr:nvSpPr>
      <xdr:spPr>
        <a:xfrm>
          <a:off x="2527300" y="257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218342</xdr:rowOff>
    </xdr:from>
    <xdr:to>
      <xdr:col>29</xdr:col>
      <xdr:colOff>127000</xdr:colOff>
      <xdr:row>37</xdr:row>
      <xdr:rowOff>312199</xdr:rowOff>
    </xdr:to>
    <xdr:cxnSp macro="">
      <xdr:nvCxnSpPr>
        <xdr:cNvPr id="118" name="直線コネクタ 117"/>
        <xdr:cNvCxnSpPr/>
      </xdr:nvCxnSpPr>
      <xdr:spPr bwMode="auto">
        <a:xfrm flipV="1">
          <a:off x="5003800" y="7343042"/>
          <a:ext cx="647700" cy="93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206880</xdr:rowOff>
    </xdr:from>
    <xdr:to>
      <xdr:col>26</xdr:col>
      <xdr:colOff>50800</xdr:colOff>
      <xdr:row>37</xdr:row>
      <xdr:rowOff>312199</xdr:rowOff>
    </xdr:to>
    <xdr:cxnSp macro="">
      <xdr:nvCxnSpPr>
        <xdr:cNvPr id="121" name="直線コネクタ 120"/>
        <xdr:cNvCxnSpPr/>
      </xdr:nvCxnSpPr>
      <xdr:spPr bwMode="auto">
        <a:xfrm>
          <a:off x="4305300" y="7331580"/>
          <a:ext cx="698500" cy="105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198225</xdr:rowOff>
    </xdr:from>
    <xdr:to>
      <xdr:col>22</xdr:col>
      <xdr:colOff>114300</xdr:colOff>
      <xdr:row>37</xdr:row>
      <xdr:rowOff>206880</xdr:rowOff>
    </xdr:to>
    <xdr:cxnSp macro="">
      <xdr:nvCxnSpPr>
        <xdr:cNvPr id="124" name="直線コネクタ 123"/>
        <xdr:cNvCxnSpPr/>
      </xdr:nvCxnSpPr>
      <xdr:spPr bwMode="auto">
        <a:xfrm>
          <a:off x="3606800" y="7322925"/>
          <a:ext cx="698500" cy="8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159134</xdr:rowOff>
    </xdr:from>
    <xdr:to>
      <xdr:col>18</xdr:col>
      <xdr:colOff>177800</xdr:colOff>
      <xdr:row>37</xdr:row>
      <xdr:rowOff>198225</xdr:rowOff>
    </xdr:to>
    <xdr:cxnSp macro="">
      <xdr:nvCxnSpPr>
        <xdr:cNvPr id="127" name="直線コネクタ 126"/>
        <xdr:cNvCxnSpPr/>
      </xdr:nvCxnSpPr>
      <xdr:spPr bwMode="auto">
        <a:xfrm>
          <a:off x="2908300" y="7112384"/>
          <a:ext cx="698500" cy="21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167542</xdr:rowOff>
    </xdr:from>
    <xdr:to>
      <xdr:col>29</xdr:col>
      <xdr:colOff>177800</xdr:colOff>
      <xdr:row>37</xdr:row>
      <xdr:rowOff>269142</xdr:rowOff>
    </xdr:to>
    <xdr:sp macro="" textlink="">
      <xdr:nvSpPr>
        <xdr:cNvPr id="137" name="楕円 136"/>
        <xdr:cNvSpPr/>
      </xdr:nvSpPr>
      <xdr:spPr bwMode="auto">
        <a:xfrm>
          <a:off x="5600700" y="729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139619</xdr:rowOff>
    </xdr:from>
    <xdr:ext cx="762000" cy="259045"/>
    <xdr:sp macro="" textlink="">
      <xdr:nvSpPr>
        <xdr:cNvPr id="138" name="人口1人当たり決算額の推移該当値テキスト445"/>
        <xdr:cNvSpPr txBox="1"/>
      </xdr:nvSpPr>
      <xdr:spPr>
        <a:xfrm>
          <a:off x="5740400" y="726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261399</xdr:rowOff>
    </xdr:from>
    <xdr:to>
      <xdr:col>26</xdr:col>
      <xdr:colOff>101600</xdr:colOff>
      <xdr:row>38</xdr:row>
      <xdr:rowOff>20099</xdr:rowOff>
    </xdr:to>
    <xdr:sp macro="" textlink="">
      <xdr:nvSpPr>
        <xdr:cNvPr id="139" name="楕円 138"/>
        <xdr:cNvSpPr/>
      </xdr:nvSpPr>
      <xdr:spPr bwMode="auto">
        <a:xfrm>
          <a:off x="4953000" y="7386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4876</xdr:rowOff>
    </xdr:from>
    <xdr:ext cx="736600" cy="259045"/>
    <xdr:sp macro="" textlink="">
      <xdr:nvSpPr>
        <xdr:cNvPr id="140" name="テキスト ボックス 139"/>
        <xdr:cNvSpPr txBox="1"/>
      </xdr:nvSpPr>
      <xdr:spPr>
        <a:xfrm>
          <a:off x="4622800" y="7472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156080</xdr:rowOff>
    </xdr:from>
    <xdr:to>
      <xdr:col>22</xdr:col>
      <xdr:colOff>165100</xdr:colOff>
      <xdr:row>37</xdr:row>
      <xdr:rowOff>257680</xdr:rowOff>
    </xdr:to>
    <xdr:sp macro="" textlink="">
      <xdr:nvSpPr>
        <xdr:cNvPr id="141" name="楕円 140"/>
        <xdr:cNvSpPr/>
      </xdr:nvSpPr>
      <xdr:spPr bwMode="auto">
        <a:xfrm>
          <a:off x="4254500" y="7280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242457</xdr:rowOff>
    </xdr:from>
    <xdr:ext cx="762000" cy="259045"/>
    <xdr:sp macro="" textlink="">
      <xdr:nvSpPr>
        <xdr:cNvPr id="142" name="テキスト ボックス 141"/>
        <xdr:cNvSpPr txBox="1"/>
      </xdr:nvSpPr>
      <xdr:spPr>
        <a:xfrm>
          <a:off x="3924300" y="73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147425</xdr:rowOff>
    </xdr:from>
    <xdr:to>
      <xdr:col>19</xdr:col>
      <xdr:colOff>38100</xdr:colOff>
      <xdr:row>37</xdr:row>
      <xdr:rowOff>249025</xdr:rowOff>
    </xdr:to>
    <xdr:sp macro="" textlink="">
      <xdr:nvSpPr>
        <xdr:cNvPr id="143" name="楕円 142"/>
        <xdr:cNvSpPr/>
      </xdr:nvSpPr>
      <xdr:spPr bwMode="auto">
        <a:xfrm>
          <a:off x="3556000" y="727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233802</xdr:rowOff>
    </xdr:from>
    <xdr:ext cx="762000" cy="259045"/>
    <xdr:sp macro="" textlink="">
      <xdr:nvSpPr>
        <xdr:cNvPr id="144" name="テキスト ボックス 143"/>
        <xdr:cNvSpPr txBox="1"/>
      </xdr:nvSpPr>
      <xdr:spPr>
        <a:xfrm>
          <a:off x="3225800" y="735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108334</xdr:rowOff>
    </xdr:from>
    <xdr:to>
      <xdr:col>15</xdr:col>
      <xdr:colOff>101600</xdr:colOff>
      <xdr:row>37</xdr:row>
      <xdr:rowOff>38484</xdr:rowOff>
    </xdr:to>
    <xdr:sp macro="" textlink="">
      <xdr:nvSpPr>
        <xdr:cNvPr id="145" name="楕円 144"/>
        <xdr:cNvSpPr/>
      </xdr:nvSpPr>
      <xdr:spPr bwMode="auto">
        <a:xfrm>
          <a:off x="2857500" y="706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23261</xdr:rowOff>
    </xdr:from>
    <xdr:ext cx="762000" cy="259045"/>
    <xdr:sp macro="" textlink="">
      <xdr:nvSpPr>
        <xdr:cNvPr id="146" name="テキスト ボックス 145"/>
        <xdr:cNvSpPr txBox="1"/>
      </xdr:nvSpPr>
      <xdr:spPr>
        <a:xfrm>
          <a:off x="2527300" y="714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31,968
31,700
286.48
19,835,110
19,258,047
398,033
9,788,027
10,716,617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68181</xdr:rowOff>
    </xdr:from>
    <xdr:to>
      <xdr:col>24</xdr:col>
      <xdr:colOff>63500</xdr:colOff>
      <xdr:row>35</xdr:row>
      <xdr:rowOff>120432</xdr:rowOff>
    </xdr:to>
    <xdr:cxnSp macro="">
      <xdr:nvCxnSpPr>
        <xdr:cNvPr id="63" name="直線コネクタ 62"/>
        <xdr:cNvCxnSpPr/>
      </xdr:nvCxnSpPr>
      <xdr:spPr>
        <a:xfrm flipV="1">
          <a:off x="3797300" y="606893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83514</xdr:rowOff>
    </xdr:from>
    <xdr:to>
      <xdr:col>19</xdr:col>
      <xdr:colOff>177800</xdr:colOff>
      <xdr:row>35</xdr:row>
      <xdr:rowOff>120432</xdr:rowOff>
    </xdr:to>
    <xdr:cxnSp macro="">
      <xdr:nvCxnSpPr>
        <xdr:cNvPr id="66" name="直線コネクタ 65"/>
        <xdr:cNvCxnSpPr/>
      </xdr:nvCxnSpPr>
      <xdr:spPr>
        <a:xfrm>
          <a:off x="2908300" y="6084264"/>
          <a:ext cx="8890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83514</xdr:rowOff>
    </xdr:from>
    <xdr:to>
      <xdr:col>15</xdr:col>
      <xdr:colOff>50800</xdr:colOff>
      <xdr:row>36</xdr:row>
      <xdr:rowOff>15292</xdr:rowOff>
    </xdr:to>
    <xdr:cxnSp macro="">
      <xdr:nvCxnSpPr>
        <xdr:cNvPr id="69" name="直線コネクタ 68"/>
        <xdr:cNvCxnSpPr/>
      </xdr:nvCxnSpPr>
      <xdr:spPr>
        <a:xfrm flipV="1">
          <a:off x="2019300" y="6084264"/>
          <a:ext cx="889000" cy="10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15292</xdr:rowOff>
    </xdr:from>
    <xdr:to>
      <xdr:col>10</xdr:col>
      <xdr:colOff>114300</xdr:colOff>
      <xdr:row>36</xdr:row>
      <xdr:rowOff>56751</xdr:rowOff>
    </xdr:to>
    <xdr:cxnSp macro="">
      <xdr:nvCxnSpPr>
        <xdr:cNvPr id="72" name="直線コネクタ 71"/>
        <xdr:cNvCxnSpPr/>
      </xdr:nvCxnSpPr>
      <xdr:spPr>
        <a:xfrm flipV="1">
          <a:off x="1130300" y="6187492"/>
          <a:ext cx="889000" cy="4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17381</xdr:rowOff>
    </xdr:from>
    <xdr:to>
      <xdr:col>24</xdr:col>
      <xdr:colOff>114300</xdr:colOff>
      <xdr:row>35</xdr:row>
      <xdr:rowOff>118981</xdr:rowOff>
    </xdr:to>
    <xdr:sp macro="" textlink="">
      <xdr:nvSpPr>
        <xdr:cNvPr id="82" name="楕円 81"/>
        <xdr:cNvSpPr/>
      </xdr:nvSpPr>
      <xdr:spPr>
        <a:xfrm>
          <a:off x="4584700" y="601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167258</xdr:rowOff>
    </xdr:from>
    <xdr:ext cx="534377" cy="259045"/>
    <xdr:sp macro="" textlink="">
      <xdr:nvSpPr>
        <xdr:cNvPr id="83" name="人件費該当値テキスト"/>
        <xdr:cNvSpPr txBox="1"/>
      </xdr:nvSpPr>
      <xdr:spPr>
        <a:xfrm>
          <a:off x="4686300" y="599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69632</xdr:rowOff>
    </xdr:from>
    <xdr:to>
      <xdr:col>20</xdr:col>
      <xdr:colOff>38100</xdr:colOff>
      <xdr:row>35</xdr:row>
      <xdr:rowOff>171232</xdr:rowOff>
    </xdr:to>
    <xdr:sp macro="" textlink="">
      <xdr:nvSpPr>
        <xdr:cNvPr id="84" name="楕円 83"/>
        <xdr:cNvSpPr/>
      </xdr:nvSpPr>
      <xdr:spPr>
        <a:xfrm>
          <a:off x="3746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162359</xdr:rowOff>
    </xdr:from>
    <xdr:ext cx="534377" cy="259045"/>
    <xdr:sp macro="" textlink="">
      <xdr:nvSpPr>
        <xdr:cNvPr id="85" name="テキスト ボックス 84"/>
        <xdr:cNvSpPr txBox="1"/>
      </xdr:nvSpPr>
      <xdr:spPr>
        <a:xfrm>
          <a:off x="3530111" y="616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32714</xdr:rowOff>
    </xdr:from>
    <xdr:to>
      <xdr:col>15</xdr:col>
      <xdr:colOff>101600</xdr:colOff>
      <xdr:row>35</xdr:row>
      <xdr:rowOff>134314</xdr:rowOff>
    </xdr:to>
    <xdr:sp macro="" textlink="">
      <xdr:nvSpPr>
        <xdr:cNvPr id="86" name="楕円 85"/>
        <xdr:cNvSpPr/>
      </xdr:nvSpPr>
      <xdr:spPr>
        <a:xfrm>
          <a:off x="2857500" y="60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125441</xdr:rowOff>
    </xdr:from>
    <xdr:ext cx="534377" cy="259045"/>
    <xdr:sp macro="" textlink="">
      <xdr:nvSpPr>
        <xdr:cNvPr id="87" name="テキスト ボックス 86"/>
        <xdr:cNvSpPr txBox="1"/>
      </xdr:nvSpPr>
      <xdr:spPr>
        <a:xfrm>
          <a:off x="2641111" y="61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135942</xdr:rowOff>
    </xdr:from>
    <xdr:to>
      <xdr:col>10</xdr:col>
      <xdr:colOff>165100</xdr:colOff>
      <xdr:row>36</xdr:row>
      <xdr:rowOff>66092</xdr:rowOff>
    </xdr:to>
    <xdr:sp macro="" textlink="">
      <xdr:nvSpPr>
        <xdr:cNvPr id="88" name="楕円 87"/>
        <xdr:cNvSpPr/>
      </xdr:nvSpPr>
      <xdr:spPr>
        <a:xfrm>
          <a:off x="1968500" y="61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82619</xdr:rowOff>
    </xdr:from>
    <xdr:ext cx="534377" cy="259045"/>
    <xdr:sp macro="" textlink="">
      <xdr:nvSpPr>
        <xdr:cNvPr id="89" name="テキスト ボックス 88"/>
        <xdr:cNvSpPr txBox="1"/>
      </xdr:nvSpPr>
      <xdr:spPr>
        <a:xfrm>
          <a:off x="1752111" y="59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5951</xdr:rowOff>
    </xdr:from>
    <xdr:to>
      <xdr:col>6</xdr:col>
      <xdr:colOff>38100</xdr:colOff>
      <xdr:row>36</xdr:row>
      <xdr:rowOff>107551</xdr:rowOff>
    </xdr:to>
    <xdr:sp macro="" textlink="">
      <xdr:nvSpPr>
        <xdr:cNvPr id="90" name="楕円 89"/>
        <xdr:cNvSpPr/>
      </xdr:nvSpPr>
      <xdr:spPr>
        <a:xfrm>
          <a:off x="1079500" y="61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124078</xdr:rowOff>
    </xdr:from>
    <xdr:ext cx="534377" cy="259045"/>
    <xdr:sp macro="" textlink="">
      <xdr:nvSpPr>
        <xdr:cNvPr id="91" name="テキスト ボックス 90"/>
        <xdr:cNvSpPr txBox="1"/>
      </xdr:nvSpPr>
      <xdr:spPr>
        <a:xfrm>
          <a:off x="863111" y="59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142644</xdr:rowOff>
    </xdr:from>
    <xdr:to>
      <xdr:col>24</xdr:col>
      <xdr:colOff>63500</xdr:colOff>
      <xdr:row>56</xdr:row>
      <xdr:rowOff>55475</xdr:rowOff>
    </xdr:to>
    <xdr:cxnSp macro="">
      <xdr:nvCxnSpPr>
        <xdr:cNvPr id="119" name="直線コネクタ 118"/>
        <xdr:cNvCxnSpPr/>
      </xdr:nvCxnSpPr>
      <xdr:spPr>
        <a:xfrm flipV="1">
          <a:off x="3797300" y="9572394"/>
          <a:ext cx="838200" cy="8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55475</xdr:rowOff>
    </xdr:from>
    <xdr:to>
      <xdr:col>19</xdr:col>
      <xdr:colOff>177800</xdr:colOff>
      <xdr:row>56</xdr:row>
      <xdr:rowOff>169263</xdr:rowOff>
    </xdr:to>
    <xdr:cxnSp macro="">
      <xdr:nvCxnSpPr>
        <xdr:cNvPr id="122" name="直線コネクタ 121"/>
        <xdr:cNvCxnSpPr/>
      </xdr:nvCxnSpPr>
      <xdr:spPr>
        <a:xfrm flipV="1">
          <a:off x="2908300" y="9656675"/>
          <a:ext cx="889000" cy="1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169263</xdr:rowOff>
    </xdr:from>
    <xdr:to>
      <xdr:col>15</xdr:col>
      <xdr:colOff>50800</xdr:colOff>
      <xdr:row>57</xdr:row>
      <xdr:rowOff>69062</xdr:rowOff>
    </xdr:to>
    <xdr:cxnSp macro="">
      <xdr:nvCxnSpPr>
        <xdr:cNvPr id="125" name="直線コネクタ 124"/>
        <xdr:cNvCxnSpPr/>
      </xdr:nvCxnSpPr>
      <xdr:spPr>
        <a:xfrm flipV="1">
          <a:off x="2019300" y="9770463"/>
          <a:ext cx="889000" cy="7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69062</xdr:rowOff>
    </xdr:from>
    <xdr:to>
      <xdr:col>10</xdr:col>
      <xdr:colOff>114300</xdr:colOff>
      <xdr:row>58</xdr:row>
      <xdr:rowOff>28033</xdr:rowOff>
    </xdr:to>
    <xdr:cxnSp macro="">
      <xdr:nvCxnSpPr>
        <xdr:cNvPr id="128" name="直線コネクタ 127"/>
        <xdr:cNvCxnSpPr/>
      </xdr:nvCxnSpPr>
      <xdr:spPr>
        <a:xfrm flipV="1">
          <a:off x="1130300" y="9841712"/>
          <a:ext cx="889000" cy="13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141412</xdr:rowOff>
    </xdr:from>
    <xdr:ext cx="534377" cy="259045"/>
    <xdr:sp macro="" textlink="">
      <xdr:nvSpPr>
        <xdr:cNvPr id="130" name="テキスト ボックス 129"/>
        <xdr:cNvSpPr txBox="1"/>
      </xdr:nvSpPr>
      <xdr:spPr>
        <a:xfrm>
          <a:off x="1752111" y="9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91844</xdr:rowOff>
    </xdr:from>
    <xdr:to>
      <xdr:col>24</xdr:col>
      <xdr:colOff>114300</xdr:colOff>
      <xdr:row>56</xdr:row>
      <xdr:rowOff>21994</xdr:rowOff>
    </xdr:to>
    <xdr:sp macro="" textlink="">
      <xdr:nvSpPr>
        <xdr:cNvPr id="138" name="楕円 137"/>
        <xdr:cNvSpPr/>
      </xdr:nvSpPr>
      <xdr:spPr>
        <a:xfrm>
          <a:off x="4584700" y="95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114721</xdr:rowOff>
    </xdr:from>
    <xdr:ext cx="599010" cy="259045"/>
    <xdr:sp macro="" textlink="">
      <xdr:nvSpPr>
        <xdr:cNvPr id="139" name="物件費該当値テキスト"/>
        <xdr:cNvSpPr txBox="1"/>
      </xdr:nvSpPr>
      <xdr:spPr>
        <a:xfrm>
          <a:off x="4686300" y="937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4675</xdr:rowOff>
    </xdr:from>
    <xdr:to>
      <xdr:col>20</xdr:col>
      <xdr:colOff>38100</xdr:colOff>
      <xdr:row>56</xdr:row>
      <xdr:rowOff>106275</xdr:rowOff>
    </xdr:to>
    <xdr:sp macro="" textlink="">
      <xdr:nvSpPr>
        <xdr:cNvPr id="140" name="楕円 139"/>
        <xdr:cNvSpPr/>
      </xdr:nvSpPr>
      <xdr:spPr>
        <a:xfrm>
          <a:off x="3746500" y="960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122802</xdr:rowOff>
    </xdr:from>
    <xdr:ext cx="534377" cy="259045"/>
    <xdr:sp macro="" textlink="">
      <xdr:nvSpPr>
        <xdr:cNvPr id="141" name="テキスト ボックス 140"/>
        <xdr:cNvSpPr txBox="1"/>
      </xdr:nvSpPr>
      <xdr:spPr>
        <a:xfrm>
          <a:off x="3530111" y="938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118463</xdr:rowOff>
    </xdr:from>
    <xdr:to>
      <xdr:col>15</xdr:col>
      <xdr:colOff>101600</xdr:colOff>
      <xdr:row>57</xdr:row>
      <xdr:rowOff>48613</xdr:rowOff>
    </xdr:to>
    <xdr:sp macro="" textlink="">
      <xdr:nvSpPr>
        <xdr:cNvPr id="142" name="楕円 141"/>
        <xdr:cNvSpPr/>
      </xdr:nvSpPr>
      <xdr:spPr>
        <a:xfrm>
          <a:off x="2857500" y="97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65140</xdr:rowOff>
    </xdr:from>
    <xdr:ext cx="534377" cy="259045"/>
    <xdr:sp macro="" textlink="">
      <xdr:nvSpPr>
        <xdr:cNvPr id="143" name="テキスト ボックス 142"/>
        <xdr:cNvSpPr txBox="1"/>
      </xdr:nvSpPr>
      <xdr:spPr>
        <a:xfrm>
          <a:off x="2641111" y="94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18262</xdr:rowOff>
    </xdr:from>
    <xdr:to>
      <xdr:col>10</xdr:col>
      <xdr:colOff>165100</xdr:colOff>
      <xdr:row>57</xdr:row>
      <xdr:rowOff>119862</xdr:rowOff>
    </xdr:to>
    <xdr:sp macro="" textlink="">
      <xdr:nvSpPr>
        <xdr:cNvPr id="144" name="楕円 143"/>
        <xdr:cNvSpPr/>
      </xdr:nvSpPr>
      <xdr:spPr>
        <a:xfrm>
          <a:off x="1968500" y="97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136389</xdr:rowOff>
    </xdr:from>
    <xdr:ext cx="534377" cy="259045"/>
    <xdr:sp macro="" textlink="">
      <xdr:nvSpPr>
        <xdr:cNvPr id="145" name="テキスト ボックス 144"/>
        <xdr:cNvSpPr txBox="1"/>
      </xdr:nvSpPr>
      <xdr:spPr>
        <a:xfrm>
          <a:off x="1752111" y="956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148683</xdr:rowOff>
    </xdr:from>
    <xdr:to>
      <xdr:col>6</xdr:col>
      <xdr:colOff>38100</xdr:colOff>
      <xdr:row>58</xdr:row>
      <xdr:rowOff>78833</xdr:rowOff>
    </xdr:to>
    <xdr:sp macro="" textlink="">
      <xdr:nvSpPr>
        <xdr:cNvPr id="146" name="楕円 145"/>
        <xdr:cNvSpPr/>
      </xdr:nvSpPr>
      <xdr:spPr>
        <a:xfrm>
          <a:off x="1079500" y="992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69960</xdr:rowOff>
    </xdr:from>
    <xdr:ext cx="534377" cy="259045"/>
    <xdr:sp macro="" textlink="">
      <xdr:nvSpPr>
        <xdr:cNvPr id="147" name="テキスト ボックス 146"/>
        <xdr:cNvSpPr txBox="1"/>
      </xdr:nvSpPr>
      <xdr:spPr>
        <a:xfrm>
          <a:off x="863111" y="1001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163452</xdr:rowOff>
    </xdr:from>
    <xdr:to>
      <xdr:col>24</xdr:col>
      <xdr:colOff>63500</xdr:colOff>
      <xdr:row>77</xdr:row>
      <xdr:rowOff>168139</xdr:rowOff>
    </xdr:to>
    <xdr:cxnSp macro="">
      <xdr:nvCxnSpPr>
        <xdr:cNvPr id="174" name="直線コネクタ 173"/>
        <xdr:cNvCxnSpPr/>
      </xdr:nvCxnSpPr>
      <xdr:spPr>
        <a:xfrm flipV="1">
          <a:off x="3797300" y="13365102"/>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168139</xdr:rowOff>
    </xdr:from>
    <xdr:to>
      <xdr:col>19</xdr:col>
      <xdr:colOff>177800</xdr:colOff>
      <xdr:row>78</xdr:row>
      <xdr:rowOff>11272</xdr:rowOff>
    </xdr:to>
    <xdr:cxnSp macro="">
      <xdr:nvCxnSpPr>
        <xdr:cNvPr id="177" name="直線コネクタ 176"/>
        <xdr:cNvCxnSpPr/>
      </xdr:nvCxnSpPr>
      <xdr:spPr>
        <a:xfrm flipV="1">
          <a:off x="2908300" y="13369789"/>
          <a:ext cx="889000" cy="1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11272</xdr:rowOff>
    </xdr:from>
    <xdr:to>
      <xdr:col>15</xdr:col>
      <xdr:colOff>50800</xdr:colOff>
      <xdr:row>78</xdr:row>
      <xdr:rowOff>35092</xdr:rowOff>
    </xdr:to>
    <xdr:cxnSp macro="">
      <xdr:nvCxnSpPr>
        <xdr:cNvPr id="180" name="直線コネクタ 179"/>
        <xdr:cNvCxnSpPr/>
      </xdr:nvCxnSpPr>
      <xdr:spPr>
        <a:xfrm flipV="1">
          <a:off x="2019300" y="13384372"/>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33629</xdr:rowOff>
    </xdr:from>
    <xdr:to>
      <xdr:col>10</xdr:col>
      <xdr:colOff>114300</xdr:colOff>
      <xdr:row>78</xdr:row>
      <xdr:rowOff>35092</xdr:rowOff>
    </xdr:to>
    <xdr:cxnSp macro="">
      <xdr:nvCxnSpPr>
        <xdr:cNvPr id="183" name="直線コネクタ 182"/>
        <xdr:cNvCxnSpPr/>
      </xdr:nvCxnSpPr>
      <xdr:spPr>
        <a:xfrm>
          <a:off x="1130300" y="13406729"/>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112652</xdr:rowOff>
    </xdr:from>
    <xdr:to>
      <xdr:col>24</xdr:col>
      <xdr:colOff>114300</xdr:colOff>
      <xdr:row>78</xdr:row>
      <xdr:rowOff>42802</xdr:rowOff>
    </xdr:to>
    <xdr:sp macro="" textlink="">
      <xdr:nvSpPr>
        <xdr:cNvPr id="193" name="楕円 192"/>
        <xdr:cNvSpPr/>
      </xdr:nvSpPr>
      <xdr:spPr>
        <a:xfrm>
          <a:off x="4584700" y="133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56080</xdr:rowOff>
    </xdr:from>
    <xdr:ext cx="469744" cy="259045"/>
    <xdr:sp macro="" textlink="">
      <xdr:nvSpPr>
        <xdr:cNvPr id="194" name="維持補修費該当値テキスト"/>
        <xdr:cNvSpPr txBox="1"/>
      </xdr:nvSpPr>
      <xdr:spPr>
        <a:xfrm>
          <a:off x="4686300" y="1325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117339</xdr:rowOff>
    </xdr:from>
    <xdr:to>
      <xdr:col>20</xdr:col>
      <xdr:colOff>38100</xdr:colOff>
      <xdr:row>78</xdr:row>
      <xdr:rowOff>47489</xdr:rowOff>
    </xdr:to>
    <xdr:sp macro="" textlink="">
      <xdr:nvSpPr>
        <xdr:cNvPr id="195" name="楕円 194"/>
        <xdr:cNvSpPr/>
      </xdr:nvSpPr>
      <xdr:spPr>
        <a:xfrm>
          <a:off x="3746500" y="13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38616</xdr:rowOff>
    </xdr:from>
    <xdr:ext cx="469744" cy="259045"/>
    <xdr:sp macro="" textlink="">
      <xdr:nvSpPr>
        <xdr:cNvPr id="196" name="テキスト ボックス 195"/>
        <xdr:cNvSpPr txBox="1"/>
      </xdr:nvSpPr>
      <xdr:spPr>
        <a:xfrm>
          <a:off x="3562428" y="1341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131922</xdr:rowOff>
    </xdr:from>
    <xdr:to>
      <xdr:col>15</xdr:col>
      <xdr:colOff>101600</xdr:colOff>
      <xdr:row>78</xdr:row>
      <xdr:rowOff>62072</xdr:rowOff>
    </xdr:to>
    <xdr:sp macro="" textlink="">
      <xdr:nvSpPr>
        <xdr:cNvPr id="197" name="楕円 196"/>
        <xdr:cNvSpPr/>
      </xdr:nvSpPr>
      <xdr:spPr>
        <a:xfrm>
          <a:off x="2857500" y="133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53199</xdr:rowOff>
    </xdr:from>
    <xdr:ext cx="469744" cy="259045"/>
    <xdr:sp macro="" textlink="">
      <xdr:nvSpPr>
        <xdr:cNvPr id="198" name="テキスト ボックス 197"/>
        <xdr:cNvSpPr txBox="1"/>
      </xdr:nvSpPr>
      <xdr:spPr>
        <a:xfrm>
          <a:off x="2673428" y="1342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155742</xdr:rowOff>
    </xdr:from>
    <xdr:to>
      <xdr:col>10</xdr:col>
      <xdr:colOff>165100</xdr:colOff>
      <xdr:row>78</xdr:row>
      <xdr:rowOff>85892</xdr:rowOff>
    </xdr:to>
    <xdr:sp macro="" textlink="">
      <xdr:nvSpPr>
        <xdr:cNvPr id="199" name="楕円 198"/>
        <xdr:cNvSpPr/>
      </xdr:nvSpPr>
      <xdr:spPr>
        <a:xfrm>
          <a:off x="1968500" y="133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77019</xdr:rowOff>
    </xdr:from>
    <xdr:ext cx="469744" cy="259045"/>
    <xdr:sp macro="" textlink="">
      <xdr:nvSpPr>
        <xdr:cNvPr id="200" name="テキスト ボックス 199"/>
        <xdr:cNvSpPr txBox="1"/>
      </xdr:nvSpPr>
      <xdr:spPr>
        <a:xfrm>
          <a:off x="1784428" y="1345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154279</xdr:rowOff>
    </xdr:from>
    <xdr:to>
      <xdr:col>6</xdr:col>
      <xdr:colOff>38100</xdr:colOff>
      <xdr:row>78</xdr:row>
      <xdr:rowOff>84429</xdr:rowOff>
    </xdr:to>
    <xdr:sp macro="" textlink="">
      <xdr:nvSpPr>
        <xdr:cNvPr id="201" name="楕円 200"/>
        <xdr:cNvSpPr/>
      </xdr:nvSpPr>
      <xdr:spPr>
        <a:xfrm>
          <a:off x="1079500" y="133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75556</xdr:rowOff>
    </xdr:from>
    <xdr:ext cx="469744" cy="259045"/>
    <xdr:sp macro="" textlink="">
      <xdr:nvSpPr>
        <xdr:cNvPr id="202" name="テキスト ボックス 201"/>
        <xdr:cNvSpPr txBox="1"/>
      </xdr:nvSpPr>
      <xdr:spPr>
        <a:xfrm>
          <a:off x="895428" y="1344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3594</xdr:rowOff>
    </xdr:from>
    <xdr:to>
      <xdr:col>24</xdr:col>
      <xdr:colOff>63500</xdr:colOff>
      <xdr:row>97</xdr:row>
      <xdr:rowOff>18948</xdr:rowOff>
    </xdr:to>
    <xdr:cxnSp macro="">
      <xdr:nvCxnSpPr>
        <xdr:cNvPr id="232" name="直線コネクタ 231"/>
        <xdr:cNvCxnSpPr/>
      </xdr:nvCxnSpPr>
      <xdr:spPr>
        <a:xfrm>
          <a:off x="3797300" y="16462794"/>
          <a:ext cx="838200" cy="18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3594</xdr:rowOff>
    </xdr:from>
    <xdr:to>
      <xdr:col>19</xdr:col>
      <xdr:colOff>177800</xdr:colOff>
      <xdr:row>98</xdr:row>
      <xdr:rowOff>17171</xdr:rowOff>
    </xdr:to>
    <xdr:cxnSp macro="">
      <xdr:nvCxnSpPr>
        <xdr:cNvPr id="235" name="直線コネクタ 234"/>
        <xdr:cNvCxnSpPr/>
      </xdr:nvCxnSpPr>
      <xdr:spPr>
        <a:xfrm flipV="1">
          <a:off x="2908300" y="16462794"/>
          <a:ext cx="889000" cy="35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17171</xdr:rowOff>
    </xdr:from>
    <xdr:to>
      <xdr:col>15</xdr:col>
      <xdr:colOff>50800</xdr:colOff>
      <xdr:row>98</xdr:row>
      <xdr:rowOff>47980</xdr:rowOff>
    </xdr:to>
    <xdr:cxnSp macro="">
      <xdr:nvCxnSpPr>
        <xdr:cNvPr id="238" name="直線コネクタ 237"/>
        <xdr:cNvCxnSpPr/>
      </xdr:nvCxnSpPr>
      <xdr:spPr>
        <a:xfrm flipV="1">
          <a:off x="2019300" y="16819271"/>
          <a:ext cx="889000" cy="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47980</xdr:rowOff>
    </xdr:from>
    <xdr:to>
      <xdr:col>10</xdr:col>
      <xdr:colOff>114300</xdr:colOff>
      <xdr:row>98</xdr:row>
      <xdr:rowOff>94817</xdr:rowOff>
    </xdr:to>
    <xdr:cxnSp macro="">
      <xdr:nvCxnSpPr>
        <xdr:cNvPr id="241" name="直線コネクタ 240"/>
        <xdr:cNvCxnSpPr/>
      </xdr:nvCxnSpPr>
      <xdr:spPr>
        <a:xfrm flipV="1">
          <a:off x="1130300" y="16850080"/>
          <a:ext cx="889000" cy="4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139598</xdr:rowOff>
    </xdr:from>
    <xdr:to>
      <xdr:col>24</xdr:col>
      <xdr:colOff>114300</xdr:colOff>
      <xdr:row>97</xdr:row>
      <xdr:rowOff>69748</xdr:rowOff>
    </xdr:to>
    <xdr:sp macro="" textlink="">
      <xdr:nvSpPr>
        <xdr:cNvPr id="251" name="楕円 250"/>
        <xdr:cNvSpPr/>
      </xdr:nvSpPr>
      <xdr:spPr>
        <a:xfrm>
          <a:off x="4584700" y="165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118025</xdr:rowOff>
    </xdr:from>
    <xdr:ext cx="534377" cy="259045"/>
    <xdr:sp macro="" textlink="">
      <xdr:nvSpPr>
        <xdr:cNvPr id="252" name="扶助費該当値テキスト"/>
        <xdr:cNvSpPr txBox="1"/>
      </xdr:nvSpPr>
      <xdr:spPr>
        <a:xfrm>
          <a:off x="4686300" y="1657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124244</xdr:rowOff>
    </xdr:from>
    <xdr:to>
      <xdr:col>20</xdr:col>
      <xdr:colOff>38100</xdr:colOff>
      <xdr:row>96</xdr:row>
      <xdr:rowOff>54394</xdr:rowOff>
    </xdr:to>
    <xdr:sp macro="" textlink="">
      <xdr:nvSpPr>
        <xdr:cNvPr id="253" name="楕円 252"/>
        <xdr:cNvSpPr/>
      </xdr:nvSpPr>
      <xdr:spPr>
        <a:xfrm>
          <a:off x="3746500" y="164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45521</xdr:rowOff>
    </xdr:from>
    <xdr:ext cx="599010" cy="259045"/>
    <xdr:sp macro="" textlink="">
      <xdr:nvSpPr>
        <xdr:cNvPr id="254" name="テキスト ボックス 253"/>
        <xdr:cNvSpPr txBox="1"/>
      </xdr:nvSpPr>
      <xdr:spPr>
        <a:xfrm>
          <a:off x="3497795" y="1650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137821</xdr:rowOff>
    </xdr:from>
    <xdr:to>
      <xdr:col>15</xdr:col>
      <xdr:colOff>101600</xdr:colOff>
      <xdr:row>98</xdr:row>
      <xdr:rowOff>67971</xdr:rowOff>
    </xdr:to>
    <xdr:sp macro="" textlink="">
      <xdr:nvSpPr>
        <xdr:cNvPr id="255" name="楕円 254"/>
        <xdr:cNvSpPr/>
      </xdr:nvSpPr>
      <xdr:spPr>
        <a:xfrm>
          <a:off x="2857500" y="167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59098</xdr:rowOff>
    </xdr:from>
    <xdr:ext cx="534377" cy="259045"/>
    <xdr:sp macro="" textlink="">
      <xdr:nvSpPr>
        <xdr:cNvPr id="256" name="テキスト ボックス 255"/>
        <xdr:cNvSpPr txBox="1"/>
      </xdr:nvSpPr>
      <xdr:spPr>
        <a:xfrm>
          <a:off x="2641111" y="168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168630</xdr:rowOff>
    </xdr:from>
    <xdr:to>
      <xdr:col>10</xdr:col>
      <xdr:colOff>165100</xdr:colOff>
      <xdr:row>98</xdr:row>
      <xdr:rowOff>98780</xdr:rowOff>
    </xdr:to>
    <xdr:sp macro="" textlink="">
      <xdr:nvSpPr>
        <xdr:cNvPr id="257" name="楕円 256"/>
        <xdr:cNvSpPr/>
      </xdr:nvSpPr>
      <xdr:spPr>
        <a:xfrm>
          <a:off x="1968500" y="1679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89907</xdr:rowOff>
    </xdr:from>
    <xdr:ext cx="534377" cy="259045"/>
    <xdr:sp macro="" textlink="">
      <xdr:nvSpPr>
        <xdr:cNvPr id="258" name="テキスト ボックス 257"/>
        <xdr:cNvSpPr txBox="1"/>
      </xdr:nvSpPr>
      <xdr:spPr>
        <a:xfrm>
          <a:off x="1752111" y="168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44017</xdr:rowOff>
    </xdr:from>
    <xdr:to>
      <xdr:col>6</xdr:col>
      <xdr:colOff>38100</xdr:colOff>
      <xdr:row>98</xdr:row>
      <xdr:rowOff>145617</xdr:rowOff>
    </xdr:to>
    <xdr:sp macro="" textlink="">
      <xdr:nvSpPr>
        <xdr:cNvPr id="259" name="楕円 258"/>
        <xdr:cNvSpPr/>
      </xdr:nvSpPr>
      <xdr:spPr>
        <a:xfrm>
          <a:off x="1079500" y="1684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136744</xdr:rowOff>
    </xdr:from>
    <xdr:ext cx="534377" cy="259045"/>
    <xdr:sp macro="" textlink="">
      <xdr:nvSpPr>
        <xdr:cNvPr id="260" name="テキスト ボックス 259"/>
        <xdr:cNvSpPr txBox="1"/>
      </xdr:nvSpPr>
      <xdr:spPr>
        <a:xfrm>
          <a:off x="863111" y="1693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155288</xdr:rowOff>
    </xdr:from>
    <xdr:to>
      <xdr:col>55</xdr:col>
      <xdr:colOff>0</xdr:colOff>
      <xdr:row>37</xdr:row>
      <xdr:rowOff>63740</xdr:rowOff>
    </xdr:to>
    <xdr:cxnSp macro="">
      <xdr:nvCxnSpPr>
        <xdr:cNvPr id="292" name="直線コネクタ 291"/>
        <xdr:cNvCxnSpPr/>
      </xdr:nvCxnSpPr>
      <xdr:spPr>
        <a:xfrm flipV="1">
          <a:off x="9639300" y="6156038"/>
          <a:ext cx="838200" cy="25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98841</xdr:rowOff>
    </xdr:from>
    <xdr:ext cx="534377" cy="259045"/>
    <xdr:sp macro="" textlink="">
      <xdr:nvSpPr>
        <xdr:cNvPr id="293" name="補助費等平均値テキスト"/>
        <xdr:cNvSpPr txBox="1"/>
      </xdr:nvSpPr>
      <xdr:spPr>
        <a:xfrm>
          <a:off x="10528300" y="609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3596</xdr:rowOff>
    </xdr:from>
    <xdr:to>
      <xdr:col>50</xdr:col>
      <xdr:colOff>114300</xdr:colOff>
      <xdr:row>37</xdr:row>
      <xdr:rowOff>63740</xdr:rowOff>
    </xdr:to>
    <xdr:cxnSp macro="">
      <xdr:nvCxnSpPr>
        <xdr:cNvPr id="295" name="直線コネクタ 294"/>
        <xdr:cNvCxnSpPr/>
      </xdr:nvCxnSpPr>
      <xdr:spPr>
        <a:xfrm>
          <a:off x="8750300" y="5318546"/>
          <a:ext cx="889000" cy="108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3596</xdr:rowOff>
    </xdr:from>
    <xdr:to>
      <xdr:col>45</xdr:col>
      <xdr:colOff>177800</xdr:colOff>
      <xdr:row>37</xdr:row>
      <xdr:rowOff>126452</xdr:rowOff>
    </xdr:to>
    <xdr:cxnSp macro="">
      <xdr:nvCxnSpPr>
        <xdr:cNvPr id="298" name="直線コネクタ 297"/>
        <xdr:cNvCxnSpPr/>
      </xdr:nvCxnSpPr>
      <xdr:spPr>
        <a:xfrm flipV="1">
          <a:off x="7861300" y="5318546"/>
          <a:ext cx="889000" cy="115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79687</xdr:rowOff>
    </xdr:from>
    <xdr:to>
      <xdr:col>41</xdr:col>
      <xdr:colOff>50800</xdr:colOff>
      <xdr:row>37</xdr:row>
      <xdr:rowOff>126452</xdr:rowOff>
    </xdr:to>
    <xdr:cxnSp macro="">
      <xdr:nvCxnSpPr>
        <xdr:cNvPr id="301" name="直線コネクタ 300"/>
        <xdr:cNvCxnSpPr/>
      </xdr:nvCxnSpPr>
      <xdr:spPr>
        <a:xfrm>
          <a:off x="6972300" y="6423337"/>
          <a:ext cx="889000" cy="4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2" name="フローチャート: 判断 301"/>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94153</xdr:rowOff>
    </xdr:from>
    <xdr:ext cx="534377" cy="259045"/>
    <xdr:sp macro="" textlink="">
      <xdr:nvSpPr>
        <xdr:cNvPr id="303" name="テキスト ボックス 302"/>
        <xdr:cNvSpPr txBox="1"/>
      </xdr:nvSpPr>
      <xdr:spPr>
        <a:xfrm>
          <a:off x="7594111" y="60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4" name="フローチャート: 判断 303"/>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136843</xdr:rowOff>
    </xdr:from>
    <xdr:ext cx="534377" cy="259045"/>
    <xdr:sp macro="" textlink="">
      <xdr:nvSpPr>
        <xdr:cNvPr id="305" name="テキスト ボックス 304"/>
        <xdr:cNvSpPr txBox="1"/>
      </xdr:nvSpPr>
      <xdr:spPr>
        <a:xfrm>
          <a:off x="6705111" y="64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104488</xdr:rowOff>
    </xdr:from>
    <xdr:to>
      <xdr:col>55</xdr:col>
      <xdr:colOff>50800</xdr:colOff>
      <xdr:row>36</xdr:row>
      <xdr:rowOff>34638</xdr:rowOff>
    </xdr:to>
    <xdr:sp macro="" textlink="">
      <xdr:nvSpPr>
        <xdr:cNvPr id="311" name="楕円 310"/>
        <xdr:cNvSpPr/>
      </xdr:nvSpPr>
      <xdr:spPr>
        <a:xfrm>
          <a:off x="10426700" y="61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127365</xdr:rowOff>
    </xdr:from>
    <xdr:ext cx="534377" cy="259045"/>
    <xdr:sp macro="" textlink="">
      <xdr:nvSpPr>
        <xdr:cNvPr id="312" name="補助費等該当値テキスト"/>
        <xdr:cNvSpPr txBox="1"/>
      </xdr:nvSpPr>
      <xdr:spPr>
        <a:xfrm>
          <a:off x="10528300" y="59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12940</xdr:rowOff>
    </xdr:from>
    <xdr:to>
      <xdr:col>50</xdr:col>
      <xdr:colOff>165100</xdr:colOff>
      <xdr:row>37</xdr:row>
      <xdr:rowOff>114540</xdr:rowOff>
    </xdr:to>
    <xdr:sp macro="" textlink="">
      <xdr:nvSpPr>
        <xdr:cNvPr id="313" name="楕円 312"/>
        <xdr:cNvSpPr/>
      </xdr:nvSpPr>
      <xdr:spPr>
        <a:xfrm>
          <a:off x="9588500" y="6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105667</xdr:rowOff>
    </xdr:from>
    <xdr:ext cx="534377" cy="259045"/>
    <xdr:sp macro="" textlink="">
      <xdr:nvSpPr>
        <xdr:cNvPr id="314" name="テキスト ボックス 313"/>
        <xdr:cNvSpPr txBox="1"/>
      </xdr:nvSpPr>
      <xdr:spPr>
        <a:xfrm>
          <a:off x="9372111" y="644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124246</xdr:rowOff>
    </xdr:from>
    <xdr:to>
      <xdr:col>46</xdr:col>
      <xdr:colOff>38100</xdr:colOff>
      <xdr:row>31</xdr:row>
      <xdr:rowOff>54396</xdr:rowOff>
    </xdr:to>
    <xdr:sp macro="" textlink="">
      <xdr:nvSpPr>
        <xdr:cNvPr id="315" name="楕円 314"/>
        <xdr:cNvSpPr/>
      </xdr:nvSpPr>
      <xdr:spPr>
        <a:xfrm>
          <a:off x="8699500" y="526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45523</xdr:rowOff>
    </xdr:from>
    <xdr:ext cx="599010" cy="259045"/>
    <xdr:sp macro="" textlink="">
      <xdr:nvSpPr>
        <xdr:cNvPr id="316" name="テキスト ボックス 315"/>
        <xdr:cNvSpPr txBox="1"/>
      </xdr:nvSpPr>
      <xdr:spPr>
        <a:xfrm>
          <a:off x="8450795" y="536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75652</xdr:rowOff>
    </xdr:from>
    <xdr:to>
      <xdr:col>41</xdr:col>
      <xdr:colOff>101600</xdr:colOff>
      <xdr:row>38</xdr:row>
      <xdr:rowOff>5802</xdr:rowOff>
    </xdr:to>
    <xdr:sp macro="" textlink="">
      <xdr:nvSpPr>
        <xdr:cNvPr id="317" name="楕円 316"/>
        <xdr:cNvSpPr/>
      </xdr:nvSpPr>
      <xdr:spPr>
        <a:xfrm>
          <a:off x="7810500" y="64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168379</xdr:rowOff>
    </xdr:from>
    <xdr:ext cx="534377" cy="259045"/>
    <xdr:sp macro="" textlink="">
      <xdr:nvSpPr>
        <xdr:cNvPr id="318" name="テキスト ボックス 317"/>
        <xdr:cNvSpPr txBox="1"/>
      </xdr:nvSpPr>
      <xdr:spPr>
        <a:xfrm>
          <a:off x="7594111" y="651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28887</xdr:rowOff>
    </xdr:from>
    <xdr:to>
      <xdr:col>36</xdr:col>
      <xdr:colOff>165100</xdr:colOff>
      <xdr:row>37</xdr:row>
      <xdr:rowOff>130487</xdr:rowOff>
    </xdr:to>
    <xdr:sp macro="" textlink="">
      <xdr:nvSpPr>
        <xdr:cNvPr id="319" name="楕円 318"/>
        <xdr:cNvSpPr/>
      </xdr:nvSpPr>
      <xdr:spPr>
        <a:xfrm>
          <a:off x="6921500" y="637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147014</xdr:rowOff>
    </xdr:from>
    <xdr:ext cx="534377" cy="259045"/>
    <xdr:sp macro="" textlink="">
      <xdr:nvSpPr>
        <xdr:cNvPr id="320" name="テキスト ボックス 319"/>
        <xdr:cNvSpPr txBox="1"/>
      </xdr:nvSpPr>
      <xdr:spPr>
        <a:xfrm>
          <a:off x="6705111" y="614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74351</xdr:rowOff>
    </xdr:from>
    <xdr:to>
      <xdr:col>55</xdr:col>
      <xdr:colOff>0</xdr:colOff>
      <xdr:row>57</xdr:row>
      <xdr:rowOff>99680</xdr:rowOff>
    </xdr:to>
    <xdr:cxnSp macro="">
      <xdr:nvCxnSpPr>
        <xdr:cNvPr id="349" name="直線コネクタ 348"/>
        <xdr:cNvCxnSpPr/>
      </xdr:nvCxnSpPr>
      <xdr:spPr>
        <a:xfrm flipV="1">
          <a:off x="9639300" y="9847001"/>
          <a:ext cx="8382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50" name="普通建設事業費平均値テキスト"/>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74092</xdr:rowOff>
    </xdr:from>
    <xdr:to>
      <xdr:col>50</xdr:col>
      <xdr:colOff>114300</xdr:colOff>
      <xdr:row>57</xdr:row>
      <xdr:rowOff>99680</xdr:rowOff>
    </xdr:to>
    <xdr:cxnSp macro="">
      <xdr:nvCxnSpPr>
        <xdr:cNvPr id="352" name="直線コネクタ 351"/>
        <xdr:cNvCxnSpPr/>
      </xdr:nvCxnSpPr>
      <xdr:spPr>
        <a:xfrm>
          <a:off x="8750300" y="9675292"/>
          <a:ext cx="889000" cy="19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4" name="テキスト ボックス 353"/>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74092</xdr:rowOff>
    </xdr:from>
    <xdr:to>
      <xdr:col>45</xdr:col>
      <xdr:colOff>177800</xdr:colOff>
      <xdr:row>57</xdr:row>
      <xdr:rowOff>112718</xdr:rowOff>
    </xdr:to>
    <xdr:cxnSp macro="">
      <xdr:nvCxnSpPr>
        <xdr:cNvPr id="355" name="直線コネクタ 354"/>
        <xdr:cNvCxnSpPr/>
      </xdr:nvCxnSpPr>
      <xdr:spPr>
        <a:xfrm flipV="1">
          <a:off x="7861300" y="9675292"/>
          <a:ext cx="889000" cy="2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7" name="テキスト ボックス 356"/>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223</xdr:rowOff>
    </xdr:from>
    <xdr:to>
      <xdr:col>41</xdr:col>
      <xdr:colOff>50800</xdr:colOff>
      <xdr:row>57</xdr:row>
      <xdr:rowOff>112718</xdr:rowOff>
    </xdr:to>
    <xdr:cxnSp macro="">
      <xdr:nvCxnSpPr>
        <xdr:cNvPr id="358" name="直線コネクタ 357"/>
        <xdr:cNvCxnSpPr/>
      </xdr:nvCxnSpPr>
      <xdr:spPr>
        <a:xfrm>
          <a:off x="6972300" y="9772873"/>
          <a:ext cx="889000" cy="11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9" name="フローチャート: 判断 358"/>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60" name="テキスト ボックス 359"/>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1" name="フローチャート: 判断 360"/>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62" name="テキスト ボックス 361"/>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23551</xdr:rowOff>
    </xdr:from>
    <xdr:to>
      <xdr:col>55</xdr:col>
      <xdr:colOff>50800</xdr:colOff>
      <xdr:row>57</xdr:row>
      <xdr:rowOff>125151</xdr:rowOff>
    </xdr:to>
    <xdr:sp macro="" textlink="">
      <xdr:nvSpPr>
        <xdr:cNvPr id="368" name="楕円 367"/>
        <xdr:cNvSpPr/>
      </xdr:nvSpPr>
      <xdr:spPr>
        <a:xfrm>
          <a:off x="10426700" y="979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1978</xdr:rowOff>
    </xdr:from>
    <xdr:ext cx="534377" cy="259045"/>
    <xdr:sp macro="" textlink="">
      <xdr:nvSpPr>
        <xdr:cNvPr id="369" name="普通建設事業費該当値テキスト"/>
        <xdr:cNvSpPr txBox="1"/>
      </xdr:nvSpPr>
      <xdr:spPr>
        <a:xfrm>
          <a:off x="10528300" y="977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48880</xdr:rowOff>
    </xdr:from>
    <xdr:to>
      <xdr:col>50</xdr:col>
      <xdr:colOff>165100</xdr:colOff>
      <xdr:row>57</xdr:row>
      <xdr:rowOff>150480</xdr:rowOff>
    </xdr:to>
    <xdr:sp macro="" textlink="">
      <xdr:nvSpPr>
        <xdr:cNvPr id="370" name="楕円 369"/>
        <xdr:cNvSpPr/>
      </xdr:nvSpPr>
      <xdr:spPr>
        <a:xfrm>
          <a:off x="9588500" y="982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141607</xdr:rowOff>
    </xdr:from>
    <xdr:ext cx="534377" cy="259045"/>
    <xdr:sp macro="" textlink="">
      <xdr:nvSpPr>
        <xdr:cNvPr id="371" name="テキスト ボックス 370"/>
        <xdr:cNvSpPr txBox="1"/>
      </xdr:nvSpPr>
      <xdr:spPr>
        <a:xfrm>
          <a:off x="9372111" y="99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23292</xdr:rowOff>
    </xdr:from>
    <xdr:to>
      <xdr:col>46</xdr:col>
      <xdr:colOff>38100</xdr:colOff>
      <xdr:row>56</xdr:row>
      <xdr:rowOff>124892</xdr:rowOff>
    </xdr:to>
    <xdr:sp macro="" textlink="">
      <xdr:nvSpPr>
        <xdr:cNvPr id="372" name="楕円 371"/>
        <xdr:cNvSpPr/>
      </xdr:nvSpPr>
      <xdr:spPr>
        <a:xfrm>
          <a:off x="8699500" y="96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116019</xdr:rowOff>
    </xdr:from>
    <xdr:ext cx="534377" cy="259045"/>
    <xdr:sp macro="" textlink="">
      <xdr:nvSpPr>
        <xdr:cNvPr id="373" name="テキスト ボックス 372"/>
        <xdr:cNvSpPr txBox="1"/>
      </xdr:nvSpPr>
      <xdr:spPr>
        <a:xfrm>
          <a:off x="8483111" y="97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61918</xdr:rowOff>
    </xdr:from>
    <xdr:to>
      <xdr:col>41</xdr:col>
      <xdr:colOff>101600</xdr:colOff>
      <xdr:row>57</xdr:row>
      <xdr:rowOff>163518</xdr:rowOff>
    </xdr:to>
    <xdr:sp macro="" textlink="">
      <xdr:nvSpPr>
        <xdr:cNvPr id="374" name="楕円 373"/>
        <xdr:cNvSpPr/>
      </xdr:nvSpPr>
      <xdr:spPr>
        <a:xfrm>
          <a:off x="7810500" y="98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154645</xdr:rowOff>
    </xdr:from>
    <xdr:ext cx="534377" cy="259045"/>
    <xdr:sp macro="" textlink="">
      <xdr:nvSpPr>
        <xdr:cNvPr id="375" name="テキスト ボックス 374"/>
        <xdr:cNvSpPr txBox="1"/>
      </xdr:nvSpPr>
      <xdr:spPr>
        <a:xfrm>
          <a:off x="7594111" y="992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120873</xdr:rowOff>
    </xdr:from>
    <xdr:to>
      <xdr:col>36</xdr:col>
      <xdr:colOff>165100</xdr:colOff>
      <xdr:row>57</xdr:row>
      <xdr:rowOff>51023</xdr:rowOff>
    </xdr:to>
    <xdr:sp macro="" textlink="">
      <xdr:nvSpPr>
        <xdr:cNvPr id="376" name="楕円 375"/>
        <xdr:cNvSpPr/>
      </xdr:nvSpPr>
      <xdr:spPr>
        <a:xfrm>
          <a:off x="6921500" y="972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42150</xdr:rowOff>
    </xdr:from>
    <xdr:ext cx="534377" cy="259045"/>
    <xdr:sp macro="" textlink="">
      <xdr:nvSpPr>
        <xdr:cNvPr id="377" name="テキスト ボックス 376"/>
        <xdr:cNvSpPr txBox="1"/>
      </xdr:nvSpPr>
      <xdr:spPr>
        <a:xfrm>
          <a:off x="6705111" y="98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66918</xdr:rowOff>
    </xdr:from>
    <xdr:to>
      <xdr:col>55</xdr:col>
      <xdr:colOff>0</xdr:colOff>
      <xdr:row>78</xdr:row>
      <xdr:rowOff>112159</xdr:rowOff>
    </xdr:to>
    <xdr:cxnSp macro="">
      <xdr:nvCxnSpPr>
        <xdr:cNvPr id="408" name="直線コネクタ 407"/>
        <xdr:cNvCxnSpPr/>
      </xdr:nvCxnSpPr>
      <xdr:spPr>
        <a:xfrm>
          <a:off x="9639300" y="13440018"/>
          <a:ext cx="838200" cy="4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9" name="普通建設事業費 （ うち新規整備　）平均値テキスト"/>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88145</xdr:rowOff>
    </xdr:from>
    <xdr:to>
      <xdr:col>50</xdr:col>
      <xdr:colOff>114300</xdr:colOff>
      <xdr:row>78</xdr:row>
      <xdr:rowOff>66918</xdr:rowOff>
    </xdr:to>
    <xdr:cxnSp macro="">
      <xdr:nvCxnSpPr>
        <xdr:cNvPr id="411" name="直線コネクタ 410"/>
        <xdr:cNvCxnSpPr/>
      </xdr:nvCxnSpPr>
      <xdr:spPr>
        <a:xfrm>
          <a:off x="8750300" y="13289795"/>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3" name="テキスト ボックス 412"/>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88145</xdr:rowOff>
    </xdr:from>
    <xdr:to>
      <xdr:col>45</xdr:col>
      <xdr:colOff>177800</xdr:colOff>
      <xdr:row>78</xdr:row>
      <xdr:rowOff>159958</xdr:rowOff>
    </xdr:to>
    <xdr:cxnSp macro="">
      <xdr:nvCxnSpPr>
        <xdr:cNvPr id="414" name="直線コネクタ 413"/>
        <xdr:cNvCxnSpPr/>
      </xdr:nvCxnSpPr>
      <xdr:spPr>
        <a:xfrm flipV="1">
          <a:off x="7861300" y="13289795"/>
          <a:ext cx="889000" cy="24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6" name="テキスト ボックス 415"/>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9528</xdr:rowOff>
    </xdr:from>
    <xdr:to>
      <xdr:col>41</xdr:col>
      <xdr:colOff>50800</xdr:colOff>
      <xdr:row>78</xdr:row>
      <xdr:rowOff>159958</xdr:rowOff>
    </xdr:to>
    <xdr:cxnSp macro="">
      <xdr:nvCxnSpPr>
        <xdr:cNvPr id="417" name="直線コネクタ 416"/>
        <xdr:cNvCxnSpPr/>
      </xdr:nvCxnSpPr>
      <xdr:spPr>
        <a:xfrm>
          <a:off x="6972300" y="13382628"/>
          <a:ext cx="889000" cy="1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8" name="フローチャート: 判断 417"/>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9" name="テキスト ボックス 418"/>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0" name="フローチャート: 判断 419"/>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89262</xdr:rowOff>
    </xdr:from>
    <xdr:ext cx="534377" cy="259045"/>
    <xdr:sp macro="" textlink="">
      <xdr:nvSpPr>
        <xdr:cNvPr id="421" name="テキスト ボックス 420"/>
        <xdr:cNvSpPr txBox="1"/>
      </xdr:nvSpPr>
      <xdr:spPr>
        <a:xfrm>
          <a:off x="6705111" y="134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61359</xdr:rowOff>
    </xdr:from>
    <xdr:to>
      <xdr:col>55</xdr:col>
      <xdr:colOff>50800</xdr:colOff>
      <xdr:row>78</xdr:row>
      <xdr:rowOff>162959</xdr:rowOff>
    </xdr:to>
    <xdr:sp macro="" textlink="">
      <xdr:nvSpPr>
        <xdr:cNvPr id="427" name="楕円 426"/>
        <xdr:cNvSpPr/>
      </xdr:nvSpPr>
      <xdr:spPr>
        <a:xfrm>
          <a:off x="10426700" y="134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39786</xdr:rowOff>
    </xdr:from>
    <xdr:ext cx="534377" cy="259045"/>
    <xdr:sp macro="" textlink="">
      <xdr:nvSpPr>
        <xdr:cNvPr id="428" name="普通建設事業費 （ うち新規整備　）該当値テキスト"/>
        <xdr:cNvSpPr txBox="1"/>
      </xdr:nvSpPr>
      <xdr:spPr>
        <a:xfrm>
          <a:off x="10528300" y="1341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16118</xdr:rowOff>
    </xdr:from>
    <xdr:to>
      <xdr:col>50</xdr:col>
      <xdr:colOff>165100</xdr:colOff>
      <xdr:row>78</xdr:row>
      <xdr:rowOff>117718</xdr:rowOff>
    </xdr:to>
    <xdr:sp macro="" textlink="">
      <xdr:nvSpPr>
        <xdr:cNvPr id="429" name="楕円 428"/>
        <xdr:cNvSpPr/>
      </xdr:nvSpPr>
      <xdr:spPr>
        <a:xfrm>
          <a:off x="9588500" y="133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108845</xdr:rowOff>
    </xdr:from>
    <xdr:ext cx="534377" cy="259045"/>
    <xdr:sp macro="" textlink="">
      <xdr:nvSpPr>
        <xdr:cNvPr id="430" name="テキスト ボックス 429"/>
        <xdr:cNvSpPr txBox="1"/>
      </xdr:nvSpPr>
      <xdr:spPr>
        <a:xfrm>
          <a:off x="9372111" y="1348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37345</xdr:rowOff>
    </xdr:from>
    <xdr:to>
      <xdr:col>46</xdr:col>
      <xdr:colOff>38100</xdr:colOff>
      <xdr:row>77</xdr:row>
      <xdr:rowOff>138945</xdr:rowOff>
    </xdr:to>
    <xdr:sp macro="" textlink="">
      <xdr:nvSpPr>
        <xdr:cNvPr id="431" name="楕円 430"/>
        <xdr:cNvSpPr/>
      </xdr:nvSpPr>
      <xdr:spPr>
        <a:xfrm>
          <a:off x="8699500" y="132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155472</xdr:rowOff>
    </xdr:from>
    <xdr:ext cx="534377" cy="259045"/>
    <xdr:sp macro="" textlink="">
      <xdr:nvSpPr>
        <xdr:cNvPr id="432" name="テキスト ボックス 431"/>
        <xdr:cNvSpPr txBox="1"/>
      </xdr:nvSpPr>
      <xdr:spPr>
        <a:xfrm>
          <a:off x="8483111" y="1301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109158</xdr:rowOff>
    </xdr:from>
    <xdr:to>
      <xdr:col>41</xdr:col>
      <xdr:colOff>101600</xdr:colOff>
      <xdr:row>79</xdr:row>
      <xdr:rowOff>39308</xdr:rowOff>
    </xdr:to>
    <xdr:sp macro="" textlink="">
      <xdr:nvSpPr>
        <xdr:cNvPr id="433" name="楕円 432"/>
        <xdr:cNvSpPr/>
      </xdr:nvSpPr>
      <xdr:spPr>
        <a:xfrm>
          <a:off x="7810500" y="134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30435</xdr:rowOff>
    </xdr:from>
    <xdr:ext cx="534377" cy="259045"/>
    <xdr:sp macro="" textlink="">
      <xdr:nvSpPr>
        <xdr:cNvPr id="434" name="テキスト ボックス 433"/>
        <xdr:cNvSpPr txBox="1"/>
      </xdr:nvSpPr>
      <xdr:spPr>
        <a:xfrm>
          <a:off x="7594111" y="1357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130178</xdr:rowOff>
    </xdr:from>
    <xdr:to>
      <xdr:col>36</xdr:col>
      <xdr:colOff>165100</xdr:colOff>
      <xdr:row>78</xdr:row>
      <xdr:rowOff>60328</xdr:rowOff>
    </xdr:to>
    <xdr:sp macro="" textlink="">
      <xdr:nvSpPr>
        <xdr:cNvPr id="435" name="楕円 434"/>
        <xdr:cNvSpPr/>
      </xdr:nvSpPr>
      <xdr:spPr>
        <a:xfrm>
          <a:off x="6921500" y="1333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76855</xdr:rowOff>
    </xdr:from>
    <xdr:ext cx="534377" cy="259045"/>
    <xdr:sp macro="" textlink="">
      <xdr:nvSpPr>
        <xdr:cNvPr id="436" name="テキスト ボックス 435"/>
        <xdr:cNvSpPr txBox="1"/>
      </xdr:nvSpPr>
      <xdr:spPr>
        <a:xfrm>
          <a:off x="6705111" y="1310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144986</xdr:rowOff>
    </xdr:from>
    <xdr:to>
      <xdr:col>55</xdr:col>
      <xdr:colOff>0</xdr:colOff>
      <xdr:row>98</xdr:row>
      <xdr:rowOff>82950</xdr:rowOff>
    </xdr:to>
    <xdr:cxnSp macro="">
      <xdr:nvCxnSpPr>
        <xdr:cNvPr id="469" name="直線コネクタ 468"/>
        <xdr:cNvCxnSpPr/>
      </xdr:nvCxnSpPr>
      <xdr:spPr>
        <a:xfrm flipV="1">
          <a:off x="9639300" y="16775636"/>
          <a:ext cx="838200" cy="10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70" name="普通建設事業費 （ うち更新整備　）平均値テキスト"/>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40230</xdr:rowOff>
    </xdr:from>
    <xdr:to>
      <xdr:col>50</xdr:col>
      <xdr:colOff>114300</xdr:colOff>
      <xdr:row>98</xdr:row>
      <xdr:rowOff>82950</xdr:rowOff>
    </xdr:to>
    <xdr:cxnSp macro="">
      <xdr:nvCxnSpPr>
        <xdr:cNvPr id="472" name="直線コネクタ 471"/>
        <xdr:cNvCxnSpPr/>
      </xdr:nvCxnSpPr>
      <xdr:spPr>
        <a:xfrm>
          <a:off x="8750300" y="16842330"/>
          <a:ext cx="889000" cy="4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4" name="テキスト ボックス 473"/>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40230</xdr:rowOff>
    </xdr:from>
    <xdr:to>
      <xdr:col>45</xdr:col>
      <xdr:colOff>177800</xdr:colOff>
      <xdr:row>98</xdr:row>
      <xdr:rowOff>92765</xdr:rowOff>
    </xdr:to>
    <xdr:cxnSp macro="">
      <xdr:nvCxnSpPr>
        <xdr:cNvPr id="475" name="直線コネクタ 474"/>
        <xdr:cNvCxnSpPr/>
      </xdr:nvCxnSpPr>
      <xdr:spPr>
        <a:xfrm flipV="1">
          <a:off x="7861300" y="16842330"/>
          <a:ext cx="889000" cy="5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7" name="テキスト ボックス 476"/>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39145</xdr:rowOff>
    </xdr:from>
    <xdr:to>
      <xdr:col>41</xdr:col>
      <xdr:colOff>50800</xdr:colOff>
      <xdr:row>98</xdr:row>
      <xdr:rowOff>92765</xdr:rowOff>
    </xdr:to>
    <xdr:cxnSp macro="">
      <xdr:nvCxnSpPr>
        <xdr:cNvPr id="478" name="直線コネクタ 477"/>
        <xdr:cNvCxnSpPr/>
      </xdr:nvCxnSpPr>
      <xdr:spPr>
        <a:xfrm>
          <a:off x="6972300" y="16841245"/>
          <a:ext cx="889000" cy="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9" name="フローチャート: 判断 478"/>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80" name="テキスト ボックス 479"/>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1" name="フローチャート: 判断 480"/>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82" name="テキスト ボックス 481"/>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94186</xdr:rowOff>
    </xdr:from>
    <xdr:to>
      <xdr:col>55</xdr:col>
      <xdr:colOff>50800</xdr:colOff>
      <xdr:row>98</xdr:row>
      <xdr:rowOff>24336</xdr:rowOff>
    </xdr:to>
    <xdr:sp macro="" textlink="">
      <xdr:nvSpPr>
        <xdr:cNvPr id="488" name="楕円 487"/>
        <xdr:cNvSpPr/>
      </xdr:nvSpPr>
      <xdr:spPr>
        <a:xfrm>
          <a:off x="10426700" y="1672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72613</xdr:rowOff>
    </xdr:from>
    <xdr:ext cx="534377" cy="259045"/>
    <xdr:sp macro="" textlink="">
      <xdr:nvSpPr>
        <xdr:cNvPr id="489" name="普通建設事業費 （ うち更新整備　）該当値テキスト"/>
        <xdr:cNvSpPr txBox="1"/>
      </xdr:nvSpPr>
      <xdr:spPr>
        <a:xfrm>
          <a:off x="10528300" y="1670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32150</xdr:rowOff>
    </xdr:from>
    <xdr:to>
      <xdr:col>50</xdr:col>
      <xdr:colOff>165100</xdr:colOff>
      <xdr:row>98</xdr:row>
      <xdr:rowOff>133750</xdr:rowOff>
    </xdr:to>
    <xdr:sp macro="" textlink="">
      <xdr:nvSpPr>
        <xdr:cNvPr id="490" name="楕円 489"/>
        <xdr:cNvSpPr/>
      </xdr:nvSpPr>
      <xdr:spPr>
        <a:xfrm>
          <a:off x="9588500" y="168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124877</xdr:rowOff>
    </xdr:from>
    <xdr:ext cx="534377" cy="259045"/>
    <xdr:sp macro="" textlink="">
      <xdr:nvSpPr>
        <xdr:cNvPr id="491" name="テキスト ボックス 490"/>
        <xdr:cNvSpPr txBox="1"/>
      </xdr:nvSpPr>
      <xdr:spPr>
        <a:xfrm>
          <a:off x="9372111" y="169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160880</xdr:rowOff>
    </xdr:from>
    <xdr:to>
      <xdr:col>46</xdr:col>
      <xdr:colOff>38100</xdr:colOff>
      <xdr:row>98</xdr:row>
      <xdr:rowOff>91030</xdr:rowOff>
    </xdr:to>
    <xdr:sp macro="" textlink="">
      <xdr:nvSpPr>
        <xdr:cNvPr id="492" name="楕円 491"/>
        <xdr:cNvSpPr/>
      </xdr:nvSpPr>
      <xdr:spPr>
        <a:xfrm>
          <a:off x="8699500" y="167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82157</xdr:rowOff>
    </xdr:from>
    <xdr:ext cx="534377" cy="259045"/>
    <xdr:sp macro="" textlink="">
      <xdr:nvSpPr>
        <xdr:cNvPr id="493" name="テキスト ボックス 492"/>
        <xdr:cNvSpPr txBox="1"/>
      </xdr:nvSpPr>
      <xdr:spPr>
        <a:xfrm>
          <a:off x="8483111" y="1688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41965</xdr:rowOff>
    </xdr:from>
    <xdr:to>
      <xdr:col>41</xdr:col>
      <xdr:colOff>101600</xdr:colOff>
      <xdr:row>98</xdr:row>
      <xdr:rowOff>143565</xdr:rowOff>
    </xdr:to>
    <xdr:sp macro="" textlink="">
      <xdr:nvSpPr>
        <xdr:cNvPr id="494" name="楕円 493"/>
        <xdr:cNvSpPr/>
      </xdr:nvSpPr>
      <xdr:spPr>
        <a:xfrm>
          <a:off x="7810500" y="168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134692</xdr:rowOff>
    </xdr:from>
    <xdr:ext cx="534377" cy="259045"/>
    <xdr:sp macro="" textlink="">
      <xdr:nvSpPr>
        <xdr:cNvPr id="495" name="テキスト ボックス 494"/>
        <xdr:cNvSpPr txBox="1"/>
      </xdr:nvSpPr>
      <xdr:spPr>
        <a:xfrm>
          <a:off x="7594111" y="169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159795</xdr:rowOff>
    </xdr:from>
    <xdr:to>
      <xdr:col>36</xdr:col>
      <xdr:colOff>165100</xdr:colOff>
      <xdr:row>98</xdr:row>
      <xdr:rowOff>89945</xdr:rowOff>
    </xdr:to>
    <xdr:sp macro="" textlink="">
      <xdr:nvSpPr>
        <xdr:cNvPr id="496" name="楕円 495"/>
        <xdr:cNvSpPr/>
      </xdr:nvSpPr>
      <xdr:spPr>
        <a:xfrm>
          <a:off x="6921500" y="1679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81072</xdr:rowOff>
    </xdr:from>
    <xdr:ext cx="534377" cy="259045"/>
    <xdr:sp macro="" textlink="">
      <xdr:nvSpPr>
        <xdr:cNvPr id="497" name="テキスト ボックス 496"/>
        <xdr:cNvSpPr txBox="1"/>
      </xdr:nvSpPr>
      <xdr:spPr>
        <a:xfrm>
          <a:off x="6705111" y="1688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9" name="直線コネクタ 518"/>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2" name="災害復旧事業費最大値テキスト"/>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3" name="直線コネクタ 522"/>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38796</xdr:rowOff>
    </xdr:from>
    <xdr:to>
      <xdr:col>85</xdr:col>
      <xdr:colOff>127000</xdr:colOff>
      <xdr:row>34</xdr:row>
      <xdr:rowOff>27869</xdr:rowOff>
    </xdr:to>
    <xdr:cxnSp macro="">
      <xdr:nvCxnSpPr>
        <xdr:cNvPr id="524" name="直線コネクタ 523"/>
        <xdr:cNvCxnSpPr/>
      </xdr:nvCxnSpPr>
      <xdr:spPr>
        <a:xfrm flipV="1">
          <a:off x="15481300" y="5525196"/>
          <a:ext cx="838200" cy="3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79900</xdr:rowOff>
    </xdr:from>
    <xdr:ext cx="469744" cy="259045"/>
    <xdr:sp macro="" textlink="">
      <xdr:nvSpPr>
        <xdr:cNvPr id="525" name="災害復旧事業費平均値テキスト"/>
        <xdr:cNvSpPr txBox="1"/>
      </xdr:nvSpPr>
      <xdr:spPr>
        <a:xfrm>
          <a:off x="16370300" y="642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フローチャート: 判断 525"/>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27869</xdr:rowOff>
    </xdr:from>
    <xdr:to>
      <xdr:col>81</xdr:col>
      <xdr:colOff>50800</xdr:colOff>
      <xdr:row>34</xdr:row>
      <xdr:rowOff>71943</xdr:rowOff>
    </xdr:to>
    <xdr:cxnSp macro="">
      <xdr:nvCxnSpPr>
        <xdr:cNvPr id="527" name="直線コネクタ 526"/>
        <xdr:cNvCxnSpPr/>
      </xdr:nvCxnSpPr>
      <xdr:spPr>
        <a:xfrm flipV="1">
          <a:off x="14592300" y="5857169"/>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8" name="フローチャート: 判断 527"/>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166860</xdr:rowOff>
    </xdr:from>
    <xdr:ext cx="469744" cy="259045"/>
    <xdr:sp macro="" textlink="">
      <xdr:nvSpPr>
        <xdr:cNvPr id="529" name="テキスト ボックス 528"/>
        <xdr:cNvSpPr txBox="1"/>
      </xdr:nvSpPr>
      <xdr:spPr>
        <a:xfrm>
          <a:off x="15246428" y="65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71943</xdr:rowOff>
    </xdr:from>
    <xdr:to>
      <xdr:col>76</xdr:col>
      <xdr:colOff>114300</xdr:colOff>
      <xdr:row>36</xdr:row>
      <xdr:rowOff>69337</xdr:rowOff>
    </xdr:to>
    <xdr:cxnSp macro="">
      <xdr:nvCxnSpPr>
        <xdr:cNvPr id="530" name="直線コネクタ 529"/>
        <xdr:cNvCxnSpPr/>
      </xdr:nvCxnSpPr>
      <xdr:spPr>
        <a:xfrm flipV="1">
          <a:off x="13703300" y="5901243"/>
          <a:ext cx="889000" cy="34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1" name="フローチャート: 判断 530"/>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58320</xdr:rowOff>
    </xdr:from>
    <xdr:ext cx="469744" cy="259045"/>
    <xdr:sp macro="" textlink="">
      <xdr:nvSpPr>
        <xdr:cNvPr id="532" name="テキスト ボックス 531"/>
        <xdr:cNvSpPr txBox="1"/>
      </xdr:nvSpPr>
      <xdr:spPr>
        <a:xfrm>
          <a:off x="14357428" y="640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69337</xdr:rowOff>
    </xdr:from>
    <xdr:to>
      <xdr:col>71</xdr:col>
      <xdr:colOff>177800</xdr:colOff>
      <xdr:row>38</xdr:row>
      <xdr:rowOff>134854</xdr:rowOff>
    </xdr:to>
    <xdr:cxnSp macro="">
      <xdr:nvCxnSpPr>
        <xdr:cNvPr id="533" name="直線コネクタ 532"/>
        <xdr:cNvCxnSpPr/>
      </xdr:nvCxnSpPr>
      <xdr:spPr>
        <a:xfrm flipV="1">
          <a:off x="12814300" y="6241537"/>
          <a:ext cx="889000" cy="40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4" name="フローチャート: 判断 533"/>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60012</xdr:rowOff>
    </xdr:from>
    <xdr:ext cx="469744" cy="259045"/>
    <xdr:sp macro="" textlink="">
      <xdr:nvSpPr>
        <xdr:cNvPr id="535" name="テキスト ボックス 534"/>
        <xdr:cNvSpPr txBox="1"/>
      </xdr:nvSpPr>
      <xdr:spPr>
        <a:xfrm>
          <a:off x="13468428" y="64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6" name="フローチャート: 判断 535"/>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7" name="テキスト ボックス 536"/>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159446</xdr:rowOff>
    </xdr:from>
    <xdr:to>
      <xdr:col>85</xdr:col>
      <xdr:colOff>177800</xdr:colOff>
      <xdr:row>32</xdr:row>
      <xdr:rowOff>89596</xdr:rowOff>
    </xdr:to>
    <xdr:sp macro="" textlink="">
      <xdr:nvSpPr>
        <xdr:cNvPr id="543" name="楕円 542"/>
        <xdr:cNvSpPr/>
      </xdr:nvSpPr>
      <xdr:spPr>
        <a:xfrm>
          <a:off x="16268700" y="54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74373</xdr:rowOff>
    </xdr:from>
    <xdr:ext cx="534377" cy="259045"/>
    <xdr:sp macro="" textlink="">
      <xdr:nvSpPr>
        <xdr:cNvPr id="544" name="災害復旧事業費該当値テキスト"/>
        <xdr:cNvSpPr txBox="1"/>
      </xdr:nvSpPr>
      <xdr:spPr>
        <a:xfrm>
          <a:off x="16370300" y="538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148519</xdr:rowOff>
    </xdr:from>
    <xdr:to>
      <xdr:col>81</xdr:col>
      <xdr:colOff>101600</xdr:colOff>
      <xdr:row>34</xdr:row>
      <xdr:rowOff>78669</xdr:rowOff>
    </xdr:to>
    <xdr:sp macro="" textlink="">
      <xdr:nvSpPr>
        <xdr:cNvPr id="545" name="楕円 544"/>
        <xdr:cNvSpPr/>
      </xdr:nvSpPr>
      <xdr:spPr>
        <a:xfrm>
          <a:off x="15430500" y="58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95196</xdr:rowOff>
    </xdr:from>
    <xdr:ext cx="534377" cy="259045"/>
    <xdr:sp macro="" textlink="">
      <xdr:nvSpPr>
        <xdr:cNvPr id="546" name="テキスト ボックス 545"/>
        <xdr:cNvSpPr txBox="1"/>
      </xdr:nvSpPr>
      <xdr:spPr>
        <a:xfrm>
          <a:off x="15214111" y="55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21143</xdr:rowOff>
    </xdr:from>
    <xdr:to>
      <xdr:col>76</xdr:col>
      <xdr:colOff>165100</xdr:colOff>
      <xdr:row>34</xdr:row>
      <xdr:rowOff>122743</xdr:rowOff>
    </xdr:to>
    <xdr:sp macro="" textlink="">
      <xdr:nvSpPr>
        <xdr:cNvPr id="547" name="楕円 546"/>
        <xdr:cNvSpPr/>
      </xdr:nvSpPr>
      <xdr:spPr>
        <a:xfrm>
          <a:off x="14541500" y="58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139270</xdr:rowOff>
    </xdr:from>
    <xdr:ext cx="534377" cy="259045"/>
    <xdr:sp macro="" textlink="">
      <xdr:nvSpPr>
        <xdr:cNvPr id="548" name="テキスト ボックス 547"/>
        <xdr:cNvSpPr txBox="1"/>
      </xdr:nvSpPr>
      <xdr:spPr>
        <a:xfrm>
          <a:off x="14325111" y="562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18537</xdr:rowOff>
    </xdr:from>
    <xdr:to>
      <xdr:col>72</xdr:col>
      <xdr:colOff>38100</xdr:colOff>
      <xdr:row>36</xdr:row>
      <xdr:rowOff>120137</xdr:rowOff>
    </xdr:to>
    <xdr:sp macro="" textlink="">
      <xdr:nvSpPr>
        <xdr:cNvPr id="549" name="楕円 548"/>
        <xdr:cNvSpPr/>
      </xdr:nvSpPr>
      <xdr:spPr>
        <a:xfrm>
          <a:off x="13652500" y="61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136664</xdr:rowOff>
    </xdr:from>
    <xdr:ext cx="469744" cy="259045"/>
    <xdr:sp macro="" textlink="">
      <xdr:nvSpPr>
        <xdr:cNvPr id="550" name="テキスト ボックス 549"/>
        <xdr:cNvSpPr txBox="1"/>
      </xdr:nvSpPr>
      <xdr:spPr>
        <a:xfrm>
          <a:off x="13468428" y="596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84054</xdr:rowOff>
    </xdr:from>
    <xdr:to>
      <xdr:col>67</xdr:col>
      <xdr:colOff>101600</xdr:colOff>
      <xdr:row>39</xdr:row>
      <xdr:rowOff>14204</xdr:rowOff>
    </xdr:to>
    <xdr:sp macro="" textlink="">
      <xdr:nvSpPr>
        <xdr:cNvPr id="551" name="楕円 550"/>
        <xdr:cNvSpPr/>
      </xdr:nvSpPr>
      <xdr:spPr>
        <a:xfrm>
          <a:off x="12763500" y="65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5331</xdr:rowOff>
    </xdr:from>
    <xdr:ext cx="378565" cy="259045"/>
    <xdr:sp macro="" textlink="">
      <xdr:nvSpPr>
        <xdr:cNvPr id="552" name="テキスト ボックス 551"/>
        <xdr:cNvSpPr txBox="1"/>
      </xdr:nvSpPr>
      <xdr:spPr>
        <a:xfrm>
          <a:off x="12625017" y="669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84162</xdr:rowOff>
    </xdr:from>
    <xdr:to>
      <xdr:col>85</xdr:col>
      <xdr:colOff>127000</xdr:colOff>
      <xdr:row>76</xdr:row>
      <xdr:rowOff>114478</xdr:rowOff>
    </xdr:to>
    <xdr:cxnSp macro="">
      <xdr:nvCxnSpPr>
        <xdr:cNvPr id="630" name="直線コネクタ 629"/>
        <xdr:cNvCxnSpPr/>
      </xdr:nvCxnSpPr>
      <xdr:spPr>
        <a:xfrm flipV="1">
          <a:off x="15481300" y="13114362"/>
          <a:ext cx="8382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1" name="公債費平均値テキスト"/>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114478</xdr:rowOff>
    </xdr:from>
    <xdr:to>
      <xdr:col>81</xdr:col>
      <xdr:colOff>50800</xdr:colOff>
      <xdr:row>76</xdr:row>
      <xdr:rowOff>126315</xdr:rowOff>
    </xdr:to>
    <xdr:cxnSp macro="">
      <xdr:nvCxnSpPr>
        <xdr:cNvPr id="633" name="直線コネクタ 632"/>
        <xdr:cNvCxnSpPr/>
      </xdr:nvCxnSpPr>
      <xdr:spPr>
        <a:xfrm flipV="1">
          <a:off x="14592300" y="13144678"/>
          <a:ext cx="8890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5" name="テキスト ボックス 634"/>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126315</xdr:rowOff>
    </xdr:from>
    <xdr:to>
      <xdr:col>76</xdr:col>
      <xdr:colOff>114300</xdr:colOff>
      <xdr:row>76</xdr:row>
      <xdr:rowOff>126873</xdr:rowOff>
    </xdr:to>
    <xdr:cxnSp macro="">
      <xdr:nvCxnSpPr>
        <xdr:cNvPr id="636" name="直線コネクタ 635"/>
        <xdr:cNvCxnSpPr/>
      </xdr:nvCxnSpPr>
      <xdr:spPr>
        <a:xfrm flipV="1">
          <a:off x="13703300" y="13156515"/>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8" name="テキスト ボックス 637"/>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126873</xdr:rowOff>
    </xdr:from>
    <xdr:to>
      <xdr:col>71</xdr:col>
      <xdr:colOff>177800</xdr:colOff>
      <xdr:row>76</xdr:row>
      <xdr:rowOff>131063</xdr:rowOff>
    </xdr:to>
    <xdr:cxnSp macro="">
      <xdr:nvCxnSpPr>
        <xdr:cNvPr id="639" name="直線コネクタ 638"/>
        <xdr:cNvCxnSpPr/>
      </xdr:nvCxnSpPr>
      <xdr:spPr>
        <a:xfrm flipV="1">
          <a:off x="12814300" y="13157073"/>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40" name="フローチャート: 判断 639"/>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41" name="テキスト ボックス 640"/>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2" name="フローチャート: 判断 641"/>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3" name="テキスト ボックス 642"/>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33362</xdr:rowOff>
    </xdr:from>
    <xdr:to>
      <xdr:col>85</xdr:col>
      <xdr:colOff>177800</xdr:colOff>
      <xdr:row>76</xdr:row>
      <xdr:rowOff>134962</xdr:rowOff>
    </xdr:to>
    <xdr:sp macro="" textlink="">
      <xdr:nvSpPr>
        <xdr:cNvPr id="649" name="楕円 648"/>
        <xdr:cNvSpPr/>
      </xdr:nvSpPr>
      <xdr:spPr>
        <a:xfrm>
          <a:off x="16268700" y="130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11789</xdr:rowOff>
    </xdr:from>
    <xdr:ext cx="534377" cy="259045"/>
    <xdr:sp macro="" textlink="">
      <xdr:nvSpPr>
        <xdr:cNvPr id="650" name="公債費該当値テキスト"/>
        <xdr:cNvSpPr txBox="1"/>
      </xdr:nvSpPr>
      <xdr:spPr>
        <a:xfrm>
          <a:off x="16370300" y="1304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63678</xdr:rowOff>
    </xdr:from>
    <xdr:to>
      <xdr:col>81</xdr:col>
      <xdr:colOff>101600</xdr:colOff>
      <xdr:row>76</xdr:row>
      <xdr:rowOff>165278</xdr:rowOff>
    </xdr:to>
    <xdr:sp macro="" textlink="">
      <xdr:nvSpPr>
        <xdr:cNvPr id="651" name="楕円 650"/>
        <xdr:cNvSpPr/>
      </xdr:nvSpPr>
      <xdr:spPr>
        <a:xfrm>
          <a:off x="15430500" y="130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156405</xdr:rowOff>
    </xdr:from>
    <xdr:ext cx="534377" cy="259045"/>
    <xdr:sp macro="" textlink="">
      <xdr:nvSpPr>
        <xdr:cNvPr id="652" name="テキスト ボックス 651"/>
        <xdr:cNvSpPr txBox="1"/>
      </xdr:nvSpPr>
      <xdr:spPr>
        <a:xfrm>
          <a:off x="15214111" y="1318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75515</xdr:rowOff>
    </xdr:from>
    <xdr:to>
      <xdr:col>76</xdr:col>
      <xdr:colOff>165100</xdr:colOff>
      <xdr:row>77</xdr:row>
      <xdr:rowOff>5665</xdr:rowOff>
    </xdr:to>
    <xdr:sp macro="" textlink="">
      <xdr:nvSpPr>
        <xdr:cNvPr id="653" name="楕円 652"/>
        <xdr:cNvSpPr/>
      </xdr:nvSpPr>
      <xdr:spPr>
        <a:xfrm>
          <a:off x="14541500" y="131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168242</xdr:rowOff>
    </xdr:from>
    <xdr:ext cx="534377" cy="259045"/>
    <xdr:sp macro="" textlink="">
      <xdr:nvSpPr>
        <xdr:cNvPr id="654" name="テキスト ボックス 653"/>
        <xdr:cNvSpPr txBox="1"/>
      </xdr:nvSpPr>
      <xdr:spPr>
        <a:xfrm>
          <a:off x="14325111" y="131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76073</xdr:rowOff>
    </xdr:from>
    <xdr:to>
      <xdr:col>72</xdr:col>
      <xdr:colOff>38100</xdr:colOff>
      <xdr:row>77</xdr:row>
      <xdr:rowOff>6223</xdr:rowOff>
    </xdr:to>
    <xdr:sp macro="" textlink="">
      <xdr:nvSpPr>
        <xdr:cNvPr id="655" name="楕円 654"/>
        <xdr:cNvSpPr/>
      </xdr:nvSpPr>
      <xdr:spPr>
        <a:xfrm>
          <a:off x="13652500" y="131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168800</xdr:rowOff>
    </xdr:from>
    <xdr:ext cx="534377" cy="259045"/>
    <xdr:sp macro="" textlink="">
      <xdr:nvSpPr>
        <xdr:cNvPr id="656" name="テキスト ボックス 655"/>
        <xdr:cNvSpPr txBox="1"/>
      </xdr:nvSpPr>
      <xdr:spPr>
        <a:xfrm>
          <a:off x="13436111" y="1319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80263</xdr:rowOff>
    </xdr:from>
    <xdr:to>
      <xdr:col>67</xdr:col>
      <xdr:colOff>101600</xdr:colOff>
      <xdr:row>77</xdr:row>
      <xdr:rowOff>10413</xdr:rowOff>
    </xdr:to>
    <xdr:sp macro="" textlink="">
      <xdr:nvSpPr>
        <xdr:cNvPr id="657" name="楕円 656"/>
        <xdr:cNvSpPr/>
      </xdr:nvSpPr>
      <xdr:spPr>
        <a:xfrm>
          <a:off x="12763500" y="131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1540</xdr:rowOff>
    </xdr:from>
    <xdr:ext cx="534377" cy="259045"/>
    <xdr:sp macro="" textlink="">
      <xdr:nvSpPr>
        <xdr:cNvPr id="658" name="テキスト ボックス 657"/>
        <xdr:cNvSpPr txBox="1"/>
      </xdr:nvSpPr>
      <xdr:spPr>
        <a:xfrm>
          <a:off x="12547111" y="1320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110122</xdr:rowOff>
    </xdr:from>
    <xdr:to>
      <xdr:col>85</xdr:col>
      <xdr:colOff>127000</xdr:colOff>
      <xdr:row>95</xdr:row>
      <xdr:rowOff>152031</xdr:rowOff>
    </xdr:to>
    <xdr:cxnSp macro="">
      <xdr:nvCxnSpPr>
        <xdr:cNvPr id="687" name="直線コネクタ 686"/>
        <xdr:cNvCxnSpPr/>
      </xdr:nvCxnSpPr>
      <xdr:spPr>
        <a:xfrm flipV="1">
          <a:off x="15481300" y="16397872"/>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8" name="積立金平均値テキスト"/>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152031</xdr:rowOff>
    </xdr:from>
    <xdr:to>
      <xdr:col>81</xdr:col>
      <xdr:colOff>50800</xdr:colOff>
      <xdr:row>98</xdr:row>
      <xdr:rowOff>1473</xdr:rowOff>
    </xdr:to>
    <xdr:cxnSp macro="">
      <xdr:nvCxnSpPr>
        <xdr:cNvPr id="690" name="直線コネクタ 689"/>
        <xdr:cNvCxnSpPr/>
      </xdr:nvCxnSpPr>
      <xdr:spPr>
        <a:xfrm flipV="1">
          <a:off x="14592300" y="16439781"/>
          <a:ext cx="889000" cy="36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92" name="テキスト ボックス 691"/>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1473</xdr:rowOff>
    </xdr:from>
    <xdr:to>
      <xdr:col>76</xdr:col>
      <xdr:colOff>114300</xdr:colOff>
      <xdr:row>98</xdr:row>
      <xdr:rowOff>88342</xdr:rowOff>
    </xdr:to>
    <xdr:cxnSp macro="">
      <xdr:nvCxnSpPr>
        <xdr:cNvPr id="693" name="直線コネクタ 692"/>
        <xdr:cNvCxnSpPr/>
      </xdr:nvCxnSpPr>
      <xdr:spPr>
        <a:xfrm flipV="1">
          <a:off x="13703300" y="1680357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10973</xdr:rowOff>
    </xdr:from>
    <xdr:to>
      <xdr:col>71</xdr:col>
      <xdr:colOff>177800</xdr:colOff>
      <xdr:row>98</xdr:row>
      <xdr:rowOff>88342</xdr:rowOff>
    </xdr:to>
    <xdr:cxnSp macro="">
      <xdr:nvCxnSpPr>
        <xdr:cNvPr id="696" name="直線コネクタ 695"/>
        <xdr:cNvCxnSpPr/>
      </xdr:nvCxnSpPr>
      <xdr:spPr>
        <a:xfrm>
          <a:off x="12814300" y="16813073"/>
          <a:ext cx="889000" cy="7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7" name="フローチャート: 判断 696"/>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8" name="テキスト ボックス 697"/>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9" name="フローチャート: 判断 698"/>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700" name="テキスト ボックス 699"/>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59322</xdr:rowOff>
    </xdr:from>
    <xdr:to>
      <xdr:col>85</xdr:col>
      <xdr:colOff>177800</xdr:colOff>
      <xdr:row>95</xdr:row>
      <xdr:rowOff>160922</xdr:rowOff>
    </xdr:to>
    <xdr:sp macro="" textlink="">
      <xdr:nvSpPr>
        <xdr:cNvPr id="706" name="楕円 705"/>
        <xdr:cNvSpPr/>
      </xdr:nvSpPr>
      <xdr:spPr>
        <a:xfrm>
          <a:off x="16268700" y="163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82199</xdr:rowOff>
    </xdr:from>
    <xdr:ext cx="534377" cy="259045"/>
    <xdr:sp macro="" textlink="">
      <xdr:nvSpPr>
        <xdr:cNvPr id="707" name="積立金該当値テキスト"/>
        <xdr:cNvSpPr txBox="1"/>
      </xdr:nvSpPr>
      <xdr:spPr>
        <a:xfrm>
          <a:off x="16370300" y="1619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101231</xdr:rowOff>
    </xdr:from>
    <xdr:to>
      <xdr:col>81</xdr:col>
      <xdr:colOff>101600</xdr:colOff>
      <xdr:row>96</xdr:row>
      <xdr:rowOff>31381</xdr:rowOff>
    </xdr:to>
    <xdr:sp macro="" textlink="">
      <xdr:nvSpPr>
        <xdr:cNvPr id="708" name="楕円 707"/>
        <xdr:cNvSpPr/>
      </xdr:nvSpPr>
      <xdr:spPr>
        <a:xfrm>
          <a:off x="15430500" y="163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47908</xdr:rowOff>
    </xdr:from>
    <xdr:ext cx="534377" cy="259045"/>
    <xdr:sp macro="" textlink="">
      <xdr:nvSpPr>
        <xdr:cNvPr id="709" name="テキスト ボックス 708"/>
        <xdr:cNvSpPr txBox="1"/>
      </xdr:nvSpPr>
      <xdr:spPr>
        <a:xfrm>
          <a:off x="15214111" y="1616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122123</xdr:rowOff>
    </xdr:from>
    <xdr:to>
      <xdr:col>76</xdr:col>
      <xdr:colOff>165100</xdr:colOff>
      <xdr:row>98</xdr:row>
      <xdr:rowOff>52273</xdr:rowOff>
    </xdr:to>
    <xdr:sp macro="" textlink="">
      <xdr:nvSpPr>
        <xdr:cNvPr id="710" name="楕円 709"/>
        <xdr:cNvSpPr/>
      </xdr:nvSpPr>
      <xdr:spPr>
        <a:xfrm>
          <a:off x="14541500" y="1675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43400</xdr:rowOff>
    </xdr:from>
    <xdr:ext cx="534377" cy="259045"/>
    <xdr:sp macro="" textlink="">
      <xdr:nvSpPr>
        <xdr:cNvPr id="711" name="テキスト ボックス 710"/>
        <xdr:cNvSpPr txBox="1"/>
      </xdr:nvSpPr>
      <xdr:spPr>
        <a:xfrm>
          <a:off x="14325111" y="168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37542</xdr:rowOff>
    </xdr:from>
    <xdr:to>
      <xdr:col>72</xdr:col>
      <xdr:colOff>38100</xdr:colOff>
      <xdr:row>98</xdr:row>
      <xdr:rowOff>139142</xdr:rowOff>
    </xdr:to>
    <xdr:sp macro="" textlink="">
      <xdr:nvSpPr>
        <xdr:cNvPr id="712" name="楕円 711"/>
        <xdr:cNvSpPr/>
      </xdr:nvSpPr>
      <xdr:spPr>
        <a:xfrm>
          <a:off x="13652500" y="168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130269</xdr:rowOff>
    </xdr:from>
    <xdr:ext cx="534377" cy="259045"/>
    <xdr:sp macro="" textlink="">
      <xdr:nvSpPr>
        <xdr:cNvPr id="713" name="テキスト ボックス 712"/>
        <xdr:cNvSpPr txBox="1"/>
      </xdr:nvSpPr>
      <xdr:spPr>
        <a:xfrm>
          <a:off x="13436111" y="169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131623</xdr:rowOff>
    </xdr:from>
    <xdr:to>
      <xdr:col>67</xdr:col>
      <xdr:colOff>101600</xdr:colOff>
      <xdr:row>98</xdr:row>
      <xdr:rowOff>61773</xdr:rowOff>
    </xdr:to>
    <xdr:sp macro="" textlink="">
      <xdr:nvSpPr>
        <xdr:cNvPr id="714" name="楕円 713"/>
        <xdr:cNvSpPr/>
      </xdr:nvSpPr>
      <xdr:spPr>
        <a:xfrm>
          <a:off x="12763500" y="167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78300</xdr:rowOff>
    </xdr:from>
    <xdr:ext cx="534377" cy="259045"/>
    <xdr:sp macro="" textlink="">
      <xdr:nvSpPr>
        <xdr:cNvPr id="715" name="テキスト ボックス 714"/>
        <xdr:cNvSpPr txBox="1"/>
      </xdr:nvSpPr>
      <xdr:spPr>
        <a:xfrm>
          <a:off x="12547111" y="165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88004</xdr:rowOff>
    </xdr:from>
    <xdr:to>
      <xdr:col>116</xdr:col>
      <xdr:colOff>63500</xdr:colOff>
      <xdr:row>35</xdr:row>
      <xdr:rowOff>73537</xdr:rowOff>
    </xdr:to>
    <xdr:cxnSp macro="">
      <xdr:nvCxnSpPr>
        <xdr:cNvPr id="746" name="直線コネクタ 745"/>
        <xdr:cNvCxnSpPr/>
      </xdr:nvCxnSpPr>
      <xdr:spPr>
        <a:xfrm>
          <a:off x="21323300" y="5917304"/>
          <a:ext cx="838200" cy="15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7" name="投資及び出資金平均値テキスト"/>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88004</xdr:rowOff>
    </xdr:from>
    <xdr:to>
      <xdr:col>111</xdr:col>
      <xdr:colOff>177800</xdr:colOff>
      <xdr:row>36</xdr:row>
      <xdr:rowOff>167295</xdr:rowOff>
    </xdr:to>
    <xdr:cxnSp macro="">
      <xdr:nvCxnSpPr>
        <xdr:cNvPr id="749" name="直線コネクタ 748"/>
        <xdr:cNvCxnSpPr/>
      </xdr:nvCxnSpPr>
      <xdr:spPr>
        <a:xfrm flipV="1">
          <a:off x="20434300" y="5917304"/>
          <a:ext cx="889000" cy="4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51" name="テキスト ボックス 750"/>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167295</xdr:rowOff>
    </xdr:from>
    <xdr:to>
      <xdr:col>107</xdr:col>
      <xdr:colOff>50800</xdr:colOff>
      <xdr:row>38</xdr:row>
      <xdr:rowOff>23506</xdr:rowOff>
    </xdr:to>
    <xdr:cxnSp macro="">
      <xdr:nvCxnSpPr>
        <xdr:cNvPr id="752" name="直線コネクタ 751"/>
        <xdr:cNvCxnSpPr/>
      </xdr:nvCxnSpPr>
      <xdr:spPr>
        <a:xfrm flipV="1">
          <a:off x="19545300" y="6339495"/>
          <a:ext cx="889000" cy="19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54" name="テキスト ボックス 753"/>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49762</xdr:rowOff>
    </xdr:from>
    <xdr:to>
      <xdr:col>102</xdr:col>
      <xdr:colOff>114300</xdr:colOff>
      <xdr:row>38</xdr:row>
      <xdr:rowOff>23506</xdr:rowOff>
    </xdr:to>
    <xdr:cxnSp macro="">
      <xdr:nvCxnSpPr>
        <xdr:cNvPr id="755" name="直線コネクタ 754"/>
        <xdr:cNvCxnSpPr/>
      </xdr:nvCxnSpPr>
      <xdr:spPr>
        <a:xfrm>
          <a:off x="18656300" y="6393412"/>
          <a:ext cx="889000" cy="1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6" name="フローチャート: 判断 755"/>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169674</xdr:rowOff>
    </xdr:from>
    <xdr:ext cx="469744" cy="259045"/>
    <xdr:sp macro="" textlink="">
      <xdr:nvSpPr>
        <xdr:cNvPr id="757" name="テキスト ボックス 756"/>
        <xdr:cNvSpPr txBox="1"/>
      </xdr:nvSpPr>
      <xdr:spPr>
        <a:xfrm>
          <a:off x="19310428" y="66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8" name="フローチャート: 判断 757"/>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40157</xdr:rowOff>
    </xdr:from>
    <xdr:ext cx="469744" cy="259045"/>
    <xdr:sp macro="" textlink="">
      <xdr:nvSpPr>
        <xdr:cNvPr id="759" name="テキスト ボックス 758"/>
        <xdr:cNvSpPr txBox="1"/>
      </xdr:nvSpPr>
      <xdr:spPr>
        <a:xfrm>
          <a:off x="18421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22737</xdr:rowOff>
    </xdr:from>
    <xdr:to>
      <xdr:col>116</xdr:col>
      <xdr:colOff>114300</xdr:colOff>
      <xdr:row>35</xdr:row>
      <xdr:rowOff>124337</xdr:rowOff>
    </xdr:to>
    <xdr:sp macro="" textlink="">
      <xdr:nvSpPr>
        <xdr:cNvPr id="765" name="楕円 764"/>
        <xdr:cNvSpPr/>
      </xdr:nvSpPr>
      <xdr:spPr>
        <a:xfrm>
          <a:off x="22110700" y="602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45614</xdr:rowOff>
    </xdr:from>
    <xdr:ext cx="534377" cy="259045"/>
    <xdr:sp macro="" textlink="">
      <xdr:nvSpPr>
        <xdr:cNvPr id="766" name="投資及び出資金該当値テキスト"/>
        <xdr:cNvSpPr txBox="1"/>
      </xdr:nvSpPr>
      <xdr:spPr>
        <a:xfrm>
          <a:off x="22212300" y="587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37204</xdr:rowOff>
    </xdr:from>
    <xdr:to>
      <xdr:col>112</xdr:col>
      <xdr:colOff>38100</xdr:colOff>
      <xdr:row>34</xdr:row>
      <xdr:rowOff>138804</xdr:rowOff>
    </xdr:to>
    <xdr:sp macro="" textlink="">
      <xdr:nvSpPr>
        <xdr:cNvPr id="767" name="楕円 766"/>
        <xdr:cNvSpPr/>
      </xdr:nvSpPr>
      <xdr:spPr>
        <a:xfrm>
          <a:off x="21272500" y="58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155331</xdr:rowOff>
    </xdr:from>
    <xdr:ext cx="534377" cy="259045"/>
    <xdr:sp macro="" textlink="">
      <xdr:nvSpPr>
        <xdr:cNvPr id="768" name="テキスト ボックス 767"/>
        <xdr:cNvSpPr txBox="1"/>
      </xdr:nvSpPr>
      <xdr:spPr>
        <a:xfrm>
          <a:off x="21056111" y="564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116495</xdr:rowOff>
    </xdr:from>
    <xdr:to>
      <xdr:col>107</xdr:col>
      <xdr:colOff>101600</xdr:colOff>
      <xdr:row>37</xdr:row>
      <xdr:rowOff>46645</xdr:rowOff>
    </xdr:to>
    <xdr:sp macro="" textlink="">
      <xdr:nvSpPr>
        <xdr:cNvPr id="769" name="楕円 768"/>
        <xdr:cNvSpPr/>
      </xdr:nvSpPr>
      <xdr:spPr>
        <a:xfrm>
          <a:off x="20383500" y="628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63172</xdr:rowOff>
    </xdr:from>
    <xdr:ext cx="534377" cy="259045"/>
    <xdr:sp macro="" textlink="">
      <xdr:nvSpPr>
        <xdr:cNvPr id="770" name="テキスト ボックス 769"/>
        <xdr:cNvSpPr txBox="1"/>
      </xdr:nvSpPr>
      <xdr:spPr>
        <a:xfrm>
          <a:off x="20167111" y="606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144156</xdr:rowOff>
    </xdr:from>
    <xdr:to>
      <xdr:col>102</xdr:col>
      <xdr:colOff>165100</xdr:colOff>
      <xdr:row>38</xdr:row>
      <xdr:rowOff>74306</xdr:rowOff>
    </xdr:to>
    <xdr:sp macro="" textlink="">
      <xdr:nvSpPr>
        <xdr:cNvPr id="771" name="楕円 770"/>
        <xdr:cNvSpPr/>
      </xdr:nvSpPr>
      <xdr:spPr>
        <a:xfrm>
          <a:off x="19494500" y="64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90833</xdr:rowOff>
    </xdr:from>
    <xdr:ext cx="469744" cy="259045"/>
    <xdr:sp macro="" textlink="">
      <xdr:nvSpPr>
        <xdr:cNvPr id="772" name="テキスト ボックス 771"/>
        <xdr:cNvSpPr txBox="1"/>
      </xdr:nvSpPr>
      <xdr:spPr>
        <a:xfrm>
          <a:off x="19310428" y="626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170412</xdr:rowOff>
    </xdr:from>
    <xdr:to>
      <xdr:col>98</xdr:col>
      <xdr:colOff>38100</xdr:colOff>
      <xdr:row>37</xdr:row>
      <xdr:rowOff>100562</xdr:rowOff>
    </xdr:to>
    <xdr:sp macro="" textlink="">
      <xdr:nvSpPr>
        <xdr:cNvPr id="773" name="楕円 772"/>
        <xdr:cNvSpPr/>
      </xdr:nvSpPr>
      <xdr:spPr>
        <a:xfrm>
          <a:off x="18605500" y="63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117089</xdr:rowOff>
    </xdr:from>
    <xdr:ext cx="534377" cy="259045"/>
    <xdr:sp macro="" textlink="">
      <xdr:nvSpPr>
        <xdr:cNvPr id="774" name="テキスト ボックス 773"/>
        <xdr:cNvSpPr txBox="1"/>
      </xdr:nvSpPr>
      <xdr:spPr>
        <a:xfrm>
          <a:off x="18389111" y="611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73901</xdr:rowOff>
    </xdr:from>
    <xdr:to>
      <xdr:col>116</xdr:col>
      <xdr:colOff>63500</xdr:colOff>
      <xdr:row>57</xdr:row>
      <xdr:rowOff>76950</xdr:rowOff>
    </xdr:to>
    <xdr:cxnSp macro="">
      <xdr:nvCxnSpPr>
        <xdr:cNvPr id="803" name="直線コネクタ 802"/>
        <xdr:cNvCxnSpPr/>
      </xdr:nvCxnSpPr>
      <xdr:spPr>
        <a:xfrm flipV="1">
          <a:off x="21323300" y="9846551"/>
          <a:ext cx="8382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4" name="貸付金平均値テキスト"/>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76950</xdr:rowOff>
    </xdr:from>
    <xdr:to>
      <xdr:col>111</xdr:col>
      <xdr:colOff>177800</xdr:colOff>
      <xdr:row>57</xdr:row>
      <xdr:rowOff>77559</xdr:rowOff>
    </xdr:to>
    <xdr:cxnSp macro="">
      <xdr:nvCxnSpPr>
        <xdr:cNvPr id="806" name="直線コネクタ 805"/>
        <xdr:cNvCxnSpPr/>
      </xdr:nvCxnSpPr>
      <xdr:spPr>
        <a:xfrm flipV="1">
          <a:off x="20434300" y="9849600"/>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8" name="テキスト ボックス 807"/>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171056</xdr:rowOff>
    </xdr:from>
    <xdr:to>
      <xdr:col>107</xdr:col>
      <xdr:colOff>50800</xdr:colOff>
      <xdr:row>57</xdr:row>
      <xdr:rowOff>77559</xdr:rowOff>
    </xdr:to>
    <xdr:cxnSp macro="">
      <xdr:nvCxnSpPr>
        <xdr:cNvPr id="809" name="直線コネクタ 808"/>
        <xdr:cNvCxnSpPr/>
      </xdr:nvCxnSpPr>
      <xdr:spPr>
        <a:xfrm>
          <a:off x="19545300" y="9429356"/>
          <a:ext cx="889000" cy="4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11" name="テキスト ボックス 810"/>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171056</xdr:rowOff>
    </xdr:from>
    <xdr:to>
      <xdr:col>102</xdr:col>
      <xdr:colOff>114300</xdr:colOff>
      <xdr:row>57</xdr:row>
      <xdr:rowOff>100000</xdr:rowOff>
    </xdr:to>
    <xdr:cxnSp macro="">
      <xdr:nvCxnSpPr>
        <xdr:cNvPr id="812" name="直線コネクタ 811"/>
        <xdr:cNvCxnSpPr/>
      </xdr:nvCxnSpPr>
      <xdr:spPr>
        <a:xfrm flipV="1">
          <a:off x="18656300" y="9429356"/>
          <a:ext cx="889000" cy="44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3" name="フローチャート: 判断 812"/>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14" name="テキスト ボックス 813"/>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5" name="フローチャート: 判断 814"/>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6" name="テキスト ボックス 815"/>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23101</xdr:rowOff>
    </xdr:from>
    <xdr:to>
      <xdr:col>116</xdr:col>
      <xdr:colOff>114300</xdr:colOff>
      <xdr:row>57</xdr:row>
      <xdr:rowOff>124701</xdr:rowOff>
    </xdr:to>
    <xdr:sp macro="" textlink="">
      <xdr:nvSpPr>
        <xdr:cNvPr id="822" name="楕円 821"/>
        <xdr:cNvSpPr/>
      </xdr:nvSpPr>
      <xdr:spPr>
        <a:xfrm>
          <a:off x="22110700" y="97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45978</xdr:rowOff>
    </xdr:from>
    <xdr:ext cx="469744" cy="259045"/>
    <xdr:sp macro="" textlink="">
      <xdr:nvSpPr>
        <xdr:cNvPr id="823" name="貸付金該当値テキスト"/>
        <xdr:cNvSpPr txBox="1"/>
      </xdr:nvSpPr>
      <xdr:spPr>
        <a:xfrm>
          <a:off x="22212300" y="964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26150</xdr:rowOff>
    </xdr:from>
    <xdr:to>
      <xdr:col>112</xdr:col>
      <xdr:colOff>38100</xdr:colOff>
      <xdr:row>57</xdr:row>
      <xdr:rowOff>127750</xdr:rowOff>
    </xdr:to>
    <xdr:sp macro="" textlink="">
      <xdr:nvSpPr>
        <xdr:cNvPr id="824" name="楕円 823"/>
        <xdr:cNvSpPr/>
      </xdr:nvSpPr>
      <xdr:spPr>
        <a:xfrm>
          <a:off x="21272500" y="97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144277</xdr:rowOff>
    </xdr:from>
    <xdr:ext cx="469744" cy="259045"/>
    <xdr:sp macro="" textlink="">
      <xdr:nvSpPr>
        <xdr:cNvPr id="825" name="テキスト ボックス 824"/>
        <xdr:cNvSpPr txBox="1"/>
      </xdr:nvSpPr>
      <xdr:spPr>
        <a:xfrm>
          <a:off x="21088428" y="957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26759</xdr:rowOff>
    </xdr:from>
    <xdr:to>
      <xdr:col>107</xdr:col>
      <xdr:colOff>101600</xdr:colOff>
      <xdr:row>57</xdr:row>
      <xdr:rowOff>128359</xdr:rowOff>
    </xdr:to>
    <xdr:sp macro="" textlink="">
      <xdr:nvSpPr>
        <xdr:cNvPr id="826" name="楕円 825"/>
        <xdr:cNvSpPr/>
      </xdr:nvSpPr>
      <xdr:spPr>
        <a:xfrm>
          <a:off x="20383500" y="97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144886</xdr:rowOff>
    </xdr:from>
    <xdr:ext cx="469744" cy="259045"/>
    <xdr:sp macro="" textlink="">
      <xdr:nvSpPr>
        <xdr:cNvPr id="827" name="テキスト ボックス 826"/>
        <xdr:cNvSpPr txBox="1"/>
      </xdr:nvSpPr>
      <xdr:spPr>
        <a:xfrm>
          <a:off x="20199428" y="957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120256</xdr:rowOff>
    </xdr:from>
    <xdr:to>
      <xdr:col>102</xdr:col>
      <xdr:colOff>165100</xdr:colOff>
      <xdr:row>55</xdr:row>
      <xdr:rowOff>50406</xdr:rowOff>
    </xdr:to>
    <xdr:sp macro="" textlink="">
      <xdr:nvSpPr>
        <xdr:cNvPr id="828" name="楕円 827"/>
        <xdr:cNvSpPr/>
      </xdr:nvSpPr>
      <xdr:spPr>
        <a:xfrm>
          <a:off x="19494500" y="937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66933</xdr:rowOff>
    </xdr:from>
    <xdr:ext cx="534377" cy="259045"/>
    <xdr:sp macro="" textlink="">
      <xdr:nvSpPr>
        <xdr:cNvPr id="829" name="テキスト ボックス 828"/>
        <xdr:cNvSpPr txBox="1"/>
      </xdr:nvSpPr>
      <xdr:spPr>
        <a:xfrm>
          <a:off x="19278111" y="915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49200</xdr:rowOff>
    </xdr:from>
    <xdr:to>
      <xdr:col>98</xdr:col>
      <xdr:colOff>38100</xdr:colOff>
      <xdr:row>57</xdr:row>
      <xdr:rowOff>150800</xdr:rowOff>
    </xdr:to>
    <xdr:sp macro="" textlink="">
      <xdr:nvSpPr>
        <xdr:cNvPr id="830" name="楕円 829"/>
        <xdr:cNvSpPr/>
      </xdr:nvSpPr>
      <xdr:spPr>
        <a:xfrm>
          <a:off x="18605500" y="98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167327</xdr:rowOff>
    </xdr:from>
    <xdr:ext cx="469744" cy="259045"/>
    <xdr:sp macro="" textlink="">
      <xdr:nvSpPr>
        <xdr:cNvPr id="831" name="テキスト ボックス 830"/>
        <xdr:cNvSpPr txBox="1"/>
      </xdr:nvSpPr>
      <xdr:spPr>
        <a:xfrm>
          <a:off x="18421428" y="95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38125</xdr:rowOff>
    </xdr:from>
    <xdr:to>
      <xdr:col>116</xdr:col>
      <xdr:colOff>63500</xdr:colOff>
      <xdr:row>76</xdr:row>
      <xdr:rowOff>51633</xdr:rowOff>
    </xdr:to>
    <xdr:cxnSp macro="">
      <xdr:nvCxnSpPr>
        <xdr:cNvPr id="861" name="直線コネクタ 860"/>
        <xdr:cNvCxnSpPr/>
      </xdr:nvCxnSpPr>
      <xdr:spPr>
        <a:xfrm flipV="1">
          <a:off x="21323300" y="13068325"/>
          <a:ext cx="838200" cy="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62" name="繰出金平均値テキスト"/>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51633</xdr:rowOff>
    </xdr:from>
    <xdr:to>
      <xdr:col>111</xdr:col>
      <xdr:colOff>177800</xdr:colOff>
      <xdr:row>76</xdr:row>
      <xdr:rowOff>75825</xdr:rowOff>
    </xdr:to>
    <xdr:cxnSp macro="">
      <xdr:nvCxnSpPr>
        <xdr:cNvPr id="864" name="直線コネクタ 863"/>
        <xdr:cNvCxnSpPr/>
      </xdr:nvCxnSpPr>
      <xdr:spPr>
        <a:xfrm flipV="1">
          <a:off x="20434300" y="13081833"/>
          <a:ext cx="889000" cy="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6" name="テキスト ボックス 865"/>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75825</xdr:rowOff>
    </xdr:from>
    <xdr:to>
      <xdr:col>107</xdr:col>
      <xdr:colOff>50800</xdr:colOff>
      <xdr:row>76</xdr:row>
      <xdr:rowOff>128099</xdr:rowOff>
    </xdr:to>
    <xdr:cxnSp macro="">
      <xdr:nvCxnSpPr>
        <xdr:cNvPr id="867" name="直線コネクタ 866"/>
        <xdr:cNvCxnSpPr/>
      </xdr:nvCxnSpPr>
      <xdr:spPr>
        <a:xfrm flipV="1">
          <a:off x="19545300" y="13106025"/>
          <a:ext cx="889000" cy="5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9" name="テキスト ボックス 868"/>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128099</xdr:rowOff>
    </xdr:from>
    <xdr:to>
      <xdr:col>102</xdr:col>
      <xdr:colOff>114300</xdr:colOff>
      <xdr:row>76</xdr:row>
      <xdr:rowOff>138385</xdr:rowOff>
    </xdr:to>
    <xdr:cxnSp macro="">
      <xdr:nvCxnSpPr>
        <xdr:cNvPr id="870" name="直線コネクタ 869"/>
        <xdr:cNvCxnSpPr/>
      </xdr:nvCxnSpPr>
      <xdr:spPr>
        <a:xfrm flipV="1">
          <a:off x="18656300" y="13158299"/>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1" name="フローチャート: 判断 870"/>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72" name="テキスト ボックス 871"/>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3" name="フローチャート: 判断 872"/>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4" name="テキスト ボックス 873"/>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158775</xdr:rowOff>
    </xdr:from>
    <xdr:to>
      <xdr:col>116</xdr:col>
      <xdr:colOff>114300</xdr:colOff>
      <xdr:row>76</xdr:row>
      <xdr:rowOff>88925</xdr:rowOff>
    </xdr:to>
    <xdr:sp macro="" textlink="">
      <xdr:nvSpPr>
        <xdr:cNvPr id="880" name="楕円 879"/>
        <xdr:cNvSpPr/>
      </xdr:nvSpPr>
      <xdr:spPr>
        <a:xfrm>
          <a:off x="22110700" y="130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10203</xdr:rowOff>
    </xdr:from>
    <xdr:ext cx="534377" cy="259045"/>
    <xdr:sp macro="" textlink="">
      <xdr:nvSpPr>
        <xdr:cNvPr id="881" name="繰出金該当値テキスト"/>
        <xdr:cNvSpPr txBox="1"/>
      </xdr:nvSpPr>
      <xdr:spPr>
        <a:xfrm>
          <a:off x="22212300" y="1286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833</xdr:rowOff>
    </xdr:from>
    <xdr:to>
      <xdr:col>112</xdr:col>
      <xdr:colOff>38100</xdr:colOff>
      <xdr:row>76</xdr:row>
      <xdr:rowOff>102433</xdr:rowOff>
    </xdr:to>
    <xdr:sp macro="" textlink="">
      <xdr:nvSpPr>
        <xdr:cNvPr id="882" name="楕円 881"/>
        <xdr:cNvSpPr/>
      </xdr:nvSpPr>
      <xdr:spPr>
        <a:xfrm>
          <a:off x="21272500" y="1303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118959</xdr:rowOff>
    </xdr:from>
    <xdr:ext cx="534377" cy="259045"/>
    <xdr:sp macro="" textlink="">
      <xdr:nvSpPr>
        <xdr:cNvPr id="883" name="テキスト ボックス 882"/>
        <xdr:cNvSpPr txBox="1"/>
      </xdr:nvSpPr>
      <xdr:spPr>
        <a:xfrm>
          <a:off x="21056111" y="1280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25025</xdr:rowOff>
    </xdr:from>
    <xdr:to>
      <xdr:col>107</xdr:col>
      <xdr:colOff>101600</xdr:colOff>
      <xdr:row>76</xdr:row>
      <xdr:rowOff>126625</xdr:rowOff>
    </xdr:to>
    <xdr:sp macro="" textlink="">
      <xdr:nvSpPr>
        <xdr:cNvPr id="884" name="楕円 883"/>
        <xdr:cNvSpPr/>
      </xdr:nvSpPr>
      <xdr:spPr>
        <a:xfrm>
          <a:off x="20383500" y="13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143153</xdr:rowOff>
    </xdr:from>
    <xdr:ext cx="534377" cy="259045"/>
    <xdr:sp macro="" textlink="">
      <xdr:nvSpPr>
        <xdr:cNvPr id="885" name="テキスト ボックス 884"/>
        <xdr:cNvSpPr txBox="1"/>
      </xdr:nvSpPr>
      <xdr:spPr>
        <a:xfrm>
          <a:off x="20167111" y="1283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77299</xdr:rowOff>
    </xdr:from>
    <xdr:to>
      <xdr:col>102</xdr:col>
      <xdr:colOff>165100</xdr:colOff>
      <xdr:row>77</xdr:row>
      <xdr:rowOff>7449</xdr:rowOff>
    </xdr:to>
    <xdr:sp macro="" textlink="">
      <xdr:nvSpPr>
        <xdr:cNvPr id="886" name="楕円 885"/>
        <xdr:cNvSpPr/>
      </xdr:nvSpPr>
      <xdr:spPr>
        <a:xfrm>
          <a:off x="19494500" y="131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170026</xdr:rowOff>
    </xdr:from>
    <xdr:ext cx="534377" cy="259045"/>
    <xdr:sp macro="" textlink="">
      <xdr:nvSpPr>
        <xdr:cNvPr id="887" name="テキスト ボックス 886"/>
        <xdr:cNvSpPr txBox="1"/>
      </xdr:nvSpPr>
      <xdr:spPr>
        <a:xfrm>
          <a:off x="19278111" y="132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87585</xdr:rowOff>
    </xdr:from>
    <xdr:to>
      <xdr:col>98</xdr:col>
      <xdr:colOff>38100</xdr:colOff>
      <xdr:row>77</xdr:row>
      <xdr:rowOff>17735</xdr:rowOff>
    </xdr:to>
    <xdr:sp macro="" textlink="">
      <xdr:nvSpPr>
        <xdr:cNvPr id="888" name="楕円 887"/>
        <xdr:cNvSpPr/>
      </xdr:nvSpPr>
      <xdr:spPr>
        <a:xfrm>
          <a:off x="18605500" y="131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8862</xdr:rowOff>
    </xdr:from>
    <xdr:ext cx="534377" cy="259045"/>
    <xdr:sp macro="" textlink="">
      <xdr:nvSpPr>
        <xdr:cNvPr id="889" name="テキスト ボックス 888"/>
        <xdr:cNvSpPr txBox="1"/>
      </xdr:nvSpPr>
      <xdr:spPr>
        <a:xfrm>
          <a:off x="18389111" y="132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602,416</a:t>
          </a:r>
          <a:r>
            <a:rPr kumimoji="1" lang="ja-JP" altLang="en-US" sz="1300">
              <a:latin typeface="ＭＳ Ｐゴシック" panose="020B0600070205080204" pitchFamily="50" charset="-128"/>
              <a:ea typeface="ＭＳ Ｐゴシック" panose="020B0600070205080204" pitchFamily="50" charset="-128"/>
            </a:rPr>
            <a:t>円となっており、類似団体を上回っている。人件費・扶助費・公債費の合計である義務的経費は、</a:t>
          </a:r>
          <a:r>
            <a:rPr kumimoji="1" lang="en-US" altLang="ja-JP" sz="1300">
              <a:latin typeface="ＭＳ Ｐゴシック" panose="020B0600070205080204" pitchFamily="50" charset="-128"/>
              <a:ea typeface="ＭＳ Ｐゴシック" panose="020B0600070205080204" pitchFamily="50" charset="-128"/>
            </a:rPr>
            <a:t>210,261</a:t>
          </a:r>
          <a:r>
            <a:rPr kumimoji="1" lang="ja-JP" altLang="en-US" sz="1300">
              <a:latin typeface="ＭＳ Ｐゴシック" panose="020B0600070205080204" pitchFamily="50" charset="-128"/>
              <a:ea typeface="ＭＳ Ｐゴシック" panose="020B0600070205080204" pitchFamily="50" charset="-128"/>
            </a:rPr>
            <a:t>円であり、類似団体の平均である</a:t>
          </a:r>
          <a:r>
            <a:rPr kumimoji="1" lang="en-US" altLang="ja-JP" sz="1300">
              <a:latin typeface="ＭＳ Ｐゴシック" panose="020B0600070205080204" pitchFamily="50" charset="-128"/>
              <a:ea typeface="ＭＳ Ｐゴシック" panose="020B0600070205080204" pitchFamily="50" charset="-128"/>
            </a:rPr>
            <a:t>238,708</a:t>
          </a:r>
          <a:r>
            <a:rPr kumimoji="1" lang="ja-JP" altLang="en-US" sz="1300">
              <a:latin typeface="ＭＳ Ｐゴシック" panose="020B0600070205080204" pitchFamily="50" charset="-128"/>
              <a:ea typeface="ＭＳ Ｐゴシック" panose="020B0600070205080204" pitchFamily="50" charset="-128"/>
            </a:rPr>
            <a:t>円を下回っている。</a:t>
          </a:r>
        </a:p>
        <a:p>
          <a:r>
            <a:rPr kumimoji="1" lang="ja-JP" altLang="en-US" sz="1300">
              <a:latin typeface="ＭＳ Ｐゴシック" panose="020B0600070205080204" pitchFamily="50" charset="-128"/>
              <a:ea typeface="ＭＳ Ｐゴシック" panose="020B0600070205080204" pitchFamily="50" charset="-128"/>
            </a:rPr>
            <a:t>　類似団体との比較では、物件費、災害復旧費、投資及び出資金が大きく上回っている。物件費については、ふるさと納税の関連経費が増加していることに加え、令和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年度は災害廃棄物処理事業、物価高騰対策として実施した商品券配布事業のため一時的に増加した。</a:t>
          </a:r>
        </a:p>
        <a:p>
          <a:r>
            <a:rPr kumimoji="1" lang="ja-JP" altLang="en-US" sz="1300">
              <a:latin typeface="ＭＳ Ｐゴシック" panose="020B0600070205080204" pitchFamily="50" charset="-128"/>
              <a:ea typeface="ＭＳ Ｐゴシック" panose="020B0600070205080204" pitchFamily="50" charset="-128"/>
            </a:rPr>
            <a:t>　投資及び出資金については、白石市外二町組合（公立刈田綜合病院）は減少したものの、下水道事業に対する出資金が増加したため、類似団体を上回っている。</a:t>
          </a:r>
        </a:p>
        <a:p>
          <a:r>
            <a:rPr kumimoji="1" lang="ja-JP" altLang="en-US" sz="1300">
              <a:latin typeface="ＭＳ Ｐゴシック" panose="020B0600070205080204" pitchFamily="50" charset="-128"/>
              <a:ea typeface="ＭＳ Ｐゴシック" panose="020B0600070205080204" pitchFamily="50" charset="-128"/>
            </a:rPr>
            <a:t>　災害復旧費については、令和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月及び令和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月と続けて大規模な地震が発生したため、その災害復旧費が多額となっている。</a:t>
          </a:r>
        </a:p>
        <a:p>
          <a:r>
            <a:rPr kumimoji="1" lang="ja-JP" altLang="en-US" sz="1300">
              <a:latin typeface="ＭＳ Ｐゴシック" panose="020B0600070205080204" pitchFamily="50" charset="-128"/>
              <a:ea typeface="ＭＳ Ｐゴシック" panose="020B0600070205080204" pitchFamily="50" charset="-128"/>
            </a:rPr>
            <a:t>　今後は、スマートインターチェンジや道の駅整備事業、公共施設の長寿命化事業など普通建設事業費の増加が見込まれており、それらに伴いその財源となる地方債の発行が増加するため、公債費の増加が見込まれるところである。公共施設の長寿命化事業については、公共施設等総合管理計画に基づき、計画的なマネジメント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31,968
31,700
286.48
19,835,110
19,258,047
398,033
9,788,027
10,716,617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155321</xdr:rowOff>
    </xdr:from>
    <xdr:to>
      <xdr:col>24</xdr:col>
      <xdr:colOff>63500</xdr:colOff>
      <xdr:row>34</xdr:row>
      <xdr:rowOff>157226</xdr:rowOff>
    </xdr:to>
    <xdr:cxnSp macro="">
      <xdr:nvCxnSpPr>
        <xdr:cNvPr id="61" name="直線コネクタ 60"/>
        <xdr:cNvCxnSpPr/>
      </xdr:nvCxnSpPr>
      <xdr:spPr>
        <a:xfrm>
          <a:off x="3797300" y="598462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130937</xdr:rowOff>
    </xdr:from>
    <xdr:to>
      <xdr:col>19</xdr:col>
      <xdr:colOff>177800</xdr:colOff>
      <xdr:row>34</xdr:row>
      <xdr:rowOff>155321</xdr:rowOff>
    </xdr:to>
    <xdr:cxnSp macro="">
      <xdr:nvCxnSpPr>
        <xdr:cNvPr id="64" name="直線コネクタ 63"/>
        <xdr:cNvCxnSpPr/>
      </xdr:nvCxnSpPr>
      <xdr:spPr>
        <a:xfrm>
          <a:off x="2908300" y="5960237"/>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92075</xdr:rowOff>
    </xdr:from>
    <xdr:to>
      <xdr:col>15</xdr:col>
      <xdr:colOff>50800</xdr:colOff>
      <xdr:row>34</xdr:row>
      <xdr:rowOff>130937</xdr:rowOff>
    </xdr:to>
    <xdr:cxnSp macro="">
      <xdr:nvCxnSpPr>
        <xdr:cNvPr id="67" name="直線コネクタ 66"/>
        <xdr:cNvCxnSpPr/>
      </xdr:nvCxnSpPr>
      <xdr:spPr>
        <a:xfrm>
          <a:off x="2019300" y="592137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87503</xdr:rowOff>
    </xdr:from>
    <xdr:to>
      <xdr:col>10</xdr:col>
      <xdr:colOff>114300</xdr:colOff>
      <xdr:row>34</xdr:row>
      <xdr:rowOff>92075</xdr:rowOff>
    </xdr:to>
    <xdr:cxnSp macro="">
      <xdr:nvCxnSpPr>
        <xdr:cNvPr id="70" name="直線コネクタ 69"/>
        <xdr:cNvCxnSpPr/>
      </xdr:nvCxnSpPr>
      <xdr:spPr>
        <a:xfrm>
          <a:off x="1130300" y="591680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106426</xdr:rowOff>
    </xdr:from>
    <xdr:to>
      <xdr:col>24</xdr:col>
      <xdr:colOff>114300</xdr:colOff>
      <xdr:row>35</xdr:row>
      <xdr:rowOff>36576</xdr:rowOff>
    </xdr:to>
    <xdr:sp macro="" textlink="">
      <xdr:nvSpPr>
        <xdr:cNvPr id="80" name="楕円 79"/>
        <xdr:cNvSpPr/>
      </xdr:nvSpPr>
      <xdr:spPr>
        <a:xfrm>
          <a:off x="45847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129303</xdr:rowOff>
    </xdr:from>
    <xdr:ext cx="469744" cy="259045"/>
    <xdr:sp macro="" textlink="">
      <xdr:nvSpPr>
        <xdr:cNvPr id="81" name="議会費該当値テキスト"/>
        <xdr:cNvSpPr txBox="1"/>
      </xdr:nvSpPr>
      <xdr:spPr>
        <a:xfrm>
          <a:off x="4686300" y="57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104521</xdr:rowOff>
    </xdr:from>
    <xdr:to>
      <xdr:col>20</xdr:col>
      <xdr:colOff>38100</xdr:colOff>
      <xdr:row>35</xdr:row>
      <xdr:rowOff>34671</xdr:rowOff>
    </xdr:to>
    <xdr:sp macro="" textlink="">
      <xdr:nvSpPr>
        <xdr:cNvPr id="82" name="楕円 81"/>
        <xdr:cNvSpPr/>
      </xdr:nvSpPr>
      <xdr:spPr>
        <a:xfrm>
          <a:off x="3746500" y="593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51198</xdr:rowOff>
    </xdr:from>
    <xdr:ext cx="469744" cy="259045"/>
    <xdr:sp macro="" textlink="">
      <xdr:nvSpPr>
        <xdr:cNvPr id="83" name="テキスト ボックス 82"/>
        <xdr:cNvSpPr txBox="1"/>
      </xdr:nvSpPr>
      <xdr:spPr>
        <a:xfrm>
          <a:off x="3562428" y="570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80137</xdr:rowOff>
    </xdr:from>
    <xdr:to>
      <xdr:col>15</xdr:col>
      <xdr:colOff>101600</xdr:colOff>
      <xdr:row>35</xdr:row>
      <xdr:rowOff>10287</xdr:rowOff>
    </xdr:to>
    <xdr:sp macro="" textlink="">
      <xdr:nvSpPr>
        <xdr:cNvPr id="84" name="楕円 83"/>
        <xdr:cNvSpPr/>
      </xdr:nvSpPr>
      <xdr:spPr>
        <a:xfrm>
          <a:off x="2857500" y="59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26814</xdr:rowOff>
    </xdr:from>
    <xdr:ext cx="469744" cy="259045"/>
    <xdr:sp macro="" textlink="">
      <xdr:nvSpPr>
        <xdr:cNvPr id="85" name="テキスト ボックス 84"/>
        <xdr:cNvSpPr txBox="1"/>
      </xdr:nvSpPr>
      <xdr:spPr>
        <a:xfrm>
          <a:off x="2673428" y="568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41275</xdr:rowOff>
    </xdr:from>
    <xdr:to>
      <xdr:col>10</xdr:col>
      <xdr:colOff>165100</xdr:colOff>
      <xdr:row>34</xdr:row>
      <xdr:rowOff>142875</xdr:rowOff>
    </xdr:to>
    <xdr:sp macro="" textlink="">
      <xdr:nvSpPr>
        <xdr:cNvPr id="86" name="楕円 85"/>
        <xdr:cNvSpPr/>
      </xdr:nvSpPr>
      <xdr:spPr>
        <a:xfrm>
          <a:off x="1968500" y="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159402</xdr:rowOff>
    </xdr:from>
    <xdr:ext cx="469744" cy="259045"/>
    <xdr:sp macro="" textlink="">
      <xdr:nvSpPr>
        <xdr:cNvPr id="87" name="テキスト ボックス 86"/>
        <xdr:cNvSpPr txBox="1"/>
      </xdr:nvSpPr>
      <xdr:spPr>
        <a:xfrm>
          <a:off x="1784428" y="56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36703</xdr:rowOff>
    </xdr:from>
    <xdr:to>
      <xdr:col>6</xdr:col>
      <xdr:colOff>38100</xdr:colOff>
      <xdr:row>34</xdr:row>
      <xdr:rowOff>138303</xdr:rowOff>
    </xdr:to>
    <xdr:sp macro="" textlink="">
      <xdr:nvSpPr>
        <xdr:cNvPr id="88" name="楕円 87"/>
        <xdr:cNvSpPr/>
      </xdr:nvSpPr>
      <xdr:spPr>
        <a:xfrm>
          <a:off x="1079500" y="58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154830</xdr:rowOff>
    </xdr:from>
    <xdr:ext cx="469744" cy="259045"/>
    <xdr:sp macro="" textlink="">
      <xdr:nvSpPr>
        <xdr:cNvPr id="89" name="テキスト ボックス 88"/>
        <xdr:cNvSpPr txBox="1"/>
      </xdr:nvSpPr>
      <xdr:spPr>
        <a:xfrm>
          <a:off x="895428" y="564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144281</xdr:rowOff>
    </xdr:from>
    <xdr:to>
      <xdr:col>24</xdr:col>
      <xdr:colOff>63500</xdr:colOff>
      <xdr:row>55</xdr:row>
      <xdr:rowOff>151509</xdr:rowOff>
    </xdr:to>
    <xdr:cxnSp macro="">
      <xdr:nvCxnSpPr>
        <xdr:cNvPr id="116" name="直線コネクタ 115"/>
        <xdr:cNvCxnSpPr/>
      </xdr:nvCxnSpPr>
      <xdr:spPr>
        <a:xfrm flipV="1">
          <a:off x="3797300" y="9574031"/>
          <a:ext cx="838200" cy="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166912</xdr:rowOff>
    </xdr:from>
    <xdr:to>
      <xdr:col>19</xdr:col>
      <xdr:colOff>177800</xdr:colOff>
      <xdr:row>55</xdr:row>
      <xdr:rowOff>151509</xdr:rowOff>
    </xdr:to>
    <xdr:cxnSp macro="">
      <xdr:nvCxnSpPr>
        <xdr:cNvPr id="119" name="直線コネクタ 118"/>
        <xdr:cNvCxnSpPr/>
      </xdr:nvCxnSpPr>
      <xdr:spPr>
        <a:xfrm>
          <a:off x="2908300" y="9253762"/>
          <a:ext cx="889000" cy="3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166912</xdr:rowOff>
    </xdr:from>
    <xdr:to>
      <xdr:col>15</xdr:col>
      <xdr:colOff>50800</xdr:colOff>
      <xdr:row>56</xdr:row>
      <xdr:rowOff>140098</xdr:rowOff>
    </xdr:to>
    <xdr:cxnSp macro="">
      <xdr:nvCxnSpPr>
        <xdr:cNvPr id="122" name="直線コネクタ 121"/>
        <xdr:cNvCxnSpPr/>
      </xdr:nvCxnSpPr>
      <xdr:spPr>
        <a:xfrm flipV="1">
          <a:off x="2019300" y="9253762"/>
          <a:ext cx="889000" cy="48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140098</xdr:rowOff>
    </xdr:from>
    <xdr:to>
      <xdr:col>10</xdr:col>
      <xdr:colOff>114300</xdr:colOff>
      <xdr:row>57</xdr:row>
      <xdr:rowOff>36816</xdr:rowOff>
    </xdr:to>
    <xdr:cxnSp macro="">
      <xdr:nvCxnSpPr>
        <xdr:cNvPr id="125" name="直線コネクタ 124"/>
        <xdr:cNvCxnSpPr/>
      </xdr:nvCxnSpPr>
      <xdr:spPr>
        <a:xfrm flipV="1">
          <a:off x="1130300" y="9741298"/>
          <a:ext cx="889000" cy="6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93481</xdr:rowOff>
    </xdr:from>
    <xdr:to>
      <xdr:col>24</xdr:col>
      <xdr:colOff>114300</xdr:colOff>
      <xdr:row>56</xdr:row>
      <xdr:rowOff>23631</xdr:rowOff>
    </xdr:to>
    <xdr:sp macro="" textlink="">
      <xdr:nvSpPr>
        <xdr:cNvPr id="135" name="楕円 134"/>
        <xdr:cNvSpPr/>
      </xdr:nvSpPr>
      <xdr:spPr>
        <a:xfrm>
          <a:off x="4584700" y="952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116358</xdr:rowOff>
    </xdr:from>
    <xdr:ext cx="599010" cy="259045"/>
    <xdr:sp macro="" textlink="">
      <xdr:nvSpPr>
        <xdr:cNvPr id="136" name="総務費該当値テキスト"/>
        <xdr:cNvSpPr txBox="1"/>
      </xdr:nvSpPr>
      <xdr:spPr>
        <a:xfrm>
          <a:off x="4686300" y="937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100709</xdr:rowOff>
    </xdr:from>
    <xdr:to>
      <xdr:col>20</xdr:col>
      <xdr:colOff>38100</xdr:colOff>
      <xdr:row>56</xdr:row>
      <xdr:rowOff>30859</xdr:rowOff>
    </xdr:to>
    <xdr:sp macro="" textlink="">
      <xdr:nvSpPr>
        <xdr:cNvPr id="137" name="楕円 136"/>
        <xdr:cNvSpPr/>
      </xdr:nvSpPr>
      <xdr:spPr>
        <a:xfrm>
          <a:off x="3746500" y="953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47386</xdr:rowOff>
    </xdr:from>
    <xdr:ext cx="599010" cy="259045"/>
    <xdr:sp macro="" textlink="">
      <xdr:nvSpPr>
        <xdr:cNvPr id="138" name="テキスト ボックス 137"/>
        <xdr:cNvSpPr txBox="1"/>
      </xdr:nvSpPr>
      <xdr:spPr>
        <a:xfrm>
          <a:off x="3497795" y="930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116112</xdr:rowOff>
    </xdr:from>
    <xdr:to>
      <xdr:col>15</xdr:col>
      <xdr:colOff>101600</xdr:colOff>
      <xdr:row>54</xdr:row>
      <xdr:rowOff>46262</xdr:rowOff>
    </xdr:to>
    <xdr:sp macro="" textlink="">
      <xdr:nvSpPr>
        <xdr:cNvPr id="139" name="楕円 138"/>
        <xdr:cNvSpPr/>
      </xdr:nvSpPr>
      <xdr:spPr>
        <a:xfrm>
          <a:off x="2857500" y="920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37389</xdr:rowOff>
    </xdr:from>
    <xdr:ext cx="599010" cy="259045"/>
    <xdr:sp macro="" textlink="">
      <xdr:nvSpPr>
        <xdr:cNvPr id="140" name="テキスト ボックス 139"/>
        <xdr:cNvSpPr txBox="1"/>
      </xdr:nvSpPr>
      <xdr:spPr>
        <a:xfrm>
          <a:off x="2608795" y="929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89298</xdr:rowOff>
    </xdr:from>
    <xdr:to>
      <xdr:col>10</xdr:col>
      <xdr:colOff>165100</xdr:colOff>
      <xdr:row>57</xdr:row>
      <xdr:rowOff>19448</xdr:rowOff>
    </xdr:to>
    <xdr:sp macro="" textlink="">
      <xdr:nvSpPr>
        <xdr:cNvPr id="141" name="楕円 140"/>
        <xdr:cNvSpPr/>
      </xdr:nvSpPr>
      <xdr:spPr>
        <a:xfrm>
          <a:off x="1968500" y="969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10575</xdr:rowOff>
    </xdr:from>
    <xdr:ext cx="534377" cy="259045"/>
    <xdr:sp macro="" textlink="">
      <xdr:nvSpPr>
        <xdr:cNvPr id="142" name="テキスト ボックス 141"/>
        <xdr:cNvSpPr txBox="1"/>
      </xdr:nvSpPr>
      <xdr:spPr>
        <a:xfrm>
          <a:off x="1752111" y="978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157466</xdr:rowOff>
    </xdr:from>
    <xdr:to>
      <xdr:col>6</xdr:col>
      <xdr:colOff>38100</xdr:colOff>
      <xdr:row>57</xdr:row>
      <xdr:rowOff>87616</xdr:rowOff>
    </xdr:to>
    <xdr:sp macro="" textlink="">
      <xdr:nvSpPr>
        <xdr:cNvPr id="143" name="楕円 142"/>
        <xdr:cNvSpPr/>
      </xdr:nvSpPr>
      <xdr:spPr>
        <a:xfrm>
          <a:off x="1079500" y="975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78743</xdr:rowOff>
    </xdr:from>
    <xdr:ext cx="534377" cy="259045"/>
    <xdr:sp macro="" textlink="">
      <xdr:nvSpPr>
        <xdr:cNvPr id="144" name="テキスト ボックス 143"/>
        <xdr:cNvSpPr txBox="1"/>
      </xdr:nvSpPr>
      <xdr:spPr>
        <a:xfrm>
          <a:off x="863111" y="98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20393</xdr:rowOff>
    </xdr:from>
    <xdr:to>
      <xdr:col>24</xdr:col>
      <xdr:colOff>63500</xdr:colOff>
      <xdr:row>76</xdr:row>
      <xdr:rowOff>74124</xdr:rowOff>
    </xdr:to>
    <xdr:cxnSp macro="">
      <xdr:nvCxnSpPr>
        <xdr:cNvPr id="176" name="直線コネクタ 175"/>
        <xdr:cNvCxnSpPr/>
      </xdr:nvCxnSpPr>
      <xdr:spPr>
        <a:xfrm>
          <a:off x="3797300" y="13050593"/>
          <a:ext cx="838200" cy="5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20393</xdr:rowOff>
    </xdr:from>
    <xdr:to>
      <xdr:col>19</xdr:col>
      <xdr:colOff>177800</xdr:colOff>
      <xdr:row>77</xdr:row>
      <xdr:rowOff>42839</xdr:rowOff>
    </xdr:to>
    <xdr:cxnSp macro="">
      <xdr:nvCxnSpPr>
        <xdr:cNvPr id="179" name="直線コネクタ 178"/>
        <xdr:cNvCxnSpPr/>
      </xdr:nvCxnSpPr>
      <xdr:spPr>
        <a:xfrm flipV="1">
          <a:off x="2908300" y="13050593"/>
          <a:ext cx="889000" cy="19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42839</xdr:rowOff>
    </xdr:from>
    <xdr:to>
      <xdr:col>15</xdr:col>
      <xdr:colOff>50800</xdr:colOff>
      <xdr:row>78</xdr:row>
      <xdr:rowOff>17442</xdr:rowOff>
    </xdr:to>
    <xdr:cxnSp macro="">
      <xdr:nvCxnSpPr>
        <xdr:cNvPr id="182" name="直線コネクタ 181"/>
        <xdr:cNvCxnSpPr/>
      </xdr:nvCxnSpPr>
      <xdr:spPr>
        <a:xfrm flipV="1">
          <a:off x="2019300" y="13244489"/>
          <a:ext cx="889000" cy="14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17442</xdr:rowOff>
    </xdr:from>
    <xdr:to>
      <xdr:col>10</xdr:col>
      <xdr:colOff>114300</xdr:colOff>
      <xdr:row>78</xdr:row>
      <xdr:rowOff>29090</xdr:rowOff>
    </xdr:to>
    <xdr:cxnSp macro="">
      <xdr:nvCxnSpPr>
        <xdr:cNvPr id="185" name="直線コネクタ 184"/>
        <xdr:cNvCxnSpPr/>
      </xdr:nvCxnSpPr>
      <xdr:spPr>
        <a:xfrm flipV="1">
          <a:off x="1130300" y="13390542"/>
          <a:ext cx="8890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23324</xdr:rowOff>
    </xdr:from>
    <xdr:to>
      <xdr:col>24</xdr:col>
      <xdr:colOff>114300</xdr:colOff>
      <xdr:row>76</xdr:row>
      <xdr:rowOff>124924</xdr:rowOff>
    </xdr:to>
    <xdr:sp macro="" textlink="">
      <xdr:nvSpPr>
        <xdr:cNvPr id="195" name="楕円 194"/>
        <xdr:cNvSpPr/>
      </xdr:nvSpPr>
      <xdr:spPr>
        <a:xfrm>
          <a:off x="4584700" y="130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1751</xdr:rowOff>
    </xdr:from>
    <xdr:ext cx="599010" cy="259045"/>
    <xdr:sp macro="" textlink="">
      <xdr:nvSpPr>
        <xdr:cNvPr id="196" name="民生費該当値テキスト"/>
        <xdr:cNvSpPr txBox="1"/>
      </xdr:nvSpPr>
      <xdr:spPr>
        <a:xfrm>
          <a:off x="4686300" y="1303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141043</xdr:rowOff>
    </xdr:from>
    <xdr:to>
      <xdr:col>20</xdr:col>
      <xdr:colOff>38100</xdr:colOff>
      <xdr:row>76</xdr:row>
      <xdr:rowOff>71193</xdr:rowOff>
    </xdr:to>
    <xdr:sp macro="" textlink="">
      <xdr:nvSpPr>
        <xdr:cNvPr id="197" name="楕円 196"/>
        <xdr:cNvSpPr/>
      </xdr:nvSpPr>
      <xdr:spPr>
        <a:xfrm>
          <a:off x="3746500" y="1299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62320</xdr:rowOff>
    </xdr:from>
    <xdr:ext cx="599010" cy="259045"/>
    <xdr:sp macro="" textlink="">
      <xdr:nvSpPr>
        <xdr:cNvPr id="198" name="テキスト ボックス 197"/>
        <xdr:cNvSpPr txBox="1"/>
      </xdr:nvSpPr>
      <xdr:spPr>
        <a:xfrm>
          <a:off x="3497795" y="1309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163489</xdr:rowOff>
    </xdr:from>
    <xdr:to>
      <xdr:col>15</xdr:col>
      <xdr:colOff>101600</xdr:colOff>
      <xdr:row>77</xdr:row>
      <xdr:rowOff>93639</xdr:rowOff>
    </xdr:to>
    <xdr:sp macro="" textlink="">
      <xdr:nvSpPr>
        <xdr:cNvPr id="199" name="楕円 198"/>
        <xdr:cNvSpPr/>
      </xdr:nvSpPr>
      <xdr:spPr>
        <a:xfrm>
          <a:off x="2857500" y="131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84766</xdr:rowOff>
    </xdr:from>
    <xdr:ext cx="599010" cy="259045"/>
    <xdr:sp macro="" textlink="">
      <xdr:nvSpPr>
        <xdr:cNvPr id="200" name="テキスト ボックス 199"/>
        <xdr:cNvSpPr txBox="1"/>
      </xdr:nvSpPr>
      <xdr:spPr>
        <a:xfrm>
          <a:off x="2608795" y="1328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138092</xdr:rowOff>
    </xdr:from>
    <xdr:to>
      <xdr:col>10</xdr:col>
      <xdr:colOff>165100</xdr:colOff>
      <xdr:row>78</xdr:row>
      <xdr:rowOff>68242</xdr:rowOff>
    </xdr:to>
    <xdr:sp macro="" textlink="">
      <xdr:nvSpPr>
        <xdr:cNvPr id="201" name="楕円 200"/>
        <xdr:cNvSpPr/>
      </xdr:nvSpPr>
      <xdr:spPr>
        <a:xfrm>
          <a:off x="1968500" y="1333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59369</xdr:rowOff>
    </xdr:from>
    <xdr:ext cx="599010" cy="259045"/>
    <xdr:sp macro="" textlink="">
      <xdr:nvSpPr>
        <xdr:cNvPr id="202" name="テキスト ボックス 201"/>
        <xdr:cNvSpPr txBox="1"/>
      </xdr:nvSpPr>
      <xdr:spPr>
        <a:xfrm>
          <a:off x="1719795" y="1343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149740</xdr:rowOff>
    </xdr:from>
    <xdr:to>
      <xdr:col>6</xdr:col>
      <xdr:colOff>38100</xdr:colOff>
      <xdr:row>78</xdr:row>
      <xdr:rowOff>79890</xdr:rowOff>
    </xdr:to>
    <xdr:sp macro="" textlink="">
      <xdr:nvSpPr>
        <xdr:cNvPr id="203" name="楕円 202"/>
        <xdr:cNvSpPr/>
      </xdr:nvSpPr>
      <xdr:spPr>
        <a:xfrm>
          <a:off x="1079500" y="133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71017</xdr:rowOff>
    </xdr:from>
    <xdr:ext cx="599010" cy="259045"/>
    <xdr:sp macro="" textlink="">
      <xdr:nvSpPr>
        <xdr:cNvPr id="204" name="テキスト ボックス 203"/>
        <xdr:cNvSpPr txBox="1"/>
      </xdr:nvSpPr>
      <xdr:spPr>
        <a:xfrm>
          <a:off x="830795" y="1344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27338</xdr:rowOff>
    </xdr:from>
    <xdr:to>
      <xdr:col>24</xdr:col>
      <xdr:colOff>63500</xdr:colOff>
      <xdr:row>96</xdr:row>
      <xdr:rowOff>114869</xdr:rowOff>
    </xdr:to>
    <xdr:cxnSp macro="">
      <xdr:nvCxnSpPr>
        <xdr:cNvPr id="236" name="直線コネクタ 235"/>
        <xdr:cNvCxnSpPr/>
      </xdr:nvCxnSpPr>
      <xdr:spPr>
        <a:xfrm flipV="1">
          <a:off x="3797300" y="16315088"/>
          <a:ext cx="838200" cy="25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114869</xdr:rowOff>
    </xdr:from>
    <xdr:to>
      <xdr:col>19</xdr:col>
      <xdr:colOff>177800</xdr:colOff>
      <xdr:row>98</xdr:row>
      <xdr:rowOff>11162</xdr:rowOff>
    </xdr:to>
    <xdr:cxnSp macro="">
      <xdr:nvCxnSpPr>
        <xdr:cNvPr id="239" name="直線コネクタ 238"/>
        <xdr:cNvCxnSpPr/>
      </xdr:nvCxnSpPr>
      <xdr:spPr>
        <a:xfrm flipV="1">
          <a:off x="2908300" y="16574069"/>
          <a:ext cx="889000" cy="23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168830</xdr:rowOff>
    </xdr:from>
    <xdr:to>
      <xdr:col>15</xdr:col>
      <xdr:colOff>50800</xdr:colOff>
      <xdr:row>98</xdr:row>
      <xdr:rowOff>11162</xdr:rowOff>
    </xdr:to>
    <xdr:cxnSp macro="">
      <xdr:nvCxnSpPr>
        <xdr:cNvPr id="242" name="直線コネクタ 241"/>
        <xdr:cNvCxnSpPr/>
      </xdr:nvCxnSpPr>
      <xdr:spPr>
        <a:xfrm>
          <a:off x="2019300" y="16799480"/>
          <a:ext cx="889000" cy="1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168830</xdr:rowOff>
    </xdr:from>
    <xdr:to>
      <xdr:col>10</xdr:col>
      <xdr:colOff>114300</xdr:colOff>
      <xdr:row>98</xdr:row>
      <xdr:rowOff>57241</xdr:rowOff>
    </xdr:to>
    <xdr:cxnSp macro="">
      <xdr:nvCxnSpPr>
        <xdr:cNvPr id="245" name="直線コネクタ 244"/>
        <xdr:cNvCxnSpPr/>
      </xdr:nvCxnSpPr>
      <xdr:spPr>
        <a:xfrm flipV="1">
          <a:off x="1130300" y="16799480"/>
          <a:ext cx="8890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121234</xdr:rowOff>
    </xdr:from>
    <xdr:ext cx="534377" cy="259045"/>
    <xdr:sp macro="" textlink="">
      <xdr:nvSpPr>
        <xdr:cNvPr id="247" name="テキスト ボックス 246"/>
        <xdr:cNvSpPr txBox="1"/>
      </xdr:nvSpPr>
      <xdr:spPr>
        <a:xfrm>
          <a:off x="1752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147988</xdr:rowOff>
    </xdr:from>
    <xdr:to>
      <xdr:col>24</xdr:col>
      <xdr:colOff>114300</xdr:colOff>
      <xdr:row>95</xdr:row>
      <xdr:rowOff>78138</xdr:rowOff>
    </xdr:to>
    <xdr:sp macro="" textlink="">
      <xdr:nvSpPr>
        <xdr:cNvPr id="255" name="楕円 254"/>
        <xdr:cNvSpPr/>
      </xdr:nvSpPr>
      <xdr:spPr>
        <a:xfrm>
          <a:off x="4584700" y="1626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170865</xdr:rowOff>
    </xdr:from>
    <xdr:ext cx="534377" cy="259045"/>
    <xdr:sp macro="" textlink="">
      <xdr:nvSpPr>
        <xdr:cNvPr id="256" name="衛生費該当値テキスト"/>
        <xdr:cNvSpPr txBox="1"/>
      </xdr:nvSpPr>
      <xdr:spPr>
        <a:xfrm>
          <a:off x="4686300" y="1611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64069</xdr:rowOff>
    </xdr:from>
    <xdr:to>
      <xdr:col>20</xdr:col>
      <xdr:colOff>38100</xdr:colOff>
      <xdr:row>96</xdr:row>
      <xdr:rowOff>165669</xdr:rowOff>
    </xdr:to>
    <xdr:sp macro="" textlink="">
      <xdr:nvSpPr>
        <xdr:cNvPr id="257" name="楕円 256"/>
        <xdr:cNvSpPr/>
      </xdr:nvSpPr>
      <xdr:spPr>
        <a:xfrm>
          <a:off x="3746500" y="1652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10746</xdr:rowOff>
    </xdr:from>
    <xdr:ext cx="534377" cy="259045"/>
    <xdr:sp macro="" textlink="">
      <xdr:nvSpPr>
        <xdr:cNvPr id="258" name="テキスト ボックス 257"/>
        <xdr:cNvSpPr txBox="1"/>
      </xdr:nvSpPr>
      <xdr:spPr>
        <a:xfrm>
          <a:off x="3530111" y="1629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131812</xdr:rowOff>
    </xdr:from>
    <xdr:to>
      <xdr:col>15</xdr:col>
      <xdr:colOff>101600</xdr:colOff>
      <xdr:row>98</xdr:row>
      <xdr:rowOff>61962</xdr:rowOff>
    </xdr:to>
    <xdr:sp macro="" textlink="">
      <xdr:nvSpPr>
        <xdr:cNvPr id="259" name="楕円 258"/>
        <xdr:cNvSpPr/>
      </xdr:nvSpPr>
      <xdr:spPr>
        <a:xfrm>
          <a:off x="2857500" y="1676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78489</xdr:rowOff>
    </xdr:from>
    <xdr:ext cx="534377" cy="259045"/>
    <xdr:sp macro="" textlink="">
      <xdr:nvSpPr>
        <xdr:cNvPr id="260" name="テキスト ボックス 259"/>
        <xdr:cNvSpPr txBox="1"/>
      </xdr:nvSpPr>
      <xdr:spPr>
        <a:xfrm>
          <a:off x="2641111" y="1653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118030</xdr:rowOff>
    </xdr:from>
    <xdr:to>
      <xdr:col>10</xdr:col>
      <xdr:colOff>165100</xdr:colOff>
      <xdr:row>98</xdr:row>
      <xdr:rowOff>48180</xdr:rowOff>
    </xdr:to>
    <xdr:sp macro="" textlink="">
      <xdr:nvSpPr>
        <xdr:cNvPr id="261" name="楕円 260"/>
        <xdr:cNvSpPr/>
      </xdr:nvSpPr>
      <xdr:spPr>
        <a:xfrm>
          <a:off x="1968500" y="167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64707</xdr:rowOff>
    </xdr:from>
    <xdr:ext cx="534377" cy="259045"/>
    <xdr:sp macro="" textlink="">
      <xdr:nvSpPr>
        <xdr:cNvPr id="262" name="テキスト ボックス 261"/>
        <xdr:cNvSpPr txBox="1"/>
      </xdr:nvSpPr>
      <xdr:spPr>
        <a:xfrm>
          <a:off x="1752111" y="165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6441</xdr:rowOff>
    </xdr:from>
    <xdr:to>
      <xdr:col>6</xdr:col>
      <xdr:colOff>38100</xdr:colOff>
      <xdr:row>98</xdr:row>
      <xdr:rowOff>108041</xdr:rowOff>
    </xdr:to>
    <xdr:sp macro="" textlink="">
      <xdr:nvSpPr>
        <xdr:cNvPr id="263" name="楕円 262"/>
        <xdr:cNvSpPr/>
      </xdr:nvSpPr>
      <xdr:spPr>
        <a:xfrm>
          <a:off x="1079500" y="168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124568</xdr:rowOff>
    </xdr:from>
    <xdr:ext cx="534377" cy="259045"/>
    <xdr:sp macro="" textlink="">
      <xdr:nvSpPr>
        <xdr:cNvPr id="264" name="テキスト ボックス 263"/>
        <xdr:cNvSpPr txBox="1"/>
      </xdr:nvSpPr>
      <xdr:spPr>
        <a:xfrm>
          <a:off x="863111" y="1658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85162</xdr:rowOff>
    </xdr:from>
    <xdr:to>
      <xdr:col>55</xdr:col>
      <xdr:colOff>0</xdr:colOff>
      <xdr:row>39</xdr:row>
      <xdr:rowOff>88428</xdr:rowOff>
    </xdr:to>
    <xdr:cxnSp macro="">
      <xdr:nvCxnSpPr>
        <xdr:cNvPr id="295" name="直線コネクタ 294"/>
        <xdr:cNvCxnSpPr/>
      </xdr:nvCxnSpPr>
      <xdr:spPr>
        <a:xfrm>
          <a:off x="9639300" y="6771712"/>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65568</xdr:rowOff>
    </xdr:from>
    <xdr:to>
      <xdr:col>50</xdr:col>
      <xdr:colOff>114300</xdr:colOff>
      <xdr:row>39</xdr:row>
      <xdr:rowOff>85162</xdr:rowOff>
    </xdr:to>
    <xdr:cxnSp macro="">
      <xdr:nvCxnSpPr>
        <xdr:cNvPr id="298" name="直線コネクタ 297"/>
        <xdr:cNvCxnSpPr/>
      </xdr:nvCxnSpPr>
      <xdr:spPr>
        <a:xfrm>
          <a:off x="8750300" y="675211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65568</xdr:rowOff>
    </xdr:from>
    <xdr:to>
      <xdr:col>45</xdr:col>
      <xdr:colOff>177800</xdr:colOff>
      <xdr:row>39</xdr:row>
      <xdr:rowOff>88755</xdr:rowOff>
    </xdr:to>
    <xdr:cxnSp macro="">
      <xdr:nvCxnSpPr>
        <xdr:cNvPr id="301" name="直線コネクタ 300"/>
        <xdr:cNvCxnSpPr/>
      </xdr:nvCxnSpPr>
      <xdr:spPr>
        <a:xfrm flipV="1">
          <a:off x="7861300" y="6752118"/>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88755</xdr:rowOff>
    </xdr:from>
    <xdr:to>
      <xdr:col>41</xdr:col>
      <xdr:colOff>50800</xdr:colOff>
      <xdr:row>39</xdr:row>
      <xdr:rowOff>89081</xdr:rowOff>
    </xdr:to>
    <xdr:cxnSp macro="">
      <xdr:nvCxnSpPr>
        <xdr:cNvPr id="304" name="直線コネクタ 303"/>
        <xdr:cNvCxnSpPr/>
      </xdr:nvCxnSpPr>
      <xdr:spPr>
        <a:xfrm flipV="1">
          <a:off x="6972300" y="677530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37628</xdr:rowOff>
    </xdr:from>
    <xdr:to>
      <xdr:col>55</xdr:col>
      <xdr:colOff>50800</xdr:colOff>
      <xdr:row>39</xdr:row>
      <xdr:rowOff>139228</xdr:rowOff>
    </xdr:to>
    <xdr:sp macro="" textlink="">
      <xdr:nvSpPr>
        <xdr:cNvPr id="314" name="楕円 313"/>
        <xdr:cNvSpPr/>
      </xdr:nvSpPr>
      <xdr:spPr>
        <a:xfrm>
          <a:off x="104267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124005</xdr:rowOff>
    </xdr:from>
    <xdr:ext cx="313932" cy="259045"/>
    <xdr:sp macro="" textlink="">
      <xdr:nvSpPr>
        <xdr:cNvPr id="315" name="労働費該当値テキスト"/>
        <xdr:cNvSpPr txBox="1"/>
      </xdr:nvSpPr>
      <xdr:spPr>
        <a:xfrm>
          <a:off x="10528300" y="66391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34362</xdr:rowOff>
    </xdr:from>
    <xdr:to>
      <xdr:col>50</xdr:col>
      <xdr:colOff>165100</xdr:colOff>
      <xdr:row>39</xdr:row>
      <xdr:rowOff>135962</xdr:rowOff>
    </xdr:to>
    <xdr:sp macro="" textlink="">
      <xdr:nvSpPr>
        <xdr:cNvPr id="316" name="楕円 315"/>
        <xdr:cNvSpPr/>
      </xdr:nvSpPr>
      <xdr:spPr>
        <a:xfrm>
          <a:off x="9588500" y="67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127089</xdr:rowOff>
    </xdr:from>
    <xdr:ext cx="313932" cy="259045"/>
    <xdr:sp macro="" textlink="">
      <xdr:nvSpPr>
        <xdr:cNvPr id="317" name="テキスト ボックス 316"/>
        <xdr:cNvSpPr txBox="1"/>
      </xdr:nvSpPr>
      <xdr:spPr>
        <a:xfrm>
          <a:off x="9482333" y="6813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14768</xdr:rowOff>
    </xdr:from>
    <xdr:to>
      <xdr:col>46</xdr:col>
      <xdr:colOff>38100</xdr:colOff>
      <xdr:row>39</xdr:row>
      <xdr:rowOff>116368</xdr:rowOff>
    </xdr:to>
    <xdr:sp macro="" textlink="">
      <xdr:nvSpPr>
        <xdr:cNvPr id="318" name="楕円 317"/>
        <xdr:cNvSpPr/>
      </xdr:nvSpPr>
      <xdr:spPr>
        <a:xfrm>
          <a:off x="8699500" y="67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107495</xdr:rowOff>
    </xdr:from>
    <xdr:ext cx="378565" cy="259045"/>
    <xdr:sp macro="" textlink="">
      <xdr:nvSpPr>
        <xdr:cNvPr id="319" name="テキスト ボックス 318"/>
        <xdr:cNvSpPr txBox="1"/>
      </xdr:nvSpPr>
      <xdr:spPr>
        <a:xfrm>
          <a:off x="8561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37955</xdr:rowOff>
    </xdr:from>
    <xdr:to>
      <xdr:col>41</xdr:col>
      <xdr:colOff>101600</xdr:colOff>
      <xdr:row>39</xdr:row>
      <xdr:rowOff>139555</xdr:rowOff>
    </xdr:to>
    <xdr:sp macro="" textlink="">
      <xdr:nvSpPr>
        <xdr:cNvPr id="320" name="楕円 319"/>
        <xdr:cNvSpPr/>
      </xdr:nvSpPr>
      <xdr:spPr>
        <a:xfrm>
          <a:off x="7810500" y="67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130682</xdr:rowOff>
    </xdr:from>
    <xdr:ext cx="313932" cy="259045"/>
    <xdr:sp macro="" textlink="">
      <xdr:nvSpPr>
        <xdr:cNvPr id="321" name="テキスト ボックス 320"/>
        <xdr:cNvSpPr txBox="1"/>
      </xdr:nvSpPr>
      <xdr:spPr>
        <a:xfrm>
          <a:off x="7704333" y="6817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38281</xdr:rowOff>
    </xdr:from>
    <xdr:to>
      <xdr:col>36</xdr:col>
      <xdr:colOff>165100</xdr:colOff>
      <xdr:row>39</xdr:row>
      <xdr:rowOff>139881</xdr:rowOff>
    </xdr:to>
    <xdr:sp macro="" textlink="">
      <xdr:nvSpPr>
        <xdr:cNvPr id="322" name="楕円 321"/>
        <xdr:cNvSpPr/>
      </xdr:nvSpPr>
      <xdr:spPr>
        <a:xfrm>
          <a:off x="6921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131008</xdr:rowOff>
    </xdr:from>
    <xdr:ext cx="313932" cy="259045"/>
    <xdr:sp macro="" textlink="">
      <xdr:nvSpPr>
        <xdr:cNvPr id="323" name="テキスト ボックス 322"/>
        <xdr:cNvSpPr txBox="1"/>
      </xdr:nvSpPr>
      <xdr:spPr>
        <a:xfrm>
          <a:off x="6815333" y="6817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130061</xdr:rowOff>
    </xdr:from>
    <xdr:to>
      <xdr:col>55</xdr:col>
      <xdr:colOff>0</xdr:colOff>
      <xdr:row>57</xdr:row>
      <xdr:rowOff>146120</xdr:rowOff>
    </xdr:to>
    <xdr:cxnSp macro="">
      <xdr:nvCxnSpPr>
        <xdr:cNvPr id="352" name="直線コネクタ 351"/>
        <xdr:cNvCxnSpPr/>
      </xdr:nvCxnSpPr>
      <xdr:spPr>
        <a:xfrm>
          <a:off x="9639300" y="9902711"/>
          <a:ext cx="8382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85884</xdr:rowOff>
    </xdr:from>
    <xdr:to>
      <xdr:col>50</xdr:col>
      <xdr:colOff>114300</xdr:colOff>
      <xdr:row>57</xdr:row>
      <xdr:rowOff>130061</xdr:rowOff>
    </xdr:to>
    <xdr:cxnSp macro="">
      <xdr:nvCxnSpPr>
        <xdr:cNvPr id="355" name="直線コネクタ 354"/>
        <xdr:cNvCxnSpPr/>
      </xdr:nvCxnSpPr>
      <xdr:spPr>
        <a:xfrm>
          <a:off x="8750300" y="9858534"/>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85884</xdr:rowOff>
    </xdr:from>
    <xdr:to>
      <xdr:col>45</xdr:col>
      <xdr:colOff>177800</xdr:colOff>
      <xdr:row>57</xdr:row>
      <xdr:rowOff>127356</xdr:rowOff>
    </xdr:to>
    <xdr:cxnSp macro="">
      <xdr:nvCxnSpPr>
        <xdr:cNvPr id="358" name="直線コネクタ 357"/>
        <xdr:cNvCxnSpPr/>
      </xdr:nvCxnSpPr>
      <xdr:spPr>
        <a:xfrm flipV="1">
          <a:off x="7861300" y="9858534"/>
          <a:ext cx="889000" cy="4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1378</xdr:rowOff>
    </xdr:from>
    <xdr:to>
      <xdr:col>41</xdr:col>
      <xdr:colOff>50800</xdr:colOff>
      <xdr:row>57</xdr:row>
      <xdr:rowOff>127356</xdr:rowOff>
    </xdr:to>
    <xdr:cxnSp macro="">
      <xdr:nvCxnSpPr>
        <xdr:cNvPr id="361" name="直線コネクタ 360"/>
        <xdr:cNvCxnSpPr/>
      </xdr:nvCxnSpPr>
      <xdr:spPr>
        <a:xfrm>
          <a:off x="6972300" y="9774028"/>
          <a:ext cx="889000" cy="1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95320</xdr:rowOff>
    </xdr:from>
    <xdr:to>
      <xdr:col>55</xdr:col>
      <xdr:colOff>50800</xdr:colOff>
      <xdr:row>58</xdr:row>
      <xdr:rowOff>25470</xdr:rowOff>
    </xdr:to>
    <xdr:sp macro="" textlink="">
      <xdr:nvSpPr>
        <xdr:cNvPr id="371" name="楕円 370"/>
        <xdr:cNvSpPr/>
      </xdr:nvSpPr>
      <xdr:spPr>
        <a:xfrm>
          <a:off x="10426700" y="98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73747</xdr:rowOff>
    </xdr:from>
    <xdr:ext cx="534377" cy="259045"/>
    <xdr:sp macro="" textlink="">
      <xdr:nvSpPr>
        <xdr:cNvPr id="372" name="農林水産業費該当値テキスト"/>
        <xdr:cNvSpPr txBox="1"/>
      </xdr:nvSpPr>
      <xdr:spPr>
        <a:xfrm>
          <a:off x="10528300" y="98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79261</xdr:rowOff>
    </xdr:from>
    <xdr:to>
      <xdr:col>50</xdr:col>
      <xdr:colOff>165100</xdr:colOff>
      <xdr:row>58</xdr:row>
      <xdr:rowOff>9411</xdr:rowOff>
    </xdr:to>
    <xdr:sp macro="" textlink="">
      <xdr:nvSpPr>
        <xdr:cNvPr id="373" name="楕円 372"/>
        <xdr:cNvSpPr/>
      </xdr:nvSpPr>
      <xdr:spPr>
        <a:xfrm>
          <a:off x="9588500" y="98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538</xdr:rowOff>
    </xdr:from>
    <xdr:ext cx="534377" cy="259045"/>
    <xdr:sp macro="" textlink="">
      <xdr:nvSpPr>
        <xdr:cNvPr id="374" name="テキスト ボックス 373"/>
        <xdr:cNvSpPr txBox="1"/>
      </xdr:nvSpPr>
      <xdr:spPr>
        <a:xfrm>
          <a:off x="9372111" y="994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35084</xdr:rowOff>
    </xdr:from>
    <xdr:to>
      <xdr:col>46</xdr:col>
      <xdr:colOff>38100</xdr:colOff>
      <xdr:row>57</xdr:row>
      <xdr:rowOff>136684</xdr:rowOff>
    </xdr:to>
    <xdr:sp macro="" textlink="">
      <xdr:nvSpPr>
        <xdr:cNvPr id="375" name="楕円 374"/>
        <xdr:cNvSpPr/>
      </xdr:nvSpPr>
      <xdr:spPr>
        <a:xfrm>
          <a:off x="8699500" y="98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127811</xdr:rowOff>
    </xdr:from>
    <xdr:ext cx="534377" cy="259045"/>
    <xdr:sp macro="" textlink="">
      <xdr:nvSpPr>
        <xdr:cNvPr id="376" name="テキスト ボックス 375"/>
        <xdr:cNvSpPr txBox="1"/>
      </xdr:nvSpPr>
      <xdr:spPr>
        <a:xfrm>
          <a:off x="8483111" y="99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76556</xdr:rowOff>
    </xdr:from>
    <xdr:to>
      <xdr:col>41</xdr:col>
      <xdr:colOff>101600</xdr:colOff>
      <xdr:row>58</xdr:row>
      <xdr:rowOff>6706</xdr:rowOff>
    </xdr:to>
    <xdr:sp macro="" textlink="">
      <xdr:nvSpPr>
        <xdr:cNvPr id="377" name="楕円 376"/>
        <xdr:cNvSpPr/>
      </xdr:nvSpPr>
      <xdr:spPr>
        <a:xfrm>
          <a:off x="7810500" y="98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169283</xdr:rowOff>
    </xdr:from>
    <xdr:ext cx="534377" cy="259045"/>
    <xdr:sp macro="" textlink="">
      <xdr:nvSpPr>
        <xdr:cNvPr id="378" name="テキスト ボックス 377"/>
        <xdr:cNvSpPr txBox="1"/>
      </xdr:nvSpPr>
      <xdr:spPr>
        <a:xfrm>
          <a:off x="7594111" y="9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122028</xdr:rowOff>
    </xdr:from>
    <xdr:to>
      <xdr:col>36</xdr:col>
      <xdr:colOff>165100</xdr:colOff>
      <xdr:row>57</xdr:row>
      <xdr:rowOff>52178</xdr:rowOff>
    </xdr:to>
    <xdr:sp macro="" textlink="">
      <xdr:nvSpPr>
        <xdr:cNvPr id="379" name="楕円 378"/>
        <xdr:cNvSpPr/>
      </xdr:nvSpPr>
      <xdr:spPr>
        <a:xfrm>
          <a:off x="6921500" y="97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68705</xdr:rowOff>
    </xdr:from>
    <xdr:ext cx="534377" cy="259045"/>
    <xdr:sp macro="" textlink="">
      <xdr:nvSpPr>
        <xdr:cNvPr id="380" name="テキスト ボックス 379"/>
        <xdr:cNvSpPr txBox="1"/>
      </xdr:nvSpPr>
      <xdr:spPr>
        <a:xfrm>
          <a:off x="6705111" y="949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110096</xdr:rowOff>
    </xdr:from>
    <xdr:to>
      <xdr:col>55</xdr:col>
      <xdr:colOff>0</xdr:colOff>
      <xdr:row>75</xdr:row>
      <xdr:rowOff>48854</xdr:rowOff>
    </xdr:to>
    <xdr:cxnSp macro="">
      <xdr:nvCxnSpPr>
        <xdr:cNvPr id="407" name="直線コネクタ 406"/>
        <xdr:cNvCxnSpPr/>
      </xdr:nvCxnSpPr>
      <xdr:spPr>
        <a:xfrm>
          <a:off x="9639300" y="12797396"/>
          <a:ext cx="838200" cy="11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110096</xdr:rowOff>
    </xdr:from>
    <xdr:to>
      <xdr:col>50</xdr:col>
      <xdr:colOff>114300</xdr:colOff>
      <xdr:row>75</xdr:row>
      <xdr:rowOff>66594</xdr:rowOff>
    </xdr:to>
    <xdr:cxnSp macro="">
      <xdr:nvCxnSpPr>
        <xdr:cNvPr id="410" name="直線コネクタ 409"/>
        <xdr:cNvCxnSpPr/>
      </xdr:nvCxnSpPr>
      <xdr:spPr>
        <a:xfrm flipV="1">
          <a:off x="8750300" y="12797396"/>
          <a:ext cx="889000" cy="12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3523</xdr:rowOff>
    </xdr:from>
    <xdr:to>
      <xdr:col>45</xdr:col>
      <xdr:colOff>177800</xdr:colOff>
      <xdr:row>75</xdr:row>
      <xdr:rowOff>66594</xdr:rowOff>
    </xdr:to>
    <xdr:cxnSp macro="">
      <xdr:nvCxnSpPr>
        <xdr:cNvPr id="413" name="直線コネクタ 412"/>
        <xdr:cNvCxnSpPr/>
      </xdr:nvCxnSpPr>
      <xdr:spPr>
        <a:xfrm>
          <a:off x="7861300" y="12862273"/>
          <a:ext cx="889000" cy="6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80561</xdr:rowOff>
    </xdr:from>
    <xdr:to>
      <xdr:col>41</xdr:col>
      <xdr:colOff>50800</xdr:colOff>
      <xdr:row>75</xdr:row>
      <xdr:rowOff>3523</xdr:rowOff>
    </xdr:to>
    <xdr:cxnSp macro="">
      <xdr:nvCxnSpPr>
        <xdr:cNvPr id="416" name="直線コネクタ 415"/>
        <xdr:cNvCxnSpPr/>
      </xdr:nvCxnSpPr>
      <xdr:spPr>
        <a:xfrm>
          <a:off x="6972300" y="12767861"/>
          <a:ext cx="889000" cy="9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169504</xdr:rowOff>
    </xdr:from>
    <xdr:to>
      <xdr:col>55</xdr:col>
      <xdr:colOff>50800</xdr:colOff>
      <xdr:row>75</xdr:row>
      <xdr:rowOff>99654</xdr:rowOff>
    </xdr:to>
    <xdr:sp macro="" textlink="">
      <xdr:nvSpPr>
        <xdr:cNvPr id="426" name="楕円 425"/>
        <xdr:cNvSpPr/>
      </xdr:nvSpPr>
      <xdr:spPr>
        <a:xfrm>
          <a:off x="10426700" y="128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20931</xdr:rowOff>
    </xdr:from>
    <xdr:ext cx="534377" cy="259045"/>
    <xdr:sp macro="" textlink="">
      <xdr:nvSpPr>
        <xdr:cNvPr id="427" name="商工費該当値テキスト"/>
        <xdr:cNvSpPr txBox="1"/>
      </xdr:nvSpPr>
      <xdr:spPr>
        <a:xfrm>
          <a:off x="10528300" y="127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59296</xdr:rowOff>
    </xdr:from>
    <xdr:to>
      <xdr:col>50</xdr:col>
      <xdr:colOff>165100</xdr:colOff>
      <xdr:row>74</xdr:row>
      <xdr:rowOff>160896</xdr:rowOff>
    </xdr:to>
    <xdr:sp macro="" textlink="">
      <xdr:nvSpPr>
        <xdr:cNvPr id="428" name="楕円 427"/>
        <xdr:cNvSpPr/>
      </xdr:nvSpPr>
      <xdr:spPr>
        <a:xfrm>
          <a:off x="9588500" y="127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5973</xdr:rowOff>
    </xdr:from>
    <xdr:ext cx="534377" cy="259045"/>
    <xdr:sp macro="" textlink="">
      <xdr:nvSpPr>
        <xdr:cNvPr id="429" name="テキスト ボックス 428"/>
        <xdr:cNvSpPr txBox="1"/>
      </xdr:nvSpPr>
      <xdr:spPr>
        <a:xfrm>
          <a:off x="9372111" y="1252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15794</xdr:rowOff>
    </xdr:from>
    <xdr:to>
      <xdr:col>46</xdr:col>
      <xdr:colOff>38100</xdr:colOff>
      <xdr:row>75</xdr:row>
      <xdr:rowOff>117394</xdr:rowOff>
    </xdr:to>
    <xdr:sp macro="" textlink="">
      <xdr:nvSpPr>
        <xdr:cNvPr id="430" name="楕円 429"/>
        <xdr:cNvSpPr/>
      </xdr:nvSpPr>
      <xdr:spPr>
        <a:xfrm>
          <a:off x="8699500" y="1287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133921</xdr:rowOff>
    </xdr:from>
    <xdr:ext cx="534377" cy="259045"/>
    <xdr:sp macro="" textlink="">
      <xdr:nvSpPr>
        <xdr:cNvPr id="431" name="テキスト ボックス 430"/>
        <xdr:cNvSpPr txBox="1"/>
      </xdr:nvSpPr>
      <xdr:spPr>
        <a:xfrm>
          <a:off x="8483111" y="1264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124173</xdr:rowOff>
    </xdr:from>
    <xdr:to>
      <xdr:col>41</xdr:col>
      <xdr:colOff>101600</xdr:colOff>
      <xdr:row>75</xdr:row>
      <xdr:rowOff>54323</xdr:rowOff>
    </xdr:to>
    <xdr:sp macro="" textlink="">
      <xdr:nvSpPr>
        <xdr:cNvPr id="432" name="楕円 431"/>
        <xdr:cNvSpPr/>
      </xdr:nvSpPr>
      <xdr:spPr>
        <a:xfrm>
          <a:off x="7810500" y="128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70850</xdr:rowOff>
    </xdr:from>
    <xdr:ext cx="534377" cy="259045"/>
    <xdr:sp macro="" textlink="">
      <xdr:nvSpPr>
        <xdr:cNvPr id="433" name="テキスト ボックス 432"/>
        <xdr:cNvSpPr txBox="1"/>
      </xdr:nvSpPr>
      <xdr:spPr>
        <a:xfrm>
          <a:off x="7594111" y="125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29761</xdr:rowOff>
    </xdr:from>
    <xdr:to>
      <xdr:col>36</xdr:col>
      <xdr:colOff>165100</xdr:colOff>
      <xdr:row>74</xdr:row>
      <xdr:rowOff>131361</xdr:rowOff>
    </xdr:to>
    <xdr:sp macro="" textlink="">
      <xdr:nvSpPr>
        <xdr:cNvPr id="434" name="楕円 433"/>
        <xdr:cNvSpPr/>
      </xdr:nvSpPr>
      <xdr:spPr>
        <a:xfrm>
          <a:off x="6921500" y="127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147888</xdr:rowOff>
    </xdr:from>
    <xdr:ext cx="534377" cy="259045"/>
    <xdr:sp macro="" textlink="">
      <xdr:nvSpPr>
        <xdr:cNvPr id="435" name="テキスト ボックス 434"/>
        <xdr:cNvSpPr txBox="1"/>
      </xdr:nvSpPr>
      <xdr:spPr>
        <a:xfrm>
          <a:off x="6705111" y="1249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31293</xdr:rowOff>
    </xdr:from>
    <xdr:to>
      <xdr:col>55</xdr:col>
      <xdr:colOff>0</xdr:colOff>
      <xdr:row>98</xdr:row>
      <xdr:rowOff>37858</xdr:rowOff>
    </xdr:to>
    <xdr:cxnSp macro="">
      <xdr:nvCxnSpPr>
        <xdr:cNvPr id="465" name="直線コネクタ 464"/>
        <xdr:cNvCxnSpPr/>
      </xdr:nvCxnSpPr>
      <xdr:spPr>
        <a:xfrm flipV="1">
          <a:off x="9639300" y="16833393"/>
          <a:ext cx="8382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90894</xdr:rowOff>
    </xdr:from>
    <xdr:to>
      <xdr:col>50</xdr:col>
      <xdr:colOff>114300</xdr:colOff>
      <xdr:row>98</xdr:row>
      <xdr:rowOff>37858</xdr:rowOff>
    </xdr:to>
    <xdr:cxnSp macro="">
      <xdr:nvCxnSpPr>
        <xdr:cNvPr id="468" name="直線コネクタ 467"/>
        <xdr:cNvCxnSpPr/>
      </xdr:nvCxnSpPr>
      <xdr:spPr>
        <a:xfrm>
          <a:off x="8750300" y="16721544"/>
          <a:ext cx="889000" cy="1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90894</xdr:rowOff>
    </xdr:from>
    <xdr:to>
      <xdr:col>45</xdr:col>
      <xdr:colOff>177800</xdr:colOff>
      <xdr:row>99</xdr:row>
      <xdr:rowOff>125679</xdr:rowOff>
    </xdr:to>
    <xdr:cxnSp macro="">
      <xdr:nvCxnSpPr>
        <xdr:cNvPr id="471" name="直線コネクタ 470"/>
        <xdr:cNvCxnSpPr/>
      </xdr:nvCxnSpPr>
      <xdr:spPr>
        <a:xfrm flipV="1">
          <a:off x="7861300" y="16721544"/>
          <a:ext cx="889000" cy="37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126670</xdr:rowOff>
    </xdr:from>
    <xdr:to>
      <xdr:col>41</xdr:col>
      <xdr:colOff>50800</xdr:colOff>
      <xdr:row>99</xdr:row>
      <xdr:rowOff>125679</xdr:rowOff>
    </xdr:to>
    <xdr:cxnSp macro="">
      <xdr:nvCxnSpPr>
        <xdr:cNvPr id="474" name="直線コネクタ 473"/>
        <xdr:cNvCxnSpPr/>
      </xdr:nvCxnSpPr>
      <xdr:spPr>
        <a:xfrm>
          <a:off x="6972300" y="16928770"/>
          <a:ext cx="889000" cy="1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151943</xdr:rowOff>
    </xdr:from>
    <xdr:to>
      <xdr:col>55</xdr:col>
      <xdr:colOff>50800</xdr:colOff>
      <xdr:row>98</xdr:row>
      <xdr:rowOff>82093</xdr:rowOff>
    </xdr:to>
    <xdr:sp macro="" textlink="">
      <xdr:nvSpPr>
        <xdr:cNvPr id="484" name="楕円 483"/>
        <xdr:cNvSpPr/>
      </xdr:nvSpPr>
      <xdr:spPr>
        <a:xfrm>
          <a:off x="10426700" y="1678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130370</xdr:rowOff>
    </xdr:from>
    <xdr:ext cx="534377" cy="259045"/>
    <xdr:sp macro="" textlink="">
      <xdr:nvSpPr>
        <xdr:cNvPr id="485" name="土木費該当値テキスト"/>
        <xdr:cNvSpPr txBox="1"/>
      </xdr:nvSpPr>
      <xdr:spPr>
        <a:xfrm>
          <a:off x="10528300" y="1676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158508</xdr:rowOff>
    </xdr:from>
    <xdr:to>
      <xdr:col>50</xdr:col>
      <xdr:colOff>165100</xdr:colOff>
      <xdr:row>98</xdr:row>
      <xdr:rowOff>88658</xdr:rowOff>
    </xdr:to>
    <xdr:sp macro="" textlink="">
      <xdr:nvSpPr>
        <xdr:cNvPr id="486" name="楕円 485"/>
        <xdr:cNvSpPr/>
      </xdr:nvSpPr>
      <xdr:spPr>
        <a:xfrm>
          <a:off x="9588500" y="167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79785</xdr:rowOff>
    </xdr:from>
    <xdr:ext cx="534377" cy="259045"/>
    <xdr:sp macro="" textlink="">
      <xdr:nvSpPr>
        <xdr:cNvPr id="487" name="テキスト ボックス 486"/>
        <xdr:cNvSpPr txBox="1"/>
      </xdr:nvSpPr>
      <xdr:spPr>
        <a:xfrm>
          <a:off x="9372111" y="1688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40094</xdr:rowOff>
    </xdr:from>
    <xdr:to>
      <xdr:col>46</xdr:col>
      <xdr:colOff>38100</xdr:colOff>
      <xdr:row>97</xdr:row>
      <xdr:rowOff>141694</xdr:rowOff>
    </xdr:to>
    <xdr:sp macro="" textlink="">
      <xdr:nvSpPr>
        <xdr:cNvPr id="488" name="楕円 487"/>
        <xdr:cNvSpPr/>
      </xdr:nvSpPr>
      <xdr:spPr>
        <a:xfrm>
          <a:off x="8699500" y="166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132821</xdr:rowOff>
    </xdr:from>
    <xdr:ext cx="534377" cy="259045"/>
    <xdr:sp macro="" textlink="">
      <xdr:nvSpPr>
        <xdr:cNvPr id="489" name="テキスト ボックス 488"/>
        <xdr:cNvSpPr txBox="1"/>
      </xdr:nvSpPr>
      <xdr:spPr>
        <a:xfrm>
          <a:off x="8483111" y="1676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74879</xdr:rowOff>
    </xdr:from>
    <xdr:to>
      <xdr:col>41</xdr:col>
      <xdr:colOff>101600</xdr:colOff>
      <xdr:row>100</xdr:row>
      <xdr:rowOff>5029</xdr:rowOff>
    </xdr:to>
    <xdr:sp macro="" textlink="">
      <xdr:nvSpPr>
        <xdr:cNvPr id="490" name="楕円 489"/>
        <xdr:cNvSpPr/>
      </xdr:nvSpPr>
      <xdr:spPr>
        <a:xfrm>
          <a:off x="7810500" y="170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167606</xdr:rowOff>
    </xdr:from>
    <xdr:ext cx="534377" cy="259045"/>
    <xdr:sp macro="" textlink="">
      <xdr:nvSpPr>
        <xdr:cNvPr id="491" name="テキスト ボックス 490"/>
        <xdr:cNvSpPr txBox="1"/>
      </xdr:nvSpPr>
      <xdr:spPr>
        <a:xfrm>
          <a:off x="7594111" y="1714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75870</xdr:rowOff>
    </xdr:from>
    <xdr:to>
      <xdr:col>36</xdr:col>
      <xdr:colOff>165100</xdr:colOff>
      <xdr:row>99</xdr:row>
      <xdr:rowOff>6020</xdr:rowOff>
    </xdr:to>
    <xdr:sp macro="" textlink="">
      <xdr:nvSpPr>
        <xdr:cNvPr id="492" name="楕円 491"/>
        <xdr:cNvSpPr/>
      </xdr:nvSpPr>
      <xdr:spPr>
        <a:xfrm>
          <a:off x="6921500" y="168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168597</xdr:rowOff>
    </xdr:from>
    <xdr:ext cx="534377" cy="259045"/>
    <xdr:sp macro="" textlink="">
      <xdr:nvSpPr>
        <xdr:cNvPr id="493" name="テキスト ボックス 492"/>
        <xdr:cNvSpPr txBox="1"/>
      </xdr:nvSpPr>
      <xdr:spPr>
        <a:xfrm>
          <a:off x="6705111" y="1697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142939</xdr:rowOff>
    </xdr:from>
    <xdr:to>
      <xdr:col>85</xdr:col>
      <xdr:colOff>127000</xdr:colOff>
      <xdr:row>38</xdr:row>
      <xdr:rowOff>13627</xdr:rowOff>
    </xdr:to>
    <xdr:cxnSp macro="">
      <xdr:nvCxnSpPr>
        <xdr:cNvPr id="523" name="直線コネクタ 522"/>
        <xdr:cNvCxnSpPr/>
      </xdr:nvCxnSpPr>
      <xdr:spPr>
        <a:xfrm flipV="1">
          <a:off x="15481300" y="6486589"/>
          <a:ext cx="8382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83579</xdr:rowOff>
    </xdr:from>
    <xdr:to>
      <xdr:col>81</xdr:col>
      <xdr:colOff>50800</xdr:colOff>
      <xdr:row>38</xdr:row>
      <xdr:rowOff>13627</xdr:rowOff>
    </xdr:to>
    <xdr:cxnSp macro="">
      <xdr:nvCxnSpPr>
        <xdr:cNvPr id="526" name="直線コネクタ 525"/>
        <xdr:cNvCxnSpPr/>
      </xdr:nvCxnSpPr>
      <xdr:spPr>
        <a:xfrm>
          <a:off x="14592300" y="6427229"/>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83579</xdr:rowOff>
    </xdr:from>
    <xdr:to>
      <xdr:col>76</xdr:col>
      <xdr:colOff>114300</xdr:colOff>
      <xdr:row>38</xdr:row>
      <xdr:rowOff>10693</xdr:rowOff>
    </xdr:to>
    <xdr:cxnSp macro="">
      <xdr:nvCxnSpPr>
        <xdr:cNvPr id="529" name="直線コネクタ 528"/>
        <xdr:cNvCxnSpPr/>
      </xdr:nvCxnSpPr>
      <xdr:spPr>
        <a:xfrm flipV="1">
          <a:off x="13703300" y="6427229"/>
          <a:ext cx="889000" cy="9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10693</xdr:rowOff>
    </xdr:from>
    <xdr:to>
      <xdr:col>71</xdr:col>
      <xdr:colOff>177800</xdr:colOff>
      <xdr:row>38</xdr:row>
      <xdr:rowOff>42621</xdr:rowOff>
    </xdr:to>
    <xdr:cxnSp macro="">
      <xdr:nvCxnSpPr>
        <xdr:cNvPr id="532" name="直線コネクタ 531"/>
        <xdr:cNvCxnSpPr/>
      </xdr:nvCxnSpPr>
      <xdr:spPr>
        <a:xfrm flipV="1">
          <a:off x="12814300" y="6525793"/>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92139</xdr:rowOff>
    </xdr:from>
    <xdr:to>
      <xdr:col>85</xdr:col>
      <xdr:colOff>177800</xdr:colOff>
      <xdr:row>38</xdr:row>
      <xdr:rowOff>22289</xdr:rowOff>
    </xdr:to>
    <xdr:sp macro="" textlink="">
      <xdr:nvSpPr>
        <xdr:cNvPr id="542" name="楕円 541"/>
        <xdr:cNvSpPr/>
      </xdr:nvSpPr>
      <xdr:spPr>
        <a:xfrm>
          <a:off x="16268700" y="64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70566</xdr:rowOff>
    </xdr:from>
    <xdr:ext cx="534377" cy="259045"/>
    <xdr:sp macro="" textlink="">
      <xdr:nvSpPr>
        <xdr:cNvPr id="543" name="消防費該当値テキスト"/>
        <xdr:cNvSpPr txBox="1"/>
      </xdr:nvSpPr>
      <xdr:spPr>
        <a:xfrm>
          <a:off x="16370300" y="641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134277</xdr:rowOff>
    </xdr:from>
    <xdr:to>
      <xdr:col>81</xdr:col>
      <xdr:colOff>101600</xdr:colOff>
      <xdr:row>38</xdr:row>
      <xdr:rowOff>64427</xdr:rowOff>
    </xdr:to>
    <xdr:sp macro="" textlink="">
      <xdr:nvSpPr>
        <xdr:cNvPr id="544" name="楕円 543"/>
        <xdr:cNvSpPr/>
      </xdr:nvSpPr>
      <xdr:spPr>
        <a:xfrm>
          <a:off x="15430500" y="64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55554</xdr:rowOff>
    </xdr:from>
    <xdr:ext cx="534377" cy="259045"/>
    <xdr:sp macro="" textlink="">
      <xdr:nvSpPr>
        <xdr:cNvPr id="545" name="テキスト ボックス 544"/>
        <xdr:cNvSpPr txBox="1"/>
      </xdr:nvSpPr>
      <xdr:spPr>
        <a:xfrm>
          <a:off x="15214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32779</xdr:rowOff>
    </xdr:from>
    <xdr:to>
      <xdr:col>76</xdr:col>
      <xdr:colOff>165100</xdr:colOff>
      <xdr:row>37</xdr:row>
      <xdr:rowOff>134379</xdr:rowOff>
    </xdr:to>
    <xdr:sp macro="" textlink="">
      <xdr:nvSpPr>
        <xdr:cNvPr id="546" name="楕円 545"/>
        <xdr:cNvSpPr/>
      </xdr:nvSpPr>
      <xdr:spPr>
        <a:xfrm>
          <a:off x="14541500" y="637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125506</xdr:rowOff>
    </xdr:from>
    <xdr:ext cx="534377" cy="259045"/>
    <xdr:sp macro="" textlink="">
      <xdr:nvSpPr>
        <xdr:cNvPr id="547" name="テキスト ボックス 546"/>
        <xdr:cNvSpPr txBox="1"/>
      </xdr:nvSpPr>
      <xdr:spPr>
        <a:xfrm>
          <a:off x="14325111" y="646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131344</xdr:rowOff>
    </xdr:from>
    <xdr:to>
      <xdr:col>72</xdr:col>
      <xdr:colOff>38100</xdr:colOff>
      <xdr:row>38</xdr:row>
      <xdr:rowOff>61494</xdr:rowOff>
    </xdr:to>
    <xdr:sp macro="" textlink="">
      <xdr:nvSpPr>
        <xdr:cNvPr id="548" name="楕円 547"/>
        <xdr:cNvSpPr/>
      </xdr:nvSpPr>
      <xdr:spPr>
        <a:xfrm>
          <a:off x="13652500" y="64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52620</xdr:rowOff>
    </xdr:from>
    <xdr:ext cx="534377" cy="259045"/>
    <xdr:sp macro="" textlink="">
      <xdr:nvSpPr>
        <xdr:cNvPr id="549" name="テキスト ボックス 548"/>
        <xdr:cNvSpPr txBox="1"/>
      </xdr:nvSpPr>
      <xdr:spPr>
        <a:xfrm>
          <a:off x="13436111" y="65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163271</xdr:rowOff>
    </xdr:from>
    <xdr:to>
      <xdr:col>67</xdr:col>
      <xdr:colOff>101600</xdr:colOff>
      <xdr:row>38</xdr:row>
      <xdr:rowOff>93421</xdr:rowOff>
    </xdr:to>
    <xdr:sp macro="" textlink="">
      <xdr:nvSpPr>
        <xdr:cNvPr id="550" name="楕円 549"/>
        <xdr:cNvSpPr/>
      </xdr:nvSpPr>
      <xdr:spPr>
        <a:xfrm>
          <a:off x="12763500" y="6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84548</xdr:rowOff>
    </xdr:from>
    <xdr:ext cx="534377" cy="259045"/>
    <xdr:sp macro="" textlink="">
      <xdr:nvSpPr>
        <xdr:cNvPr id="551" name="テキスト ボックス 550"/>
        <xdr:cNvSpPr txBox="1"/>
      </xdr:nvSpPr>
      <xdr:spPr>
        <a:xfrm>
          <a:off x="12547111" y="659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74054</xdr:rowOff>
    </xdr:from>
    <xdr:to>
      <xdr:col>85</xdr:col>
      <xdr:colOff>127000</xdr:colOff>
      <xdr:row>57</xdr:row>
      <xdr:rowOff>165938</xdr:rowOff>
    </xdr:to>
    <xdr:cxnSp macro="">
      <xdr:nvCxnSpPr>
        <xdr:cNvPr id="581" name="直線コネクタ 580"/>
        <xdr:cNvCxnSpPr/>
      </xdr:nvCxnSpPr>
      <xdr:spPr>
        <a:xfrm flipV="1">
          <a:off x="15481300" y="9846704"/>
          <a:ext cx="838200" cy="9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122034</xdr:rowOff>
    </xdr:from>
    <xdr:to>
      <xdr:col>81</xdr:col>
      <xdr:colOff>50800</xdr:colOff>
      <xdr:row>57</xdr:row>
      <xdr:rowOff>165938</xdr:rowOff>
    </xdr:to>
    <xdr:cxnSp macro="">
      <xdr:nvCxnSpPr>
        <xdr:cNvPr id="584" name="直線コネクタ 583"/>
        <xdr:cNvCxnSpPr/>
      </xdr:nvCxnSpPr>
      <xdr:spPr>
        <a:xfrm>
          <a:off x="14592300" y="9894684"/>
          <a:ext cx="889000" cy="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122034</xdr:rowOff>
    </xdr:from>
    <xdr:to>
      <xdr:col>76</xdr:col>
      <xdr:colOff>114300</xdr:colOff>
      <xdr:row>58</xdr:row>
      <xdr:rowOff>14999</xdr:rowOff>
    </xdr:to>
    <xdr:cxnSp macro="">
      <xdr:nvCxnSpPr>
        <xdr:cNvPr id="587" name="直線コネクタ 586"/>
        <xdr:cNvCxnSpPr/>
      </xdr:nvCxnSpPr>
      <xdr:spPr>
        <a:xfrm flipV="1">
          <a:off x="13703300" y="9894684"/>
          <a:ext cx="889000" cy="6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14999</xdr:rowOff>
    </xdr:from>
    <xdr:to>
      <xdr:col>71</xdr:col>
      <xdr:colOff>177800</xdr:colOff>
      <xdr:row>58</xdr:row>
      <xdr:rowOff>76771</xdr:rowOff>
    </xdr:to>
    <xdr:cxnSp macro="">
      <xdr:nvCxnSpPr>
        <xdr:cNvPr id="590" name="直線コネクタ 589"/>
        <xdr:cNvCxnSpPr/>
      </xdr:nvCxnSpPr>
      <xdr:spPr>
        <a:xfrm flipV="1">
          <a:off x="12814300" y="9959099"/>
          <a:ext cx="889000" cy="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23254</xdr:rowOff>
    </xdr:from>
    <xdr:to>
      <xdr:col>85</xdr:col>
      <xdr:colOff>177800</xdr:colOff>
      <xdr:row>57</xdr:row>
      <xdr:rowOff>124854</xdr:rowOff>
    </xdr:to>
    <xdr:sp macro="" textlink="">
      <xdr:nvSpPr>
        <xdr:cNvPr id="600" name="楕円 599"/>
        <xdr:cNvSpPr/>
      </xdr:nvSpPr>
      <xdr:spPr>
        <a:xfrm>
          <a:off x="16268700" y="97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1681</xdr:rowOff>
    </xdr:from>
    <xdr:ext cx="534377" cy="259045"/>
    <xdr:sp macro="" textlink="">
      <xdr:nvSpPr>
        <xdr:cNvPr id="601" name="教育費該当値テキスト"/>
        <xdr:cNvSpPr txBox="1"/>
      </xdr:nvSpPr>
      <xdr:spPr>
        <a:xfrm>
          <a:off x="16370300" y="977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115138</xdr:rowOff>
    </xdr:from>
    <xdr:to>
      <xdr:col>81</xdr:col>
      <xdr:colOff>101600</xdr:colOff>
      <xdr:row>58</xdr:row>
      <xdr:rowOff>45288</xdr:rowOff>
    </xdr:to>
    <xdr:sp macro="" textlink="">
      <xdr:nvSpPr>
        <xdr:cNvPr id="602" name="楕円 601"/>
        <xdr:cNvSpPr/>
      </xdr:nvSpPr>
      <xdr:spPr>
        <a:xfrm>
          <a:off x="15430500" y="98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36415</xdr:rowOff>
    </xdr:from>
    <xdr:ext cx="534377" cy="259045"/>
    <xdr:sp macro="" textlink="">
      <xdr:nvSpPr>
        <xdr:cNvPr id="603" name="テキスト ボックス 602"/>
        <xdr:cNvSpPr txBox="1"/>
      </xdr:nvSpPr>
      <xdr:spPr>
        <a:xfrm>
          <a:off x="15214111" y="99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71234</xdr:rowOff>
    </xdr:from>
    <xdr:to>
      <xdr:col>76</xdr:col>
      <xdr:colOff>165100</xdr:colOff>
      <xdr:row>58</xdr:row>
      <xdr:rowOff>1384</xdr:rowOff>
    </xdr:to>
    <xdr:sp macro="" textlink="">
      <xdr:nvSpPr>
        <xdr:cNvPr id="604" name="楕円 603"/>
        <xdr:cNvSpPr/>
      </xdr:nvSpPr>
      <xdr:spPr>
        <a:xfrm>
          <a:off x="14541500" y="984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163961</xdr:rowOff>
    </xdr:from>
    <xdr:ext cx="534377" cy="259045"/>
    <xdr:sp macro="" textlink="">
      <xdr:nvSpPr>
        <xdr:cNvPr id="605" name="テキスト ボックス 604"/>
        <xdr:cNvSpPr txBox="1"/>
      </xdr:nvSpPr>
      <xdr:spPr>
        <a:xfrm>
          <a:off x="14325111" y="993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135649</xdr:rowOff>
    </xdr:from>
    <xdr:to>
      <xdr:col>72</xdr:col>
      <xdr:colOff>38100</xdr:colOff>
      <xdr:row>58</xdr:row>
      <xdr:rowOff>65799</xdr:rowOff>
    </xdr:to>
    <xdr:sp macro="" textlink="">
      <xdr:nvSpPr>
        <xdr:cNvPr id="606" name="楕円 605"/>
        <xdr:cNvSpPr/>
      </xdr:nvSpPr>
      <xdr:spPr>
        <a:xfrm>
          <a:off x="13652500" y="99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56926</xdr:rowOff>
    </xdr:from>
    <xdr:ext cx="534377" cy="259045"/>
    <xdr:sp macro="" textlink="">
      <xdr:nvSpPr>
        <xdr:cNvPr id="607" name="テキスト ボックス 606"/>
        <xdr:cNvSpPr txBox="1"/>
      </xdr:nvSpPr>
      <xdr:spPr>
        <a:xfrm>
          <a:off x="13436111" y="100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25971</xdr:rowOff>
    </xdr:from>
    <xdr:to>
      <xdr:col>67</xdr:col>
      <xdr:colOff>101600</xdr:colOff>
      <xdr:row>58</xdr:row>
      <xdr:rowOff>127571</xdr:rowOff>
    </xdr:to>
    <xdr:sp macro="" textlink="">
      <xdr:nvSpPr>
        <xdr:cNvPr id="608" name="楕円 607"/>
        <xdr:cNvSpPr/>
      </xdr:nvSpPr>
      <xdr:spPr>
        <a:xfrm>
          <a:off x="12763500" y="997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118698</xdr:rowOff>
    </xdr:from>
    <xdr:ext cx="534377" cy="259045"/>
    <xdr:sp macro="" textlink="">
      <xdr:nvSpPr>
        <xdr:cNvPr id="609" name="テキスト ボックス 608"/>
        <xdr:cNvSpPr txBox="1"/>
      </xdr:nvSpPr>
      <xdr:spPr>
        <a:xfrm>
          <a:off x="12547111" y="1006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38796</xdr:rowOff>
    </xdr:from>
    <xdr:to>
      <xdr:col>85</xdr:col>
      <xdr:colOff>127000</xdr:colOff>
      <xdr:row>74</xdr:row>
      <xdr:rowOff>27869</xdr:rowOff>
    </xdr:to>
    <xdr:cxnSp macro="">
      <xdr:nvCxnSpPr>
        <xdr:cNvPr id="636" name="直線コネクタ 635"/>
        <xdr:cNvCxnSpPr/>
      </xdr:nvCxnSpPr>
      <xdr:spPr>
        <a:xfrm flipV="1">
          <a:off x="15481300" y="12383196"/>
          <a:ext cx="838200" cy="3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79672</xdr:rowOff>
    </xdr:from>
    <xdr:ext cx="469744" cy="259045"/>
    <xdr:sp macro="" textlink="">
      <xdr:nvSpPr>
        <xdr:cNvPr id="637" name="災害復旧費平均値テキスト"/>
        <xdr:cNvSpPr txBox="1"/>
      </xdr:nvSpPr>
      <xdr:spPr>
        <a:xfrm>
          <a:off x="16370300" y="13281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27869</xdr:rowOff>
    </xdr:from>
    <xdr:to>
      <xdr:col>81</xdr:col>
      <xdr:colOff>50800</xdr:colOff>
      <xdr:row>74</xdr:row>
      <xdr:rowOff>71943</xdr:rowOff>
    </xdr:to>
    <xdr:cxnSp macro="">
      <xdr:nvCxnSpPr>
        <xdr:cNvPr id="639" name="直線コネクタ 638"/>
        <xdr:cNvCxnSpPr/>
      </xdr:nvCxnSpPr>
      <xdr:spPr>
        <a:xfrm flipV="1">
          <a:off x="14592300" y="12715169"/>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166814</xdr:rowOff>
    </xdr:from>
    <xdr:ext cx="469744" cy="259045"/>
    <xdr:sp macro="" textlink="">
      <xdr:nvSpPr>
        <xdr:cNvPr id="641" name="テキスト ボックス 640"/>
        <xdr:cNvSpPr txBox="1"/>
      </xdr:nvSpPr>
      <xdr:spPr>
        <a:xfrm>
          <a:off x="15246428" y="1336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71943</xdr:rowOff>
    </xdr:from>
    <xdr:to>
      <xdr:col>76</xdr:col>
      <xdr:colOff>114300</xdr:colOff>
      <xdr:row>76</xdr:row>
      <xdr:rowOff>69337</xdr:rowOff>
    </xdr:to>
    <xdr:cxnSp macro="">
      <xdr:nvCxnSpPr>
        <xdr:cNvPr id="642" name="直線コネクタ 641"/>
        <xdr:cNvCxnSpPr/>
      </xdr:nvCxnSpPr>
      <xdr:spPr>
        <a:xfrm flipV="1">
          <a:off x="13703300" y="12759243"/>
          <a:ext cx="889000" cy="34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58137</xdr:rowOff>
    </xdr:from>
    <xdr:ext cx="469744" cy="259045"/>
    <xdr:sp macro="" textlink="">
      <xdr:nvSpPr>
        <xdr:cNvPr id="644" name="テキスト ボックス 643"/>
        <xdr:cNvSpPr txBox="1"/>
      </xdr:nvSpPr>
      <xdr:spPr>
        <a:xfrm>
          <a:off x="14357428" y="132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69337</xdr:rowOff>
    </xdr:from>
    <xdr:to>
      <xdr:col>71</xdr:col>
      <xdr:colOff>177800</xdr:colOff>
      <xdr:row>78</xdr:row>
      <xdr:rowOff>134854</xdr:rowOff>
    </xdr:to>
    <xdr:cxnSp macro="">
      <xdr:nvCxnSpPr>
        <xdr:cNvPr id="645" name="直線コネクタ 644"/>
        <xdr:cNvCxnSpPr/>
      </xdr:nvCxnSpPr>
      <xdr:spPr>
        <a:xfrm flipV="1">
          <a:off x="12814300" y="13099537"/>
          <a:ext cx="889000" cy="40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59600</xdr:rowOff>
    </xdr:from>
    <xdr:ext cx="469744" cy="259045"/>
    <xdr:sp macro="" textlink="">
      <xdr:nvSpPr>
        <xdr:cNvPr id="647" name="テキスト ボックス 646"/>
        <xdr:cNvSpPr txBox="1"/>
      </xdr:nvSpPr>
      <xdr:spPr>
        <a:xfrm>
          <a:off x="13468428" y="1326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159446</xdr:rowOff>
    </xdr:from>
    <xdr:to>
      <xdr:col>85</xdr:col>
      <xdr:colOff>177800</xdr:colOff>
      <xdr:row>72</xdr:row>
      <xdr:rowOff>89596</xdr:rowOff>
    </xdr:to>
    <xdr:sp macro="" textlink="">
      <xdr:nvSpPr>
        <xdr:cNvPr id="655" name="楕円 654"/>
        <xdr:cNvSpPr/>
      </xdr:nvSpPr>
      <xdr:spPr>
        <a:xfrm>
          <a:off x="16268700" y="1233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74373</xdr:rowOff>
    </xdr:from>
    <xdr:ext cx="534377" cy="259045"/>
    <xdr:sp macro="" textlink="">
      <xdr:nvSpPr>
        <xdr:cNvPr id="656" name="災害復旧費該当値テキスト"/>
        <xdr:cNvSpPr txBox="1"/>
      </xdr:nvSpPr>
      <xdr:spPr>
        <a:xfrm>
          <a:off x="16370300" y="1224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148519</xdr:rowOff>
    </xdr:from>
    <xdr:to>
      <xdr:col>81</xdr:col>
      <xdr:colOff>101600</xdr:colOff>
      <xdr:row>74</xdr:row>
      <xdr:rowOff>78669</xdr:rowOff>
    </xdr:to>
    <xdr:sp macro="" textlink="">
      <xdr:nvSpPr>
        <xdr:cNvPr id="657" name="楕円 656"/>
        <xdr:cNvSpPr/>
      </xdr:nvSpPr>
      <xdr:spPr>
        <a:xfrm>
          <a:off x="15430500" y="126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95196</xdr:rowOff>
    </xdr:from>
    <xdr:ext cx="534377" cy="259045"/>
    <xdr:sp macro="" textlink="">
      <xdr:nvSpPr>
        <xdr:cNvPr id="658" name="テキスト ボックス 657"/>
        <xdr:cNvSpPr txBox="1"/>
      </xdr:nvSpPr>
      <xdr:spPr>
        <a:xfrm>
          <a:off x="15214111" y="124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21143</xdr:rowOff>
    </xdr:from>
    <xdr:to>
      <xdr:col>76</xdr:col>
      <xdr:colOff>165100</xdr:colOff>
      <xdr:row>74</xdr:row>
      <xdr:rowOff>122743</xdr:rowOff>
    </xdr:to>
    <xdr:sp macro="" textlink="">
      <xdr:nvSpPr>
        <xdr:cNvPr id="659" name="楕円 658"/>
        <xdr:cNvSpPr/>
      </xdr:nvSpPr>
      <xdr:spPr>
        <a:xfrm>
          <a:off x="14541500" y="1270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139270</xdr:rowOff>
    </xdr:from>
    <xdr:ext cx="534377" cy="259045"/>
    <xdr:sp macro="" textlink="">
      <xdr:nvSpPr>
        <xdr:cNvPr id="660" name="テキスト ボックス 659"/>
        <xdr:cNvSpPr txBox="1"/>
      </xdr:nvSpPr>
      <xdr:spPr>
        <a:xfrm>
          <a:off x="14325111" y="1248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18537</xdr:rowOff>
    </xdr:from>
    <xdr:to>
      <xdr:col>72</xdr:col>
      <xdr:colOff>38100</xdr:colOff>
      <xdr:row>76</xdr:row>
      <xdr:rowOff>120137</xdr:rowOff>
    </xdr:to>
    <xdr:sp macro="" textlink="">
      <xdr:nvSpPr>
        <xdr:cNvPr id="661" name="楕円 660"/>
        <xdr:cNvSpPr/>
      </xdr:nvSpPr>
      <xdr:spPr>
        <a:xfrm>
          <a:off x="13652500" y="130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136664</xdr:rowOff>
    </xdr:from>
    <xdr:ext cx="469744" cy="259045"/>
    <xdr:sp macro="" textlink="">
      <xdr:nvSpPr>
        <xdr:cNvPr id="662" name="テキスト ボックス 661"/>
        <xdr:cNvSpPr txBox="1"/>
      </xdr:nvSpPr>
      <xdr:spPr>
        <a:xfrm>
          <a:off x="13468428" y="1282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84054</xdr:rowOff>
    </xdr:from>
    <xdr:to>
      <xdr:col>67</xdr:col>
      <xdr:colOff>101600</xdr:colOff>
      <xdr:row>79</xdr:row>
      <xdr:rowOff>14204</xdr:rowOff>
    </xdr:to>
    <xdr:sp macro="" textlink="">
      <xdr:nvSpPr>
        <xdr:cNvPr id="663" name="楕円 662"/>
        <xdr:cNvSpPr/>
      </xdr:nvSpPr>
      <xdr:spPr>
        <a:xfrm>
          <a:off x="12763500" y="134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5331</xdr:rowOff>
    </xdr:from>
    <xdr:ext cx="378565" cy="259045"/>
    <xdr:sp macro="" textlink="">
      <xdr:nvSpPr>
        <xdr:cNvPr id="664" name="テキスト ボックス 663"/>
        <xdr:cNvSpPr txBox="1"/>
      </xdr:nvSpPr>
      <xdr:spPr>
        <a:xfrm>
          <a:off x="12625017" y="13549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84162</xdr:rowOff>
    </xdr:from>
    <xdr:to>
      <xdr:col>85</xdr:col>
      <xdr:colOff>127000</xdr:colOff>
      <xdr:row>96</xdr:row>
      <xdr:rowOff>114427</xdr:rowOff>
    </xdr:to>
    <xdr:cxnSp macro="">
      <xdr:nvCxnSpPr>
        <xdr:cNvPr id="693" name="直線コネクタ 692"/>
        <xdr:cNvCxnSpPr/>
      </xdr:nvCxnSpPr>
      <xdr:spPr>
        <a:xfrm flipV="1">
          <a:off x="15481300" y="16543362"/>
          <a:ext cx="838200" cy="3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114427</xdr:rowOff>
    </xdr:from>
    <xdr:to>
      <xdr:col>81</xdr:col>
      <xdr:colOff>50800</xdr:colOff>
      <xdr:row>96</xdr:row>
      <xdr:rowOff>126315</xdr:rowOff>
    </xdr:to>
    <xdr:cxnSp macro="">
      <xdr:nvCxnSpPr>
        <xdr:cNvPr id="696" name="直線コネクタ 695"/>
        <xdr:cNvCxnSpPr/>
      </xdr:nvCxnSpPr>
      <xdr:spPr>
        <a:xfrm flipV="1">
          <a:off x="14592300" y="16573627"/>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126315</xdr:rowOff>
    </xdr:from>
    <xdr:to>
      <xdr:col>76</xdr:col>
      <xdr:colOff>114300</xdr:colOff>
      <xdr:row>96</xdr:row>
      <xdr:rowOff>126873</xdr:rowOff>
    </xdr:to>
    <xdr:cxnSp macro="">
      <xdr:nvCxnSpPr>
        <xdr:cNvPr id="699" name="直線コネクタ 698"/>
        <xdr:cNvCxnSpPr/>
      </xdr:nvCxnSpPr>
      <xdr:spPr>
        <a:xfrm flipV="1">
          <a:off x="13703300" y="16585515"/>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126873</xdr:rowOff>
    </xdr:from>
    <xdr:to>
      <xdr:col>71</xdr:col>
      <xdr:colOff>177800</xdr:colOff>
      <xdr:row>96</xdr:row>
      <xdr:rowOff>131063</xdr:rowOff>
    </xdr:to>
    <xdr:cxnSp macro="">
      <xdr:nvCxnSpPr>
        <xdr:cNvPr id="702" name="直線コネクタ 701"/>
        <xdr:cNvCxnSpPr/>
      </xdr:nvCxnSpPr>
      <xdr:spPr>
        <a:xfrm flipV="1">
          <a:off x="12814300" y="16586073"/>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33362</xdr:rowOff>
    </xdr:from>
    <xdr:to>
      <xdr:col>85</xdr:col>
      <xdr:colOff>177800</xdr:colOff>
      <xdr:row>96</xdr:row>
      <xdr:rowOff>134962</xdr:rowOff>
    </xdr:to>
    <xdr:sp macro="" textlink="">
      <xdr:nvSpPr>
        <xdr:cNvPr id="712" name="楕円 711"/>
        <xdr:cNvSpPr/>
      </xdr:nvSpPr>
      <xdr:spPr>
        <a:xfrm>
          <a:off x="16268700" y="164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11789</xdr:rowOff>
    </xdr:from>
    <xdr:ext cx="534377" cy="259045"/>
    <xdr:sp macro="" textlink="">
      <xdr:nvSpPr>
        <xdr:cNvPr id="713" name="公債費該当値テキスト"/>
        <xdr:cNvSpPr txBox="1"/>
      </xdr:nvSpPr>
      <xdr:spPr>
        <a:xfrm>
          <a:off x="16370300" y="164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63627</xdr:rowOff>
    </xdr:from>
    <xdr:to>
      <xdr:col>81</xdr:col>
      <xdr:colOff>101600</xdr:colOff>
      <xdr:row>96</xdr:row>
      <xdr:rowOff>165227</xdr:rowOff>
    </xdr:to>
    <xdr:sp macro="" textlink="">
      <xdr:nvSpPr>
        <xdr:cNvPr id="714" name="楕円 713"/>
        <xdr:cNvSpPr/>
      </xdr:nvSpPr>
      <xdr:spPr>
        <a:xfrm>
          <a:off x="15430500" y="165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156354</xdr:rowOff>
    </xdr:from>
    <xdr:ext cx="534377" cy="259045"/>
    <xdr:sp macro="" textlink="">
      <xdr:nvSpPr>
        <xdr:cNvPr id="715" name="テキスト ボックス 714"/>
        <xdr:cNvSpPr txBox="1"/>
      </xdr:nvSpPr>
      <xdr:spPr>
        <a:xfrm>
          <a:off x="15214111" y="166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75515</xdr:rowOff>
    </xdr:from>
    <xdr:to>
      <xdr:col>76</xdr:col>
      <xdr:colOff>165100</xdr:colOff>
      <xdr:row>97</xdr:row>
      <xdr:rowOff>5665</xdr:rowOff>
    </xdr:to>
    <xdr:sp macro="" textlink="">
      <xdr:nvSpPr>
        <xdr:cNvPr id="716" name="楕円 715"/>
        <xdr:cNvSpPr/>
      </xdr:nvSpPr>
      <xdr:spPr>
        <a:xfrm>
          <a:off x="14541500" y="165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168242</xdr:rowOff>
    </xdr:from>
    <xdr:ext cx="534377" cy="259045"/>
    <xdr:sp macro="" textlink="">
      <xdr:nvSpPr>
        <xdr:cNvPr id="717" name="テキスト ボックス 716"/>
        <xdr:cNvSpPr txBox="1"/>
      </xdr:nvSpPr>
      <xdr:spPr>
        <a:xfrm>
          <a:off x="14325111" y="1662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76073</xdr:rowOff>
    </xdr:from>
    <xdr:to>
      <xdr:col>72</xdr:col>
      <xdr:colOff>38100</xdr:colOff>
      <xdr:row>97</xdr:row>
      <xdr:rowOff>6223</xdr:rowOff>
    </xdr:to>
    <xdr:sp macro="" textlink="">
      <xdr:nvSpPr>
        <xdr:cNvPr id="718" name="楕円 717"/>
        <xdr:cNvSpPr/>
      </xdr:nvSpPr>
      <xdr:spPr>
        <a:xfrm>
          <a:off x="13652500" y="165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168800</xdr:rowOff>
    </xdr:from>
    <xdr:ext cx="534377" cy="259045"/>
    <xdr:sp macro="" textlink="">
      <xdr:nvSpPr>
        <xdr:cNvPr id="719" name="テキスト ボックス 718"/>
        <xdr:cNvSpPr txBox="1"/>
      </xdr:nvSpPr>
      <xdr:spPr>
        <a:xfrm>
          <a:off x="13436111" y="166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80263</xdr:rowOff>
    </xdr:from>
    <xdr:to>
      <xdr:col>67</xdr:col>
      <xdr:colOff>101600</xdr:colOff>
      <xdr:row>97</xdr:row>
      <xdr:rowOff>10413</xdr:rowOff>
    </xdr:to>
    <xdr:sp macro="" textlink="">
      <xdr:nvSpPr>
        <xdr:cNvPr id="720" name="楕円 719"/>
        <xdr:cNvSpPr/>
      </xdr:nvSpPr>
      <xdr:spPr>
        <a:xfrm>
          <a:off x="12763500" y="165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1540</xdr:rowOff>
    </xdr:from>
    <xdr:ext cx="534377" cy="259045"/>
    <xdr:sp macro="" textlink="">
      <xdr:nvSpPr>
        <xdr:cNvPr id="721" name="テキスト ボックス 720"/>
        <xdr:cNvSpPr txBox="1"/>
      </xdr:nvSpPr>
      <xdr:spPr>
        <a:xfrm>
          <a:off x="12547111" y="1663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602,416</a:t>
          </a:r>
          <a:r>
            <a:rPr kumimoji="1" lang="ja-JP" altLang="en-US" sz="1300">
              <a:latin typeface="ＭＳ Ｐゴシック" panose="020B0600070205080204" pitchFamily="50" charset="-128"/>
              <a:ea typeface="ＭＳ Ｐゴシック" panose="020B0600070205080204" pitchFamily="50" charset="-128"/>
            </a:rPr>
            <a:t>円となっている。主な構成項目のうち総務費、衛生費は類似団体平均を上回っており、民生費は、類似団体平均をわずかに下回っている。</a:t>
          </a:r>
        </a:p>
        <a:p>
          <a:r>
            <a:rPr kumimoji="1" lang="ja-JP" altLang="en-US" sz="1300">
              <a:latin typeface="ＭＳ Ｐゴシック" panose="020B0600070205080204" pitchFamily="50" charset="-128"/>
              <a:ea typeface="ＭＳ Ｐゴシック" panose="020B0600070205080204" pitchFamily="50" charset="-128"/>
            </a:rPr>
            <a:t>　しかしながら、令和元年度台風・令和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月及び令和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月に発生した福島県沖を震源とする地震による影響もあり、災害復旧費が住民一人当たり</a:t>
          </a:r>
          <a:r>
            <a:rPr kumimoji="1" lang="en-US" altLang="ja-JP" sz="1300">
              <a:latin typeface="ＭＳ Ｐゴシック" panose="020B0600070205080204" pitchFamily="50" charset="-128"/>
              <a:ea typeface="ＭＳ Ｐゴシック" panose="020B0600070205080204" pitchFamily="50" charset="-128"/>
            </a:rPr>
            <a:t>24,707</a:t>
          </a:r>
          <a:r>
            <a:rPr kumimoji="1" lang="ja-JP" altLang="en-US" sz="1300">
              <a:latin typeface="ＭＳ Ｐゴシック" panose="020B0600070205080204" pitchFamily="50" charset="-128"/>
              <a:ea typeface="ＭＳ Ｐゴシック" panose="020B0600070205080204" pitchFamily="50" charset="-128"/>
            </a:rPr>
            <a:t>円と前年度と比べて</a:t>
          </a:r>
          <a:r>
            <a:rPr kumimoji="1" lang="en-US" altLang="ja-JP" sz="1300">
              <a:latin typeface="ＭＳ Ｐゴシック" panose="020B0600070205080204" pitchFamily="50" charset="-128"/>
              <a:ea typeface="ＭＳ Ｐゴシック" panose="020B0600070205080204" pitchFamily="50" charset="-128"/>
            </a:rPr>
            <a:t>7,261</a:t>
          </a:r>
          <a:r>
            <a:rPr kumimoji="1" lang="ja-JP" altLang="en-US" sz="1300">
              <a:latin typeface="ＭＳ Ｐゴシック" panose="020B0600070205080204" pitchFamily="50" charset="-128"/>
              <a:ea typeface="ＭＳ Ｐゴシック" panose="020B0600070205080204" pitchFamily="50" charset="-128"/>
            </a:rPr>
            <a:t>円と大幅に増加し、ここ数年の大規模な災害により、類似団体を大きく上回っている。</a:t>
          </a:r>
        </a:p>
        <a:p>
          <a:r>
            <a:rPr kumimoji="1" lang="ja-JP" altLang="en-US" sz="1300">
              <a:latin typeface="ＭＳ Ｐゴシック" panose="020B0600070205080204" pitchFamily="50" charset="-128"/>
              <a:ea typeface="ＭＳ Ｐゴシック" panose="020B0600070205080204" pitchFamily="50" charset="-128"/>
            </a:rPr>
            <a:t>　衛生費については、白石市外二町組合の解散に伴い負担金や補助金が増加したこともあり、住民一人当たりのコストが類似団体を</a:t>
          </a:r>
          <a:r>
            <a:rPr kumimoji="1" lang="en-US" altLang="ja-JP" sz="1300">
              <a:latin typeface="ＭＳ Ｐゴシック" panose="020B0600070205080204" pitchFamily="50" charset="-128"/>
              <a:ea typeface="ＭＳ Ｐゴシック" panose="020B0600070205080204" pitchFamily="50" charset="-128"/>
            </a:rPr>
            <a:t>41,773</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今後も、行財政改革に取り組み、経常経費の削減に努める必要がある。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年度は、財政調整基金から</a:t>
          </a:r>
          <a:r>
            <a:rPr kumimoji="1" lang="en-US" altLang="ja-JP" sz="1200">
              <a:latin typeface="ＭＳ ゴシック" pitchFamily="49" charset="-128"/>
              <a:ea typeface="ＭＳ ゴシック" pitchFamily="49" charset="-128"/>
            </a:rPr>
            <a:t>500</a:t>
          </a:r>
          <a:r>
            <a:rPr kumimoji="1" lang="ja-JP" altLang="en-US" sz="1200">
              <a:latin typeface="ＭＳ ゴシック" pitchFamily="49" charset="-128"/>
              <a:ea typeface="ＭＳ ゴシック" pitchFamily="49" charset="-128"/>
            </a:rPr>
            <a:t>百万円の取り崩しを行ったことから、実質単年度収支が大きくマイナスとなった。令和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月に発生した福島県沖を震源とする地震に係る災害復旧事業や災害廃棄物処理事業、新型コロナウイルス対策や物価高騰対策として実施した商品券配布事業を実施したこと、また、令和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末をもって白石市外二町組合を解散したことに伴う負担金等を支出したことが一因である。基金残高は、前年度末とほぼ同程度となっているが、今後大型の公共事業が予定され、基金の枯渇も懸念されることから、類似団体の状況などと比較しながら、財政運営を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連結実質赤字は発生していない。</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年度は一般会計黒字額が減少したが、これは、普通交付税や臨時財政対策債などの経常的一般財源が減少したことが主な要因であるが、令和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年度は、新型コロナウイルス感染症対策のために普通交付税や臨時財政対策債が増加したことにより、一時的に増加したものである。今後も適正な財政運営に努める。</a:t>
          </a:r>
        </a:p>
        <a:p>
          <a:r>
            <a:rPr kumimoji="1" lang="ja-JP" altLang="en-US" sz="1400">
              <a:latin typeface="ＭＳ ゴシック" pitchFamily="49" charset="-128"/>
              <a:ea typeface="ＭＳ ゴシック" pitchFamily="49" charset="-128"/>
            </a:rPr>
            <a:t>　特別会計、公営企業についても、引き続き健全な財政運営に努めていく。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19835110</v>
      </c>
      <c r="BO4" s="371"/>
      <c r="BP4" s="371"/>
      <c r="BQ4" s="371"/>
      <c r="BR4" s="371"/>
      <c r="BS4" s="371"/>
      <c r="BT4" s="371"/>
      <c r="BU4" s="372"/>
      <c r="BV4" s="370">
        <v>19429607</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4.0999999999999996</v>
      </c>
      <c r="CU4" s="377"/>
      <c r="CV4" s="377"/>
      <c r="CW4" s="377"/>
      <c r="CX4" s="377"/>
      <c r="CY4" s="377"/>
      <c r="CZ4" s="377"/>
      <c r="DA4" s="378"/>
      <c r="DB4" s="376">
        <v>6.3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19258047</v>
      </c>
      <c r="BO5" s="439"/>
      <c r="BP5" s="439"/>
      <c r="BQ5" s="439"/>
      <c r="BR5" s="439"/>
      <c r="BS5" s="439"/>
      <c r="BT5" s="439"/>
      <c r="BU5" s="440"/>
      <c r="BV5" s="438">
        <v>18512418</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92.4</v>
      </c>
      <c r="CU5" s="405"/>
      <c r="CV5" s="405"/>
      <c r="CW5" s="405"/>
      <c r="CX5" s="405"/>
      <c r="CY5" s="405"/>
      <c r="CZ5" s="405"/>
      <c r="DA5" s="406"/>
      <c r="DB5" s="404">
        <v>84.8</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103</v>
      </c>
      <c r="AV6" s="434"/>
      <c r="AW6" s="434"/>
      <c r="AX6" s="434"/>
      <c r="AY6" s="435" t="s">
        <v>104</v>
      </c>
      <c r="AZ6" s="436"/>
      <c r="BA6" s="436"/>
      <c r="BB6" s="436"/>
      <c r="BC6" s="436"/>
      <c r="BD6" s="436"/>
      <c r="BE6" s="436"/>
      <c r="BF6" s="436"/>
      <c r="BG6" s="436"/>
      <c r="BH6" s="436"/>
      <c r="BI6" s="436"/>
      <c r="BJ6" s="436"/>
      <c r="BK6" s="436"/>
      <c r="BL6" s="436"/>
      <c r="BM6" s="437"/>
      <c r="BN6" s="438">
        <v>577063</v>
      </c>
      <c r="BO6" s="439"/>
      <c r="BP6" s="439"/>
      <c r="BQ6" s="439"/>
      <c r="BR6" s="439"/>
      <c r="BS6" s="439"/>
      <c r="BT6" s="439"/>
      <c r="BU6" s="440"/>
      <c r="BV6" s="438">
        <v>917189</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93.8</v>
      </c>
      <c r="CU6" s="445"/>
      <c r="CV6" s="445"/>
      <c r="CW6" s="445"/>
      <c r="CX6" s="445"/>
      <c r="CY6" s="445"/>
      <c r="CZ6" s="445"/>
      <c r="DA6" s="446"/>
      <c r="DB6" s="444">
        <v>89.5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179030</v>
      </c>
      <c r="BO7" s="439"/>
      <c r="BP7" s="439"/>
      <c r="BQ7" s="439"/>
      <c r="BR7" s="439"/>
      <c r="BS7" s="439"/>
      <c r="BT7" s="439"/>
      <c r="BU7" s="440"/>
      <c r="BV7" s="438">
        <v>283128</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9788027</v>
      </c>
      <c r="CU7" s="439"/>
      <c r="CV7" s="439"/>
      <c r="CW7" s="439"/>
      <c r="CX7" s="439"/>
      <c r="CY7" s="439"/>
      <c r="CZ7" s="439"/>
      <c r="DA7" s="440"/>
      <c r="DB7" s="438">
        <v>10067260</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398033</v>
      </c>
      <c r="BO8" s="439"/>
      <c r="BP8" s="439"/>
      <c r="BQ8" s="439"/>
      <c r="BR8" s="439"/>
      <c r="BS8" s="439"/>
      <c r="BT8" s="439"/>
      <c r="BU8" s="440"/>
      <c r="BV8" s="438">
        <v>634061</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0.49</v>
      </c>
      <c r="CU8" s="448"/>
      <c r="CV8" s="448"/>
      <c r="CW8" s="448"/>
      <c r="CX8" s="448"/>
      <c r="CY8" s="448"/>
      <c r="CZ8" s="448"/>
      <c r="DA8" s="449"/>
      <c r="DB8" s="447">
        <v>0.49</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32758</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95</v>
      </c>
      <c r="AV9" s="434"/>
      <c r="AW9" s="434"/>
      <c r="AX9" s="434"/>
      <c r="AY9" s="435" t="s">
        <v>118</v>
      </c>
      <c r="AZ9" s="436"/>
      <c r="BA9" s="436"/>
      <c r="BB9" s="436"/>
      <c r="BC9" s="436"/>
      <c r="BD9" s="436"/>
      <c r="BE9" s="436"/>
      <c r="BF9" s="436"/>
      <c r="BG9" s="436"/>
      <c r="BH9" s="436"/>
      <c r="BI9" s="436"/>
      <c r="BJ9" s="436"/>
      <c r="BK9" s="436"/>
      <c r="BL9" s="436"/>
      <c r="BM9" s="437"/>
      <c r="BN9" s="438">
        <v>-236028</v>
      </c>
      <c r="BO9" s="439"/>
      <c r="BP9" s="439"/>
      <c r="BQ9" s="439"/>
      <c r="BR9" s="439"/>
      <c r="BS9" s="439"/>
      <c r="BT9" s="439"/>
      <c r="BU9" s="440"/>
      <c r="BV9" s="438">
        <v>131764</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8.4</v>
      </c>
      <c r="CU9" s="405"/>
      <c r="CV9" s="405"/>
      <c r="CW9" s="405"/>
      <c r="CX9" s="405"/>
      <c r="CY9" s="405"/>
      <c r="CZ9" s="405"/>
      <c r="DA9" s="406"/>
      <c r="DB9" s="404">
        <v>8.3000000000000007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35272</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95</v>
      </c>
      <c r="AV10" s="434"/>
      <c r="AW10" s="434"/>
      <c r="AX10" s="434"/>
      <c r="AY10" s="435" t="s">
        <v>122</v>
      </c>
      <c r="AZ10" s="436"/>
      <c r="BA10" s="436"/>
      <c r="BB10" s="436"/>
      <c r="BC10" s="436"/>
      <c r="BD10" s="436"/>
      <c r="BE10" s="436"/>
      <c r="BF10" s="436"/>
      <c r="BG10" s="436"/>
      <c r="BH10" s="436"/>
      <c r="BI10" s="436"/>
      <c r="BJ10" s="436"/>
      <c r="BK10" s="436"/>
      <c r="BL10" s="436"/>
      <c r="BM10" s="437"/>
      <c r="BN10" s="438">
        <v>3536</v>
      </c>
      <c r="BO10" s="439"/>
      <c r="BP10" s="439"/>
      <c r="BQ10" s="439"/>
      <c r="BR10" s="439"/>
      <c r="BS10" s="439"/>
      <c r="BT10" s="439"/>
      <c r="BU10" s="440"/>
      <c r="BV10" s="438">
        <v>588602</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95</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31968</v>
      </c>
      <c r="S12" s="480"/>
      <c r="T12" s="480"/>
      <c r="U12" s="480"/>
      <c r="V12" s="481"/>
      <c r="W12" s="482" t="s">
        <v>1</v>
      </c>
      <c r="X12" s="434"/>
      <c r="Y12" s="434"/>
      <c r="Z12" s="434"/>
      <c r="AA12" s="434"/>
      <c r="AB12" s="483"/>
      <c r="AC12" s="484" t="s">
        <v>133</v>
      </c>
      <c r="AD12" s="485"/>
      <c r="AE12" s="485"/>
      <c r="AF12" s="485"/>
      <c r="AG12" s="486"/>
      <c r="AH12" s="484" t="s">
        <v>134</v>
      </c>
      <c r="AI12" s="485"/>
      <c r="AJ12" s="485"/>
      <c r="AK12" s="485"/>
      <c r="AL12" s="487"/>
      <c r="AM12" s="430" t="s">
        <v>135</v>
      </c>
      <c r="AN12" s="431"/>
      <c r="AO12" s="431"/>
      <c r="AP12" s="431"/>
      <c r="AQ12" s="431"/>
      <c r="AR12" s="431"/>
      <c r="AS12" s="431"/>
      <c r="AT12" s="432"/>
      <c r="AU12" s="433" t="s">
        <v>136</v>
      </c>
      <c r="AV12" s="434"/>
      <c r="AW12" s="434"/>
      <c r="AX12" s="434"/>
      <c r="AY12" s="435" t="s">
        <v>137</v>
      </c>
      <c r="AZ12" s="436"/>
      <c r="BA12" s="436"/>
      <c r="BB12" s="436"/>
      <c r="BC12" s="436"/>
      <c r="BD12" s="436"/>
      <c r="BE12" s="436"/>
      <c r="BF12" s="436"/>
      <c r="BG12" s="436"/>
      <c r="BH12" s="436"/>
      <c r="BI12" s="436"/>
      <c r="BJ12" s="436"/>
      <c r="BK12" s="436"/>
      <c r="BL12" s="436"/>
      <c r="BM12" s="437"/>
      <c r="BN12" s="438">
        <v>500000</v>
      </c>
      <c r="BO12" s="439"/>
      <c r="BP12" s="439"/>
      <c r="BQ12" s="439"/>
      <c r="BR12" s="439"/>
      <c r="BS12" s="439"/>
      <c r="BT12" s="439"/>
      <c r="BU12" s="440"/>
      <c r="BV12" s="438">
        <v>4200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130</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31700</v>
      </c>
      <c r="S13" s="492"/>
      <c r="T13" s="492"/>
      <c r="U13" s="492"/>
      <c r="V13" s="493"/>
      <c r="W13" s="417" t="s">
        <v>141</v>
      </c>
      <c r="X13" s="418"/>
      <c r="Y13" s="418"/>
      <c r="Z13" s="418"/>
      <c r="AA13" s="418"/>
      <c r="AB13" s="408"/>
      <c r="AC13" s="458">
        <v>830</v>
      </c>
      <c r="AD13" s="459"/>
      <c r="AE13" s="459"/>
      <c r="AF13" s="459"/>
      <c r="AG13" s="501"/>
      <c r="AH13" s="458">
        <v>1111</v>
      </c>
      <c r="AI13" s="459"/>
      <c r="AJ13" s="459"/>
      <c r="AK13" s="459"/>
      <c r="AL13" s="460"/>
      <c r="AM13" s="430" t="s">
        <v>142</v>
      </c>
      <c r="AN13" s="431"/>
      <c r="AO13" s="431"/>
      <c r="AP13" s="431"/>
      <c r="AQ13" s="431"/>
      <c r="AR13" s="431"/>
      <c r="AS13" s="431"/>
      <c r="AT13" s="432"/>
      <c r="AU13" s="433" t="s">
        <v>143</v>
      </c>
      <c r="AV13" s="434"/>
      <c r="AW13" s="434"/>
      <c r="AX13" s="434"/>
      <c r="AY13" s="435" t="s">
        <v>144</v>
      </c>
      <c r="AZ13" s="436"/>
      <c r="BA13" s="436"/>
      <c r="BB13" s="436"/>
      <c r="BC13" s="436"/>
      <c r="BD13" s="436"/>
      <c r="BE13" s="436"/>
      <c r="BF13" s="436"/>
      <c r="BG13" s="436"/>
      <c r="BH13" s="436"/>
      <c r="BI13" s="436"/>
      <c r="BJ13" s="436"/>
      <c r="BK13" s="436"/>
      <c r="BL13" s="436"/>
      <c r="BM13" s="437"/>
      <c r="BN13" s="438">
        <v>-732492</v>
      </c>
      <c r="BO13" s="439"/>
      <c r="BP13" s="439"/>
      <c r="BQ13" s="439"/>
      <c r="BR13" s="439"/>
      <c r="BS13" s="439"/>
      <c r="BT13" s="439"/>
      <c r="BU13" s="440"/>
      <c r="BV13" s="438">
        <v>716166</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2.8</v>
      </c>
      <c r="CU13" s="405"/>
      <c r="CV13" s="405"/>
      <c r="CW13" s="405"/>
      <c r="CX13" s="405"/>
      <c r="CY13" s="405"/>
      <c r="CZ13" s="405"/>
      <c r="DA13" s="406"/>
      <c r="DB13" s="404">
        <v>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32526</v>
      </c>
      <c r="S14" s="492"/>
      <c r="T14" s="492"/>
      <c r="U14" s="492"/>
      <c r="V14" s="493"/>
      <c r="W14" s="397"/>
      <c r="X14" s="398"/>
      <c r="Y14" s="398"/>
      <c r="Z14" s="398"/>
      <c r="AA14" s="398"/>
      <c r="AB14" s="387"/>
      <c r="AC14" s="494">
        <v>5.4</v>
      </c>
      <c r="AD14" s="495"/>
      <c r="AE14" s="495"/>
      <c r="AF14" s="495"/>
      <c r="AG14" s="496"/>
      <c r="AH14" s="494">
        <v>6.7</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32309</v>
      </c>
      <c r="S15" s="492"/>
      <c r="T15" s="492"/>
      <c r="U15" s="492"/>
      <c r="V15" s="493"/>
      <c r="W15" s="417" t="s">
        <v>149</v>
      </c>
      <c r="X15" s="418"/>
      <c r="Y15" s="418"/>
      <c r="Z15" s="418"/>
      <c r="AA15" s="418"/>
      <c r="AB15" s="408"/>
      <c r="AC15" s="458">
        <v>5147</v>
      </c>
      <c r="AD15" s="459"/>
      <c r="AE15" s="459"/>
      <c r="AF15" s="459"/>
      <c r="AG15" s="501"/>
      <c r="AH15" s="458">
        <v>5631</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4270374</v>
      </c>
      <c r="BO15" s="371"/>
      <c r="BP15" s="371"/>
      <c r="BQ15" s="371"/>
      <c r="BR15" s="371"/>
      <c r="BS15" s="371"/>
      <c r="BT15" s="371"/>
      <c r="BU15" s="372"/>
      <c r="BV15" s="370">
        <v>4047004</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33.700000000000003</v>
      </c>
      <c r="AD16" s="495"/>
      <c r="AE16" s="495"/>
      <c r="AF16" s="495"/>
      <c r="AG16" s="496"/>
      <c r="AH16" s="494">
        <v>33.9</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8512247</v>
      </c>
      <c r="BO16" s="439"/>
      <c r="BP16" s="439"/>
      <c r="BQ16" s="439"/>
      <c r="BR16" s="439"/>
      <c r="BS16" s="439"/>
      <c r="BT16" s="439"/>
      <c r="BU16" s="440"/>
      <c r="BV16" s="438">
        <v>8502796</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9293</v>
      </c>
      <c r="AD17" s="459"/>
      <c r="AE17" s="459"/>
      <c r="AF17" s="459"/>
      <c r="AG17" s="501"/>
      <c r="AH17" s="458">
        <v>9868</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5380524</v>
      </c>
      <c r="BO17" s="439"/>
      <c r="BP17" s="439"/>
      <c r="BQ17" s="439"/>
      <c r="BR17" s="439"/>
      <c r="BS17" s="439"/>
      <c r="BT17" s="439"/>
      <c r="BU17" s="440"/>
      <c r="BV17" s="438">
        <v>5073374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159</v>
      </c>
      <c r="C18" s="450"/>
      <c r="D18" s="450"/>
      <c r="E18" s="522"/>
      <c r="F18" s="522"/>
      <c r="G18" s="522"/>
      <c r="H18" s="522"/>
      <c r="I18" s="522"/>
      <c r="J18" s="522"/>
      <c r="K18" s="522"/>
      <c r="L18" s="523">
        <v>286.48</v>
      </c>
      <c r="M18" s="523"/>
      <c r="N18" s="523"/>
      <c r="O18" s="523"/>
      <c r="P18" s="523"/>
      <c r="Q18" s="523"/>
      <c r="R18" s="524"/>
      <c r="S18" s="524"/>
      <c r="T18" s="524"/>
      <c r="U18" s="524"/>
      <c r="V18" s="525"/>
      <c r="W18" s="419"/>
      <c r="X18" s="420"/>
      <c r="Y18" s="420"/>
      <c r="Z18" s="420"/>
      <c r="AA18" s="420"/>
      <c r="AB18" s="411"/>
      <c r="AC18" s="526">
        <v>60.9</v>
      </c>
      <c r="AD18" s="527"/>
      <c r="AE18" s="527"/>
      <c r="AF18" s="527"/>
      <c r="AG18" s="528"/>
      <c r="AH18" s="526">
        <v>59.4</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9032874</v>
      </c>
      <c r="BO18" s="439"/>
      <c r="BP18" s="439"/>
      <c r="BQ18" s="439"/>
      <c r="BR18" s="439"/>
      <c r="BS18" s="439"/>
      <c r="BT18" s="439"/>
      <c r="BU18" s="440"/>
      <c r="BV18" s="438">
        <v>8751460</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161</v>
      </c>
      <c r="C19" s="450"/>
      <c r="D19" s="450"/>
      <c r="E19" s="522"/>
      <c r="F19" s="522"/>
      <c r="G19" s="522"/>
      <c r="H19" s="522"/>
      <c r="I19" s="522"/>
      <c r="J19" s="522"/>
      <c r="K19" s="522"/>
      <c r="L19" s="530">
        <v>114</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13820845</v>
      </c>
      <c r="BO19" s="439"/>
      <c r="BP19" s="439"/>
      <c r="BQ19" s="439"/>
      <c r="BR19" s="439"/>
      <c r="BS19" s="439"/>
      <c r="BT19" s="439"/>
      <c r="BU19" s="440"/>
      <c r="BV19" s="438">
        <v>13235804</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163</v>
      </c>
      <c r="C20" s="450"/>
      <c r="D20" s="450"/>
      <c r="E20" s="522"/>
      <c r="F20" s="522"/>
      <c r="G20" s="522"/>
      <c r="H20" s="522"/>
      <c r="I20" s="522"/>
      <c r="J20" s="522"/>
      <c r="K20" s="522"/>
      <c r="L20" s="530">
        <v>12518</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10716617</v>
      </c>
      <c r="BO22" s="371"/>
      <c r="BP22" s="371"/>
      <c r="BQ22" s="371"/>
      <c r="BR22" s="371"/>
      <c r="BS22" s="371"/>
      <c r="BT22" s="371"/>
      <c r="BU22" s="372"/>
      <c r="BV22" s="370">
        <v>10832151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9191873</v>
      </c>
      <c r="BO23" s="439"/>
      <c r="BP23" s="439"/>
      <c r="BQ23" s="439"/>
      <c r="BR23" s="439"/>
      <c r="BS23" s="439"/>
      <c r="BT23" s="439"/>
      <c r="BU23" s="440"/>
      <c r="BV23" s="438">
        <v>9172239</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173</v>
      </c>
      <c r="F24" s="431"/>
      <c r="G24" s="431"/>
      <c r="H24" s="431"/>
      <c r="I24" s="431"/>
      <c r="J24" s="431"/>
      <c r="K24" s="432"/>
      <c r="L24" s="458">
        <v>1</v>
      </c>
      <c r="M24" s="459"/>
      <c r="N24" s="459"/>
      <c r="O24" s="459"/>
      <c r="P24" s="501"/>
      <c r="Q24" s="458">
        <v>9490</v>
      </c>
      <c r="R24" s="459"/>
      <c r="S24" s="459"/>
      <c r="T24" s="459"/>
      <c r="U24" s="459"/>
      <c r="V24" s="501"/>
      <c r="W24" s="566"/>
      <c r="X24" s="554"/>
      <c r="Y24" s="555"/>
      <c r="Z24" s="457" t="s">
        <v>174</v>
      </c>
      <c r="AA24" s="431"/>
      <c r="AB24" s="431"/>
      <c r="AC24" s="431"/>
      <c r="AD24" s="431"/>
      <c r="AE24" s="431"/>
      <c r="AF24" s="431"/>
      <c r="AG24" s="432"/>
      <c r="AH24" s="458">
        <v>284</v>
      </c>
      <c r="AI24" s="459"/>
      <c r="AJ24" s="459"/>
      <c r="AK24" s="459"/>
      <c r="AL24" s="501"/>
      <c r="AM24" s="458">
        <v>847172</v>
      </c>
      <c r="AN24" s="459"/>
      <c r="AO24" s="459"/>
      <c r="AP24" s="459"/>
      <c r="AQ24" s="459"/>
      <c r="AR24" s="501"/>
      <c r="AS24" s="458">
        <v>2983</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5959883</v>
      </c>
      <c r="BO24" s="439"/>
      <c r="BP24" s="439"/>
      <c r="BQ24" s="439"/>
      <c r="BR24" s="439"/>
      <c r="BS24" s="439"/>
      <c r="BT24" s="439"/>
      <c r="BU24" s="440"/>
      <c r="BV24" s="438">
        <v>5638267</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176</v>
      </c>
      <c r="F25" s="431"/>
      <c r="G25" s="431"/>
      <c r="H25" s="431"/>
      <c r="I25" s="431"/>
      <c r="J25" s="431"/>
      <c r="K25" s="432"/>
      <c r="L25" s="458">
        <v>1</v>
      </c>
      <c r="M25" s="459"/>
      <c r="N25" s="459"/>
      <c r="O25" s="459"/>
      <c r="P25" s="501"/>
      <c r="Q25" s="458">
        <v>7620</v>
      </c>
      <c r="R25" s="459"/>
      <c r="S25" s="459"/>
      <c r="T25" s="459"/>
      <c r="U25" s="459"/>
      <c r="V25" s="501"/>
      <c r="W25" s="566"/>
      <c r="X25" s="554"/>
      <c r="Y25" s="555"/>
      <c r="Z25" s="457" t="s">
        <v>177</v>
      </c>
      <c r="AA25" s="431"/>
      <c r="AB25" s="431"/>
      <c r="AC25" s="431"/>
      <c r="AD25" s="431"/>
      <c r="AE25" s="431"/>
      <c r="AF25" s="431"/>
      <c r="AG25" s="432"/>
      <c r="AH25" s="458" t="s">
        <v>139</v>
      </c>
      <c r="AI25" s="459"/>
      <c r="AJ25" s="459"/>
      <c r="AK25" s="459"/>
      <c r="AL25" s="501"/>
      <c r="AM25" s="458" t="s">
        <v>139</v>
      </c>
      <c r="AN25" s="459"/>
      <c r="AO25" s="459"/>
      <c r="AP25" s="459"/>
      <c r="AQ25" s="459"/>
      <c r="AR25" s="501"/>
      <c r="AS25" s="458" t="s">
        <v>139</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3441617</v>
      </c>
      <c r="BO25" s="371"/>
      <c r="BP25" s="371"/>
      <c r="BQ25" s="371"/>
      <c r="BR25" s="371"/>
      <c r="BS25" s="371"/>
      <c r="BT25" s="371"/>
      <c r="BU25" s="372"/>
      <c r="BV25" s="370">
        <v>2479674</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6390</v>
      </c>
      <c r="R26" s="459"/>
      <c r="S26" s="459"/>
      <c r="T26" s="459"/>
      <c r="U26" s="459"/>
      <c r="V26" s="501"/>
      <c r="W26" s="566"/>
      <c r="X26" s="554"/>
      <c r="Y26" s="555"/>
      <c r="Z26" s="457" t="s">
        <v>180</v>
      </c>
      <c r="AA26" s="578"/>
      <c r="AB26" s="578"/>
      <c r="AC26" s="578"/>
      <c r="AD26" s="578"/>
      <c r="AE26" s="578"/>
      <c r="AF26" s="578"/>
      <c r="AG26" s="579"/>
      <c r="AH26" s="458">
        <v>17</v>
      </c>
      <c r="AI26" s="459"/>
      <c r="AJ26" s="459"/>
      <c r="AK26" s="459"/>
      <c r="AL26" s="501"/>
      <c r="AM26" s="458">
        <v>46104</v>
      </c>
      <c r="AN26" s="459"/>
      <c r="AO26" s="459"/>
      <c r="AP26" s="459"/>
      <c r="AQ26" s="459"/>
      <c r="AR26" s="501"/>
      <c r="AS26" s="458">
        <v>2712</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139</v>
      </c>
      <c r="BO26" s="439"/>
      <c r="BP26" s="439"/>
      <c r="BQ26" s="439"/>
      <c r="BR26" s="439"/>
      <c r="BS26" s="439"/>
      <c r="BT26" s="439"/>
      <c r="BU26" s="440"/>
      <c r="BV26" s="438" t="s">
        <v>139</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182</v>
      </c>
      <c r="F27" s="431"/>
      <c r="G27" s="431"/>
      <c r="H27" s="431"/>
      <c r="I27" s="431"/>
      <c r="J27" s="431"/>
      <c r="K27" s="432"/>
      <c r="L27" s="458">
        <v>1</v>
      </c>
      <c r="M27" s="459"/>
      <c r="N27" s="459"/>
      <c r="O27" s="459"/>
      <c r="P27" s="501"/>
      <c r="Q27" s="458">
        <v>4550</v>
      </c>
      <c r="R27" s="459"/>
      <c r="S27" s="459"/>
      <c r="T27" s="459"/>
      <c r="U27" s="459"/>
      <c r="V27" s="501"/>
      <c r="W27" s="566"/>
      <c r="X27" s="554"/>
      <c r="Y27" s="555"/>
      <c r="Z27" s="457" t="s">
        <v>183</v>
      </c>
      <c r="AA27" s="431"/>
      <c r="AB27" s="431"/>
      <c r="AC27" s="431"/>
      <c r="AD27" s="431"/>
      <c r="AE27" s="431"/>
      <c r="AF27" s="431"/>
      <c r="AG27" s="432"/>
      <c r="AH27" s="458">
        <v>9</v>
      </c>
      <c r="AI27" s="459"/>
      <c r="AJ27" s="459"/>
      <c r="AK27" s="459"/>
      <c r="AL27" s="501"/>
      <c r="AM27" s="458">
        <v>28176</v>
      </c>
      <c r="AN27" s="459"/>
      <c r="AO27" s="459"/>
      <c r="AP27" s="459"/>
      <c r="AQ27" s="459"/>
      <c r="AR27" s="501"/>
      <c r="AS27" s="458">
        <v>3131</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v>829410</v>
      </c>
      <c r="BO27" s="548"/>
      <c r="BP27" s="548"/>
      <c r="BQ27" s="548"/>
      <c r="BR27" s="548"/>
      <c r="BS27" s="548"/>
      <c r="BT27" s="548"/>
      <c r="BU27" s="549"/>
      <c r="BV27" s="547">
        <v>828671</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185</v>
      </c>
      <c r="F28" s="431"/>
      <c r="G28" s="431"/>
      <c r="H28" s="431"/>
      <c r="I28" s="431"/>
      <c r="J28" s="431"/>
      <c r="K28" s="432"/>
      <c r="L28" s="458">
        <v>1</v>
      </c>
      <c r="M28" s="459"/>
      <c r="N28" s="459"/>
      <c r="O28" s="459"/>
      <c r="P28" s="501"/>
      <c r="Q28" s="458">
        <v>3840</v>
      </c>
      <c r="R28" s="459"/>
      <c r="S28" s="459"/>
      <c r="T28" s="459"/>
      <c r="U28" s="459"/>
      <c r="V28" s="501"/>
      <c r="W28" s="566"/>
      <c r="X28" s="554"/>
      <c r="Y28" s="555"/>
      <c r="Z28" s="457" t="s">
        <v>186</v>
      </c>
      <c r="AA28" s="431"/>
      <c r="AB28" s="431"/>
      <c r="AC28" s="431"/>
      <c r="AD28" s="431"/>
      <c r="AE28" s="431"/>
      <c r="AF28" s="431"/>
      <c r="AG28" s="432"/>
      <c r="AH28" s="458" t="s">
        <v>139</v>
      </c>
      <c r="AI28" s="459"/>
      <c r="AJ28" s="459"/>
      <c r="AK28" s="459"/>
      <c r="AL28" s="501"/>
      <c r="AM28" s="458" t="s">
        <v>139</v>
      </c>
      <c r="AN28" s="459"/>
      <c r="AO28" s="459"/>
      <c r="AP28" s="459"/>
      <c r="AQ28" s="459"/>
      <c r="AR28" s="501"/>
      <c r="AS28" s="458" t="s">
        <v>139</v>
      </c>
      <c r="AT28" s="459"/>
      <c r="AU28" s="459"/>
      <c r="AV28" s="459"/>
      <c r="AW28" s="459"/>
      <c r="AX28" s="460"/>
      <c r="AY28" s="580" t="s">
        <v>187</v>
      </c>
      <c r="AZ28" s="581"/>
      <c r="BA28" s="581"/>
      <c r="BB28" s="582"/>
      <c r="BC28" s="367" t="s">
        <v>50</v>
      </c>
      <c r="BD28" s="368"/>
      <c r="BE28" s="368"/>
      <c r="BF28" s="368"/>
      <c r="BG28" s="368"/>
      <c r="BH28" s="368"/>
      <c r="BI28" s="368"/>
      <c r="BJ28" s="368"/>
      <c r="BK28" s="368"/>
      <c r="BL28" s="368"/>
      <c r="BM28" s="369"/>
      <c r="BN28" s="370">
        <v>3256984</v>
      </c>
      <c r="BO28" s="371"/>
      <c r="BP28" s="371"/>
      <c r="BQ28" s="371"/>
      <c r="BR28" s="371"/>
      <c r="BS28" s="371"/>
      <c r="BT28" s="371"/>
      <c r="BU28" s="372"/>
      <c r="BV28" s="370">
        <v>3435548</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188</v>
      </c>
      <c r="F29" s="431"/>
      <c r="G29" s="431"/>
      <c r="H29" s="431"/>
      <c r="I29" s="431"/>
      <c r="J29" s="431"/>
      <c r="K29" s="432"/>
      <c r="L29" s="458">
        <v>16</v>
      </c>
      <c r="M29" s="459"/>
      <c r="N29" s="459"/>
      <c r="O29" s="459"/>
      <c r="P29" s="501"/>
      <c r="Q29" s="458">
        <v>3610</v>
      </c>
      <c r="R29" s="459"/>
      <c r="S29" s="459"/>
      <c r="T29" s="459"/>
      <c r="U29" s="459"/>
      <c r="V29" s="501"/>
      <c r="W29" s="567"/>
      <c r="X29" s="568"/>
      <c r="Y29" s="569"/>
      <c r="Z29" s="457" t="s">
        <v>189</v>
      </c>
      <c r="AA29" s="431"/>
      <c r="AB29" s="431"/>
      <c r="AC29" s="431"/>
      <c r="AD29" s="431"/>
      <c r="AE29" s="431"/>
      <c r="AF29" s="431"/>
      <c r="AG29" s="432"/>
      <c r="AH29" s="458">
        <v>293</v>
      </c>
      <c r="AI29" s="459"/>
      <c r="AJ29" s="459"/>
      <c r="AK29" s="459"/>
      <c r="AL29" s="501"/>
      <c r="AM29" s="458">
        <v>875348</v>
      </c>
      <c r="AN29" s="459"/>
      <c r="AO29" s="459"/>
      <c r="AP29" s="459"/>
      <c r="AQ29" s="459"/>
      <c r="AR29" s="501"/>
      <c r="AS29" s="458">
        <v>2988</v>
      </c>
      <c r="AT29" s="459"/>
      <c r="AU29" s="459"/>
      <c r="AV29" s="459"/>
      <c r="AW29" s="459"/>
      <c r="AX29" s="460"/>
      <c r="AY29" s="583"/>
      <c r="AZ29" s="584"/>
      <c r="BA29" s="584"/>
      <c r="BB29" s="585"/>
      <c r="BC29" s="435" t="s">
        <v>190</v>
      </c>
      <c r="BD29" s="436"/>
      <c r="BE29" s="436"/>
      <c r="BF29" s="436"/>
      <c r="BG29" s="436"/>
      <c r="BH29" s="436"/>
      <c r="BI29" s="436"/>
      <c r="BJ29" s="436"/>
      <c r="BK29" s="436"/>
      <c r="BL29" s="436"/>
      <c r="BM29" s="437"/>
      <c r="BN29" s="438">
        <v>2362389</v>
      </c>
      <c r="BO29" s="439"/>
      <c r="BP29" s="439"/>
      <c r="BQ29" s="439"/>
      <c r="BR29" s="439"/>
      <c r="BS29" s="439"/>
      <c r="BT29" s="439"/>
      <c r="BU29" s="440"/>
      <c r="BV29" s="438">
        <v>1147907</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191</v>
      </c>
      <c r="X30" s="594"/>
      <c r="Y30" s="594"/>
      <c r="Z30" s="594"/>
      <c r="AA30" s="594"/>
      <c r="AB30" s="594"/>
      <c r="AC30" s="594"/>
      <c r="AD30" s="594"/>
      <c r="AE30" s="594"/>
      <c r="AF30" s="594"/>
      <c r="AG30" s="595"/>
      <c r="AH30" s="526">
        <v>97.1</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4145050</v>
      </c>
      <c r="BO30" s="548"/>
      <c r="BP30" s="548"/>
      <c r="BQ30" s="548"/>
      <c r="BR30" s="548"/>
      <c r="BS30" s="548"/>
      <c r="BT30" s="548"/>
      <c r="BU30" s="549"/>
      <c r="BV30" s="547">
        <v>3831329</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192</v>
      </c>
      <c r="D32" s="589"/>
      <c r="E32" s="589"/>
      <c r="F32" s="589"/>
      <c r="G32" s="589"/>
      <c r="H32" s="589"/>
      <c r="I32" s="589"/>
      <c r="J32" s="589"/>
      <c r="K32" s="589"/>
      <c r="L32" s="589"/>
      <c r="M32" s="589"/>
      <c r="N32" s="589"/>
      <c r="O32" s="589"/>
      <c r="P32" s="589"/>
      <c r="Q32" s="589"/>
      <c r="R32" s="589"/>
      <c r="S32" s="589"/>
      <c r="U32" s="442" t="s">
        <v>193</v>
      </c>
      <c r="V32" s="442"/>
      <c r="W32" s="442"/>
      <c r="X32" s="442"/>
      <c r="Y32" s="442"/>
      <c r="Z32" s="442"/>
      <c r="AA32" s="442"/>
      <c r="AB32" s="442"/>
      <c r="AC32" s="442"/>
      <c r="AD32" s="442"/>
      <c r="AE32" s="442"/>
      <c r="AF32" s="442"/>
      <c r="AG32" s="442"/>
      <c r="AH32" s="442"/>
      <c r="AI32" s="442"/>
      <c r="AJ32" s="442"/>
      <c r="AK32" s="442"/>
      <c r="AM32" s="442" t="s">
        <v>194</v>
      </c>
      <c r="AN32" s="442"/>
      <c r="AO32" s="442"/>
      <c r="AP32" s="442"/>
      <c r="AQ32" s="442"/>
      <c r="AR32" s="442"/>
      <c r="AS32" s="442"/>
      <c r="AT32" s="442"/>
      <c r="AU32" s="442"/>
      <c r="AV32" s="442"/>
      <c r="AW32" s="442"/>
      <c r="AX32" s="442"/>
      <c r="AY32" s="442"/>
      <c r="AZ32" s="442"/>
      <c r="BA32" s="442"/>
      <c r="BB32" s="442"/>
      <c r="BC32" s="442"/>
      <c r="BE32" s="442" t="s">
        <v>195</v>
      </c>
      <c r="BF32" s="442"/>
      <c r="BG32" s="442"/>
      <c r="BH32" s="442"/>
      <c r="BI32" s="442"/>
      <c r="BJ32" s="442"/>
      <c r="BK32" s="442"/>
      <c r="BL32" s="442"/>
      <c r="BM32" s="442"/>
      <c r="BN32" s="442"/>
      <c r="BO32" s="442"/>
      <c r="BP32" s="442"/>
      <c r="BQ32" s="442"/>
      <c r="BR32" s="442"/>
      <c r="BS32" s="442"/>
      <c r="BT32" s="442"/>
      <c r="BU32" s="442"/>
      <c r="BW32" s="442" t="s">
        <v>196</v>
      </c>
      <c r="BX32" s="442"/>
      <c r="BY32" s="442"/>
      <c r="BZ32" s="442"/>
      <c r="CA32" s="442"/>
      <c r="CB32" s="442"/>
      <c r="CC32" s="442"/>
      <c r="CD32" s="442"/>
      <c r="CE32" s="442"/>
      <c r="CF32" s="442"/>
      <c r="CG32" s="442"/>
      <c r="CH32" s="442"/>
      <c r="CI32" s="442"/>
      <c r="CJ32" s="442"/>
      <c r="CK32" s="442"/>
      <c r="CL32" s="442"/>
      <c r="CM32" s="442"/>
      <c r="CO32" s="442" t="s">
        <v>197</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198</v>
      </c>
      <c r="D33" s="425"/>
      <c r="E33" s="396" t="s">
        <v>199</v>
      </c>
      <c r="F33" s="396"/>
      <c r="G33" s="396"/>
      <c r="H33" s="396"/>
      <c r="I33" s="396"/>
      <c r="J33" s="396"/>
      <c r="K33" s="396"/>
      <c r="L33" s="396"/>
      <c r="M33" s="396"/>
      <c r="N33" s="396"/>
      <c r="O33" s="396"/>
      <c r="P33" s="396"/>
      <c r="Q33" s="396"/>
      <c r="R33" s="396"/>
      <c r="S33" s="396"/>
      <c r="T33" s="206"/>
      <c r="U33" s="425" t="s">
        <v>198</v>
      </c>
      <c r="V33" s="425"/>
      <c r="W33" s="396" t="s">
        <v>199</v>
      </c>
      <c r="X33" s="396"/>
      <c r="Y33" s="396"/>
      <c r="Z33" s="396"/>
      <c r="AA33" s="396"/>
      <c r="AB33" s="396"/>
      <c r="AC33" s="396"/>
      <c r="AD33" s="396"/>
      <c r="AE33" s="396"/>
      <c r="AF33" s="396"/>
      <c r="AG33" s="396"/>
      <c r="AH33" s="396"/>
      <c r="AI33" s="396"/>
      <c r="AJ33" s="396"/>
      <c r="AK33" s="396"/>
      <c r="AL33" s="206"/>
      <c r="AM33" s="425" t="s">
        <v>198</v>
      </c>
      <c r="AN33" s="425"/>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25" t="s">
        <v>200</v>
      </c>
      <c r="BX33" s="425"/>
      <c r="BY33" s="396" t="s">
        <v>202</v>
      </c>
      <c r="BZ33" s="396"/>
      <c r="CA33" s="396"/>
      <c r="CB33" s="396"/>
      <c r="CC33" s="396"/>
      <c r="CD33" s="396"/>
      <c r="CE33" s="396"/>
      <c r="CF33" s="396"/>
      <c r="CG33" s="396"/>
      <c r="CH33" s="396"/>
      <c r="CI33" s="396"/>
      <c r="CJ33" s="396"/>
      <c r="CK33" s="396"/>
      <c r="CL33" s="396"/>
      <c r="CM33" s="396"/>
      <c r="CN33" s="206"/>
      <c r="CO33" s="425" t="s">
        <v>198</v>
      </c>
      <c r="CP33" s="425"/>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白石市国民健康保険特別会計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白石市水道事業会計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t="str">
        <f>IF(BY34="","",MAX(C34:D43,U34:V43,AM34:AN43,BE34:BF43)+1)</f>
        <v/>
      </c>
      <c r="BX34" s="597"/>
      <c r="BY34" s="598" t="str">
        <f>IF('各会計、関係団体の財政状況及び健全化判断比率'!B68="","",'各会計、関係団体の財政状況及び健全化判断比率'!B68)</f>
        <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白石市介護保険特別会計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白石市下水道事業会計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白石市後期高齢者医療特別会計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3SwPo4eKcjOZxW3mwB6YMhhzddKYQ7z406ZfqqwT2Xh4Nmz1Na5M0xdLk14p6938H0lb2Zr7Z7WmAmaGBQVexw==" saltValue="vm2Lq8+9qqyW+vqU9JevW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51" t="s">
        <v>577</v>
      </c>
      <c r="D34" s="1151"/>
      <c r="E34" s="1152"/>
      <c r="F34" s="32">
        <v>12.45</v>
      </c>
      <c r="G34" s="33">
        <v>11.71</v>
      </c>
      <c r="H34" s="33">
        <v>10.98</v>
      </c>
      <c r="I34" s="33">
        <v>10.62</v>
      </c>
      <c r="J34" s="34">
        <v>11.63</v>
      </c>
      <c r="K34" s="22"/>
      <c r="L34" s="22"/>
      <c r="M34" s="22"/>
      <c r="N34" s="22"/>
      <c r="O34" s="22"/>
      <c r="P34" s="22"/>
    </row>
    <row r="35" spans="1:16" ht="39" customHeight="1" x14ac:dyDescent="0.15">
      <c r="A35" s="22"/>
      <c r="B35" s="35"/>
      <c r="C35" s="1145" t="s">
        <v>578</v>
      </c>
      <c r="D35" s="1146"/>
      <c r="E35" s="1147"/>
      <c r="F35" s="36">
        <v>3.8</v>
      </c>
      <c r="G35" s="37">
        <v>5</v>
      </c>
      <c r="H35" s="37">
        <v>5.16</v>
      </c>
      <c r="I35" s="37">
        <v>6.29</v>
      </c>
      <c r="J35" s="38">
        <v>4.0599999999999996</v>
      </c>
      <c r="K35" s="22"/>
      <c r="L35" s="22"/>
      <c r="M35" s="22"/>
      <c r="N35" s="22"/>
      <c r="O35" s="22"/>
      <c r="P35" s="22"/>
    </row>
    <row r="36" spans="1:16" ht="39" customHeight="1" x14ac:dyDescent="0.15">
      <c r="A36" s="22"/>
      <c r="B36" s="35"/>
      <c r="C36" s="1145" t="s">
        <v>579</v>
      </c>
      <c r="D36" s="1146"/>
      <c r="E36" s="1147"/>
      <c r="F36" s="36">
        <v>2.46</v>
      </c>
      <c r="G36" s="37">
        <v>0.69</v>
      </c>
      <c r="H36" s="37">
        <v>1.28</v>
      </c>
      <c r="I36" s="37">
        <v>1.93</v>
      </c>
      <c r="J36" s="38">
        <v>2.89</v>
      </c>
      <c r="K36" s="22"/>
      <c r="L36" s="22"/>
      <c r="M36" s="22"/>
      <c r="N36" s="22"/>
      <c r="O36" s="22"/>
      <c r="P36" s="22"/>
    </row>
    <row r="37" spans="1:16" ht="39" customHeight="1" x14ac:dyDescent="0.15">
      <c r="A37" s="22"/>
      <c r="B37" s="35"/>
      <c r="C37" s="1145" t="s">
        <v>580</v>
      </c>
      <c r="D37" s="1146"/>
      <c r="E37" s="1147"/>
      <c r="F37" s="36">
        <v>2.92</v>
      </c>
      <c r="G37" s="37">
        <v>3.06</v>
      </c>
      <c r="H37" s="37">
        <v>2.7</v>
      </c>
      <c r="I37" s="37">
        <v>2.08</v>
      </c>
      <c r="J37" s="38">
        <v>2.0099999999999998</v>
      </c>
      <c r="K37" s="22"/>
      <c r="L37" s="22"/>
      <c r="M37" s="22"/>
      <c r="N37" s="22"/>
      <c r="O37" s="22"/>
      <c r="P37" s="22"/>
    </row>
    <row r="38" spans="1:16" ht="39" customHeight="1" x14ac:dyDescent="0.15">
      <c r="A38" s="22"/>
      <c r="B38" s="35"/>
      <c r="C38" s="1145" t="s">
        <v>581</v>
      </c>
      <c r="D38" s="1146"/>
      <c r="E38" s="1147"/>
      <c r="F38" s="36">
        <v>0.71</v>
      </c>
      <c r="G38" s="37">
        <v>0.75</v>
      </c>
      <c r="H38" s="37">
        <v>0.51</v>
      </c>
      <c r="I38" s="37">
        <v>0.54</v>
      </c>
      <c r="J38" s="38">
        <v>0.54</v>
      </c>
      <c r="K38" s="22"/>
      <c r="L38" s="22"/>
      <c r="M38" s="22"/>
      <c r="N38" s="22"/>
      <c r="O38" s="22"/>
      <c r="P38" s="22"/>
    </row>
    <row r="39" spans="1:16" ht="39" customHeight="1" x14ac:dyDescent="0.15">
      <c r="A39" s="22"/>
      <c r="B39" s="35"/>
      <c r="C39" s="1145" t="s">
        <v>582</v>
      </c>
      <c r="D39" s="1146"/>
      <c r="E39" s="1147"/>
      <c r="F39" s="36">
        <v>0.24</v>
      </c>
      <c r="G39" s="37">
        <v>0.21</v>
      </c>
      <c r="H39" s="37">
        <v>0.26</v>
      </c>
      <c r="I39" s="37">
        <v>0.28999999999999998</v>
      </c>
      <c r="J39" s="38">
        <v>0.28000000000000003</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583</v>
      </c>
      <c r="D42" s="1146"/>
      <c r="E42" s="1147"/>
      <c r="F42" s="36" t="s">
        <v>529</v>
      </c>
      <c r="G42" s="37" t="s">
        <v>529</v>
      </c>
      <c r="H42" s="37" t="s">
        <v>529</v>
      </c>
      <c r="I42" s="37" t="s">
        <v>529</v>
      </c>
      <c r="J42" s="38" t="s">
        <v>529</v>
      </c>
      <c r="K42" s="22"/>
      <c r="L42" s="22"/>
      <c r="M42" s="22"/>
      <c r="N42" s="22"/>
      <c r="O42" s="22"/>
      <c r="P42" s="22"/>
    </row>
    <row r="43" spans="1:16" ht="39" customHeight="1" thickBot="1" x14ac:dyDescent="0.2">
      <c r="A43" s="22"/>
      <c r="B43" s="40"/>
      <c r="C43" s="1148" t="s">
        <v>584</v>
      </c>
      <c r="D43" s="1149"/>
      <c r="E43" s="1150"/>
      <c r="F43" s="41" t="s">
        <v>529</v>
      </c>
      <c r="G43" s="42" t="s">
        <v>529</v>
      </c>
      <c r="H43" s="42" t="s">
        <v>529</v>
      </c>
      <c r="I43" s="42" t="s">
        <v>529</v>
      </c>
      <c r="J43" s="43" t="s">
        <v>529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QkzU5EsSsWsTvJn+nIPW7pkBFmXoWuWxbk717ymeWYifADkV4bh9rjZhL1Dhg5gVFI5VulPvKW+2plTNt/XNA==" saltValue="Q2mFOs/VYWUOAiLQMEgg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4294967294"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1153</v>
      </c>
      <c r="L45" s="60">
        <v>1147</v>
      </c>
      <c r="M45" s="60">
        <v>1127</v>
      </c>
      <c r="N45" s="60">
        <v>1128</v>
      </c>
      <c r="O45" s="61">
        <v>1195</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529</v>
      </c>
      <c r="L46" s="64" t="s">
        <v>529</v>
      </c>
      <c r="M46" s="64" t="s">
        <v>529</v>
      </c>
      <c r="N46" s="64" t="s">
        <v>529</v>
      </c>
      <c r="O46" s="65" t="s">
        <v>529</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529</v>
      </c>
      <c r="L47" s="64" t="s">
        <v>529</v>
      </c>
      <c r="M47" s="64" t="s">
        <v>529</v>
      </c>
      <c r="N47" s="64" t="s">
        <v>529</v>
      </c>
      <c r="O47" s="65" t="s">
        <v>529</v>
      </c>
      <c r="P47" s="48"/>
      <c r="Q47" s="48"/>
      <c r="R47" s="48"/>
      <c r="S47" s="48"/>
      <c r="T47" s="48"/>
      <c r="U47" s="48"/>
    </row>
    <row r="48" spans="1:21" ht="30.75" customHeight="1" x14ac:dyDescent="0.15">
      <c r="A48" s="48"/>
      <c r="B48" s="1155"/>
      <c r="C48" s="1156"/>
      <c r="D48" s="62"/>
      <c r="E48" s="1161" t="s">
        <v>14</v>
      </c>
      <c r="F48" s="1161"/>
      <c r="G48" s="1161"/>
      <c r="H48" s="1161"/>
      <c r="I48" s="1161"/>
      <c r="J48" s="1162"/>
      <c r="K48" s="63">
        <v>353</v>
      </c>
      <c r="L48" s="64">
        <v>260</v>
      </c>
      <c r="M48" s="64">
        <v>180</v>
      </c>
      <c r="N48" s="64">
        <v>170</v>
      </c>
      <c r="O48" s="65">
        <v>244</v>
      </c>
      <c r="P48" s="48"/>
      <c r="Q48" s="48"/>
      <c r="R48" s="48"/>
      <c r="S48" s="48"/>
      <c r="T48" s="48"/>
      <c r="U48" s="48"/>
    </row>
    <row r="49" spans="1:21" ht="30.75" customHeight="1" x14ac:dyDescent="0.15">
      <c r="A49" s="48"/>
      <c r="B49" s="1155"/>
      <c r="C49" s="1156"/>
      <c r="D49" s="62"/>
      <c r="E49" s="1161" t="s">
        <v>15</v>
      </c>
      <c r="F49" s="1161"/>
      <c r="G49" s="1161"/>
      <c r="H49" s="1161"/>
      <c r="I49" s="1161"/>
      <c r="J49" s="1162"/>
      <c r="K49" s="63">
        <v>503</v>
      </c>
      <c r="L49" s="64">
        <v>366</v>
      </c>
      <c r="M49" s="64">
        <v>452</v>
      </c>
      <c r="N49" s="64">
        <v>319</v>
      </c>
      <c r="O49" s="65">
        <v>321</v>
      </c>
      <c r="P49" s="48"/>
      <c r="Q49" s="48"/>
      <c r="R49" s="48"/>
      <c r="S49" s="48"/>
      <c r="T49" s="48"/>
      <c r="U49" s="48"/>
    </row>
    <row r="50" spans="1:21" ht="30.75" customHeight="1" x14ac:dyDescent="0.15">
      <c r="A50" s="48"/>
      <c r="B50" s="1155"/>
      <c r="C50" s="1156"/>
      <c r="D50" s="62"/>
      <c r="E50" s="1161" t="s">
        <v>16</v>
      </c>
      <c r="F50" s="1161"/>
      <c r="G50" s="1161"/>
      <c r="H50" s="1161"/>
      <c r="I50" s="1161"/>
      <c r="J50" s="1162"/>
      <c r="K50" s="63">
        <v>0</v>
      </c>
      <c r="L50" s="64">
        <v>0</v>
      </c>
      <c r="M50" s="64">
        <v>0</v>
      </c>
      <c r="N50" s="64">
        <v>0</v>
      </c>
      <c r="O50" s="65">
        <v>0</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529</v>
      </c>
      <c r="L51" s="64">
        <v>0</v>
      </c>
      <c r="M51" s="64">
        <v>0</v>
      </c>
      <c r="N51" s="64">
        <v>0</v>
      </c>
      <c r="O51" s="65">
        <v>0</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1487</v>
      </c>
      <c r="L52" s="64">
        <v>1476</v>
      </c>
      <c r="M52" s="64">
        <v>1476</v>
      </c>
      <c r="N52" s="64">
        <v>1444</v>
      </c>
      <c r="O52" s="65">
        <v>1497</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522</v>
      </c>
      <c r="L53" s="69">
        <v>297</v>
      </c>
      <c r="M53" s="69">
        <v>283</v>
      </c>
      <c r="N53" s="69">
        <v>173</v>
      </c>
      <c r="O53" s="70">
        <v>263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25</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XemtrXdeUhqeoSIktZ53xazL6c+igcFAXzAl6DPvikfVEfZ+JkRppWWQgCGcq+qor8Wgq8pmTmV7ejjOcuJ3A==" saltValue="hWy+4sBJcaeONWEpWatQR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4294967294"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570</v>
      </c>
      <c r="J40" s="103" t="s">
        <v>571</v>
      </c>
      <c r="K40" s="103" t="s">
        <v>572</v>
      </c>
      <c r="L40" s="103" t="s">
        <v>573</v>
      </c>
      <c r="M40" s="104" t="s">
        <v>574</v>
      </c>
    </row>
    <row r="41" spans="2:13" ht="27.75" customHeight="1" x14ac:dyDescent="0.15">
      <c r="B41" s="1184" t="s">
        <v>32</v>
      </c>
      <c r="C41" s="1185"/>
      <c r="D41" s="105"/>
      <c r="E41" s="1190" t="s">
        <v>33</v>
      </c>
      <c r="F41" s="1190"/>
      <c r="G41" s="1190"/>
      <c r="H41" s="1191"/>
      <c r="I41" s="355">
        <v>10609</v>
      </c>
      <c r="J41" s="356">
        <v>10407</v>
      </c>
      <c r="K41" s="356">
        <v>10738</v>
      </c>
      <c r="L41" s="356">
        <v>10704</v>
      </c>
      <c r="M41" s="357">
        <v>10474</v>
      </c>
    </row>
    <row r="42" spans="2:13" ht="27.75" customHeight="1" x14ac:dyDescent="0.15">
      <c r="B42" s="1186"/>
      <c r="C42" s="1187"/>
      <c r="D42" s="106"/>
      <c r="E42" s="1192" t="s">
        <v>34</v>
      </c>
      <c r="F42" s="1192"/>
      <c r="G42" s="1192"/>
      <c r="H42" s="1193"/>
      <c r="I42" s="358" t="s">
        <v>529</v>
      </c>
      <c r="J42" s="359" t="s">
        <v>529</v>
      </c>
      <c r="K42" s="359" t="s">
        <v>529</v>
      </c>
      <c r="L42" s="359" t="s">
        <v>529</v>
      </c>
      <c r="M42" s="360" t="s">
        <v>529</v>
      </c>
    </row>
    <row r="43" spans="2:13" ht="27.75" customHeight="1" x14ac:dyDescent="0.15">
      <c r="B43" s="1186"/>
      <c r="C43" s="1187"/>
      <c r="D43" s="106"/>
      <c r="E43" s="1192" t="s">
        <v>35</v>
      </c>
      <c r="F43" s="1192"/>
      <c r="G43" s="1192"/>
      <c r="H43" s="1193"/>
      <c r="I43" s="358">
        <v>5715</v>
      </c>
      <c r="J43" s="359">
        <v>4473</v>
      </c>
      <c r="K43" s="359">
        <v>3423</v>
      </c>
      <c r="L43" s="359">
        <v>2597</v>
      </c>
      <c r="M43" s="360">
        <v>2383</v>
      </c>
    </row>
    <row r="44" spans="2:13" ht="27.75" customHeight="1" x14ac:dyDescent="0.15">
      <c r="B44" s="1186"/>
      <c r="C44" s="1187"/>
      <c r="D44" s="106"/>
      <c r="E44" s="1192" t="s">
        <v>36</v>
      </c>
      <c r="F44" s="1192"/>
      <c r="G44" s="1192"/>
      <c r="H44" s="1193"/>
      <c r="I44" s="358">
        <v>4894</v>
      </c>
      <c r="J44" s="359">
        <v>4388</v>
      </c>
      <c r="K44" s="359">
        <v>4391</v>
      </c>
      <c r="L44" s="359">
        <v>4094</v>
      </c>
      <c r="M44" s="360">
        <v>3862</v>
      </c>
    </row>
    <row r="45" spans="2:13" ht="27.75" customHeight="1" x14ac:dyDescent="0.15">
      <c r="B45" s="1186"/>
      <c r="C45" s="1187"/>
      <c r="D45" s="106"/>
      <c r="E45" s="1192" t="s">
        <v>37</v>
      </c>
      <c r="F45" s="1192"/>
      <c r="G45" s="1192"/>
      <c r="H45" s="1193"/>
      <c r="I45" s="358">
        <v>2686</v>
      </c>
      <c r="J45" s="359">
        <v>2578</v>
      </c>
      <c r="K45" s="359">
        <v>2431</v>
      </c>
      <c r="L45" s="359">
        <v>2428</v>
      </c>
      <c r="M45" s="360">
        <v>2315</v>
      </c>
    </row>
    <row r="46" spans="2:13" ht="27.75" customHeight="1" x14ac:dyDescent="0.15">
      <c r="B46" s="1186"/>
      <c r="C46" s="1187"/>
      <c r="D46" s="107"/>
      <c r="E46" s="1192" t="s">
        <v>38</v>
      </c>
      <c r="F46" s="1192"/>
      <c r="G46" s="1192"/>
      <c r="H46" s="1193"/>
      <c r="I46" s="358">
        <v>4</v>
      </c>
      <c r="J46" s="359" t="s">
        <v>529</v>
      </c>
      <c r="K46" s="359" t="s">
        <v>529</v>
      </c>
      <c r="L46" s="359" t="s">
        <v>529</v>
      </c>
      <c r="M46" s="360" t="s">
        <v>529</v>
      </c>
    </row>
    <row r="47" spans="2:13" ht="27.75" customHeight="1" x14ac:dyDescent="0.15">
      <c r="B47" s="1186"/>
      <c r="C47" s="1187"/>
      <c r="D47" s="108"/>
      <c r="E47" s="1194" t="s">
        <v>39</v>
      </c>
      <c r="F47" s="1195"/>
      <c r="G47" s="1195"/>
      <c r="H47" s="1196"/>
      <c r="I47" s="358" t="s">
        <v>529</v>
      </c>
      <c r="J47" s="359" t="s">
        <v>529</v>
      </c>
      <c r="K47" s="359" t="s">
        <v>529</v>
      </c>
      <c r="L47" s="359" t="s">
        <v>529</v>
      </c>
      <c r="M47" s="360" t="s">
        <v>529</v>
      </c>
    </row>
    <row r="48" spans="2:13" ht="27.75" customHeight="1" x14ac:dyDescent="0.15">
      <c r="B48" s="1186"/>
      <c r="C48" s="1187"/>
      <c r="D48" s="106"/>
      <c r="E48" s="1192" t="s">
        <v>40</v>
      </c>
      <c r="F48" s="1192"/>
      <c r="G48" s="1192"/>
      <c r="H48" s="1193"/>
      <c r="I48" s="358" t="s">
        <v>529</v>
      </c>
      <c r="J48" s="359" t="s">
        <v>529</v>
      </c>
      <c r="K48" s="359" t="s">
        <v>529</v>
      </c>
      <c r="L48" s="359" t="s">
        <v>529</v>
      </c>
      <c r="M48" s="360" t="s">
        <v>529</v>
      </c>
    </row>
    <row r="49" spans="2:13" ht="27.75" customHeight="1" x14ac:dyDescent="0.15">
      <c r="B49" s="1188"/>
      <c r="C49" s="1189"/>
      <c r="D49" s="106"/>
      <c r="E49" s="1192" t="s">
        <v>41</v>
      </c>
      <c r="F49" s="1192"/>
      <c r="G49" s="1192"/>
      <c r="H49" s="1193"/>
      <c r="I49" s="358" t="s">
        <v>529</v>
      </c>
      <c r="J49" s="359">
        <v>296</v>
      </c>
      <c r="K49" s="359">
        <v>172</v>
      </c>
      <c r="L49" s="359" t="s">
        <v>529</v>
      </c>
      <c r="M49" s="360" t="s">
        <v>529</v>
      </c>
    </row>
    <row r="50" spans="2:13" ht="27.75" customHeight="1" x14ac:dyDescent="0.15">
      <c r="B50" s="1197" t="s">
        <v>42</v>
      </c>
      <c r="C50" s="1198"/>
      <c r="D50" s="109"/>
      <c r="E50" s="1192" t="s">
        <v>43</v>
      </c>
      <c r="F50" s="1192"/>
      <c r="G50" s="1192"/>
      <c r="H50" s="1193"/>
      <c r="I50" s="358">
        <v>7251</v>
      </c>
      <c r="J50" s="359">
        <v>7613</v>
      </c>
      <c r="K50" s="359">
        <v>8354</v>
      </c>
      <c r="L50" s="359">
        <v>9998</v>
      </c>
      <c r="M50" s="360">
        <v>11406</v>
      </c>
    </row>
    <row r="51" spans="2:13" ht="27.75" customHeight="1" x14ac:dyDescent="0.15">
      <c r="B51" s="1186"/>
      <c r="C51" s="1187"/>
      <c r="D51" s="106"/>
      <c r="E51" s="1192" t="s">
        <v>44</v>
      </c>
      <c r="F51" s="1192"/>
      <c r="G51" s="1192"/>
      <c r="H51" s="1193"/>
      <c r="I51" s="358">
        <v>1161</v>
      </c>
      <c r="J51" s="359">
        <v>1305</v>
      </c>
      <c r="K51" s="359">
        <v>1373</v>
      </c>
      <c r="L51" s="359">
        <v>1340</v>
      </c>
      <c r="M51" s="360">
        <v>1302</v>
      </c>
    </row>
    <row r="52" spans="2:13" ht="27.75" customHeight="1" x14ac:dyDescent="0.15">
      <c r="B52" s="1188"/>
      <c r="C52" s="1189"/>
      <c r="D52" s="106"/>
      <c r="E52" s="1192" t="s">
        <v>45</v>
      </c>
      <c r="F52" s="1192"/>
      <c r="G52" s="1192"/>
      <c r="H52" s="1193"/>
      <c r="I52" s="358">
        <v>15809</v>
      </c>
      <c r="J52" s="359">
        <v>15478</v>
      </c>
      <c r="K52" s="359">
        <v>15241</v>
      </c>
      <c r="L52" s="359">
        <v>14725</v>
      </c>
      <c r="M52" s="360">
        <v>14239</v>
      </c>
    </row>
    <row r="53" spans="2:13" ht="27.75" customHeight="1" thickBot="1" x14ac:dyDescent="0.2">
      <c r="B53" s="1199" t="s">
        <v>46</v>
      </c>
      <c r="C53" s="1200"/>
      <c r="D53" s="110"/>
      <c r="E53" s="1201" t="s">
        <v>47</v>
      </c>
      <c r="F53" s="1201"/>
      <c r="G53" s="1201"/>
      <c r="H53" s="1202"/>
      <c r="I53" s="361">
        <v>-313</v>
      </c>
      <c r="J53" s="362">
        <v>-2254</v>
      </c>
      <c r="K53" s="362">
        <v>-3814</v>
      </c>
      <c r="L53" s="362">
        <v>-6240</v>
      </c>
      <c r="M53" s="363">
        <v>-7913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6M9+f8FK67xFf13Cz/UW79NA8j/LIEXhuSMLNRQA5B6gUdQnJTX5piEkx+YVdVlDGUjja5RP2Sd0AkchzNyQUA==" saltValue="DiQiZyMNsXc6ttlFfLkU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4294967294"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11" t="s">
        <v>50</v>
      </c>
      <c r="D55" s="1211"/>
      <c r="E55" s="1212"/>
      <c r="F55" s="122">
        <v>2599</v>
      </c>
      <c r="G55" s="122">
        <v>3436</v>
      </c>
      <c r="H55" s="123">
        <v>3257</v>
      </c>
    </row>
    <row r="56" spans="2:8" ht="52.5" customHeight="1" x14ac:dyDescent="0.15">
      <c r="B56" s="124"/>
      <c r="C56" s="1213" t="s">
        <v>51</v>
      </c>
      <c r="D56" s="1213"/>
      <c r="E56" s="1214"/>
      <c r="F56" s="125">
        <v>700</v>
      </c>
      <c r="G56" s="125">
        <v>1148</v>
      </c>
      <c r="H56" s="126">
        <v>2362</v>
      </c>
    </row>
    <row r="57" spans="2:8" ht="53.25" customHeight="1" x14ac:dyDescent="0.15">
      <c r="B57" s="124"/>
      <c r="C57" s="1215" t="s">
        <v>52</v>
      </c>
      <c r="D57" s="1215"/>
      <c r="E57" s="1216"/>
      <c r="F57" s="127">
        <v>3422</v>
      </c>
      <c r="G57" s="127">
        <v>3831</v>
      </c>
      <c r="H57" s="128">
        <v>4145</v>
      </c>
    </row>
    <row r="58" spans="2:8" ht="45.75" customHeight="1" x14ac:dyDescent="0.15">
      <c r="B58" s="129"/>
      <c r="C58" s="1203" t="s">
        <v>590</v>
      </c>
      <c r="D58" s="1204"/>
      <c r="E58" s="1205"/>
      <c r="F58" s="130">
        <v>2005</v>
      </c>
      <c r="G58" s="130">
        <v>2305</v>
      </c>
      <c r="H58" s="131">
        <v>2306</v>
      </c>
    </row>
    <row r="59" spans="2:8" ht="45.75" customHeight="1" x14ac:dyDescent="0.15">
      <c r="B59" s="129"/>
      <c r="C59" s="1203" t="s">
        <v>591</v>
      </c>
      <c r="D59" s="1204"/>
      <c r="E59" s="1205"/>
      <c r="F59" s="130">
        <v>401</v>
      </c>
      <c r="G59" s="130">
        <v>501</v>
      </c>
      <c r="H59" s="131">
        <v>702</v>
      </c>
    </row>
    <row r="60" spans="2:8" ht="45.75" customHeight="1" x14ac:dyDescent="0.15">
      <c r="B60" s="129"/>
      <c r="C60" s="1203" t="s">
        <v>592</v>
      </c>
      <c r="D60" s="1204"/>
      <c r="E60" s="1205"/>
      <c r="F60" s="130">
        <v>386</v>
      </c>
      <c r="G60" s="130">
        <v>385</v>
      </c>
      <c r="H60" s="131">
        <v>384</v>
      </c>
    </row>
    <row r="61" spans="2:8" ht="45.75" customHeight="1" x14ac:dyDescent="0.15">
      <c r="B61" s="129"/>
      <c r="C61" s="1203" t="s">
        <v>593</v>
      </c>
      <c r="D61" s="1204"/>
      <c r="E61" s="1205"/>
      <c r="F61" s="130">
        <v>291</v>
      </c>
      <c r="G61" s="130">
        <v>278</v>
      </c>
      <c r="H61" s="131">
        <v>266</v>
      </c>
    </row>
    <row r="62" spans="2:8" ht="45.75" customHeight="1" thickBot="1" x14ac:dyDescent="0.2">
      <c r="B62" s="132"/>
      <c r="C62" s="1206" t="s">
        <v>594</v>
      </c>
      <c r="D62" s="1207"/>
      <c r="E62" s="1208"/>
      <c r="F62" s="133">
        <v>119</v>
      </c>
      <c r="G62" s="133">
        <v>119</v>
      </c>
      <c r="H62" s="134">
        <v>119</v>
      </c>
    </row>
    <row r="63" spans="2:8" ht="52.5" customHeight="1" thickBot="1" x14ac:dyDescent="0.2">
      <c r="B63" s="135"/>
      <c r="C63" s="1209" t="s">
        <v>53</v>
      </c>
      <c r="D63" s="1209"/>
      <c r="E63" s="1210"/>
      <c r="F63" s="136">
        <v>6721</v>
      </c>
      <c r="G63" s="136">
        <v>8415</v>
      </c>
      <c r="H63" s="137">
        <v>9764</v>
      </c>
    </row>
    <row r="64" spans="2:8" x14ac:dyDescent="0.15"/>
  </sheetData>
  <sheetProtection algorithmName="SHA-512" hashValue="vQEG2kHFcigzCWjEKuqL2uiXEgq15jj6/qBFg589GQGFhPK1COhsJOjso/fqecv+veVchX/jXC/s0bj4q11GAw==" saltValue="/J9ZpEOHgoig43ppI2AH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3"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567</v>
      </c>
      <c r="G2" s="151"/>
      <c r="H2" s="152"/>
    </row>
    <row r="3" spans="1:8" x14ac:dyDescent="0.15">
      <c r="A3" s="148" t="s">
        <v>560</v>
      </c>
      <c r="B3" s="153"/>
      <c r="C3" s="154"/>
      <c r="D3" s="155">
        <v>50804</v>
      </c>
      <c r="E3" s="156"/>
      <c r="F3" s="157">
        <v>69729</v>
      </c>
      <c r="G3" s="158"/>
      <c r="H3" s="159"/>
    </row>
    <row r="4" spans="1:8" x14ac:dyDescent="0.15">
      <c r="A4" s="160"/>
      <c r="B4" s="161"/>
      <c r="C4" s="162"/>
      <c r="D4" s="163">
        <v>22094</v>
      </c>
      <c r="E4" s="164"/>
      <c r="F4" s="165">
        <v>38908</v>
      </c>
      <c r="G4" s="166"/>
      <c r="H4" s="167"/>
    </row>
    <row r="5" spans="1:8" x14ac:dyDescent="0.15">
      <c r="A5" s="148" t="s">
        <v>562</v>
      </c>
      <c r="B5" s="153"/>
      <c r="C5" s="154"/>
      <c r="D5" s="155">
        <v>36041</v>
      </c>
      <c r="E5" s="156"/>
      <c r="F5" s="157">
        <v>74581</v>
      </c>
      <c r="G5" s="158"/>
      <c r="H5" s="159"/>
    </row>
    <row r="6" spans="1:8" x14ac:dyDescent="0.15">
      <c r="A6" s="160"/>
      <c r="B6" s="161"/>
      <c r="C6" s="162"/>
      <c r="D6" s="163">
        <v>14460</v>
      </c>
      <c r="E6" s="164"/>
      <c r="F6" s="165">
        <v>41563</v>
      </c>
      <c r="G6" s="166"/>
      <c r="H6" s="167"/>
    </row>
    <row r="7" spans="1:8" x14ac:dyDescent="0.15">
      <c r="A7" s="148" t="s">
        <v>563</v>
      </c>
      <c r="B7" s="153"/>
      <c r="C7" s="154"/>
      <c r="D7" s="155">
        <v>63610</v>
      </c>
      <c r="E7" s="156"/>
      <c r="F7" s="157">
        <v>76347</v>
      </c>
      <c r="G7" s="158"/>
      <c r="H7" s="159"/>
    </row>
    <row r="8" spans="1:8" x14ac:dyDescent="0.15">
      <c r="A8" s="160"/>
      <c r="B8" s="161"/>
      <c r="C8" s="162"/>
      <c r="D8" s="163">
        <v>21500</v>
      </c>
      <c r="E8" s="164"/>
      <c r="F8" s="165">
        <v>41762</v>
      </c>
      <c r="G8" s="166"/>
      <c r="H8" s="167"/>
    </row>
    <row r="9" spans="1:8" x14ac:dyDescent="0.15">
      <c r="A9" s="148" t="s">
        <v>564</v>
      </c>
      <c r="B9" s="153"/>
      <c r="C9" s="154"/>
      <c r="D9" s="155">
        <v>37752</v>
      </c>
      <c r="E9" s="156"/>
      <c r="F9" s="157">
        <v>69604</v>
      </c>
      <c r="G9" s="158"/>
      <c r="H9" s="159"/>
    </row>
    <row r="10" spans="1:8" x14ac:dyDescent="0.15">
      <c r="A10" s="160"/>
      <c r="B10" s="161"/>
      <c r="C10" s="162"/>
      <c r="D10" s="163">
        <v>21418</v>
      </c>
      <c r="E10" s="164"/>
      <c r="F10" s="165">
        <v>36247</v>
      </c>
      <c r="G10" s="166"/>
      <c r="H10" s="167"/>
    </row>
    <row r="11" spans="1:8" x14ac:dyDescent="0.15">
      <c r="A11" s="148" t="s">
        <v>565</v>
      </c>
      <c r="B11" s="153"/>
      <c r="C11" s="154"/>
      <c r="D11" s="155">
        <v>41076</v>
      </c>
      <c r="E11" s="156"/>
      <c r="F11" s="157">
        <v>68410</v>
      </c>
      <c r="G11" s="158"/>
      <c r="H11" s="159"/>
    </row>
    <row r="12" spans="1:8" x14ac:dyDescent="0.15">
      <c r="A12" s="160"/>
      <c r="B12" s="161"/>
      <c r="C12" s="168"/>
      <c r="D12" s="163">
        <v>19858</v>
      </c>
      <c r="E12" s="164"/>
      <c r="F12" s="165">
        <v>35086</v>
      </c>
      <c r="G12" s="166"/>
      <c r="H12" s="167"/>
    </row>
    <row r="13" spans="1:8" x14ac:dyDescent="0.15">
      <c r="A13" s="148"/>
      <c r="B13" s="153"/>
      <c r="C13" s="169"/>
      <c r="D13" s="170">
        <v>45857</v>
      </c>
      <c r="E13" s="171"/>
      <c r="F13" s="172">
        <v>71734</v>
      </c>
      <c r="G13" s="173"/>
      <c r="H13" s="159"/>
    </row>
    <row r="14" spans="1:8" x14ac:dyDescent="0.15">
      <c r="A14" s="160"/>
      <c r="B14" s="161"/>
      <c r="C14" s="162"/>
      <c r="D14" s="163">
        <v>19866</v>
      </c>
      <c r="E14" s="164"/>
      <c r="F14" s="165">
        <v>38713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3.81</v>
      </c>
      <c r="C19" s="174">
        <f>ROUND(VALUE(SUBSTITUTE(実質収支比率等に係る経年分析!G$48,"▲","-")),2)</f>
        <v>5</v>
      </c>
      <c r="D19" s="174">
        <f>ROUND(VALUE(SUBSTITUTE(実質収支比率等に係る経年分析!H$48,"▲","-")),2)</f>
        <v>5.16</v>
      </c>
      <c r="E19" s="174">
        <f>ROUND(VALUE(SUBSTITUTE(実質収支比率等に係る経年分析!I$48,"▲","-")),2)</f>
        <v>6.3</v>
      </c>
      <c r="F19" s="174">
        <f>ROUND(VALUE(SUBSTITUTE(実質収支比率等に係る経年分析!J$48,"▲","-")),2)</f>
        <v>4.07</v>
      </c>
    </row>
    <row r="20" spans="1:11" x14ac:dyDescent="0.15">
      <c r="A20" s="174" t="s">
        <v>57</v>
      </c>
      <c r="B20" s="174">
        <f>ROUND(VALUE(SUBSTITUTE(実質収支比率等に係る経年分析!F$47,"▲","-")),2)</f>
        <v>19.93</v>
      </c>
      <c r="C20" s="174">
        <f>ROUND(VALUE(SUBSTITUTE(実質収支比率等に係る経年分析!G$47,"▲","-")),2)</f>
        <v>24.06</v>
      </c>
      <c r="D20" s="174">
        <f>ROUND(VALUE(SUBSTITUTE(実質収支比率等に係る経年分析!H$47,"▲","-")),2)</f>
        <v>26.72</v>
      </c>
      <c r="E20" s="174">
        <f>ROUND(VALUE(SUBSTITUTE(実質収支比率等に係る経年分析!I$47,"▲","-")),2)</f>
        <v>34.130000000000003</v>
      </c>
      <c r="F20" s="174">
        <f>ROUND(VALUE(SUBSTITUTE(実質収支比率等に係る経年分析!J$47,"▲","-")),2)</f>
        <v>33.28</v>
      </c>
    </row>
    <row r="21" spans="1:11" x14ac:dyDescent="0.15">
      <c r="A21" s="174" t="s">
        <v>58</v>
      </c>
      <c r="B21" s="174">
        <f>IF(ISNUMBER(VALUE(SUBSTITUTE(実質収支比率等に係る経年分析!F$49,"▲","-"))),ROUND(VALUE(SUBSTITUTE(実質収支比率等に係る経年分析!F$49,"▲","-")),2),NA())</f>
        <v>-7.35</v>
      </c>
      <c r="C21" s="174">
        <f>IF(ISNUMBER(VALUE(SUBSTITUTE(実質収支比率等に係る経年分析!G$49,"▲","-"))),ROUND(VALUE(SUBSTITUTE(実質収支比率等に係る経年分析!G$49,"▲","-")),2),NA())</f>
        <v>3.56</v>
      </c>
      <c r="D21" s="174">
        <f>IF(ISNUMBER(VALUE(SUBSTITUTE(実質収支比率等に係る経年分析!H$49,"▲","-"))),ROUND(VALUE(SUBSTITUTE(実質収支比率等に係る経年分析!H$49,"▲","-")),2),NA())</f>
        <v>1.39</v>
      </c>
      <c r="E21" s="174">
        <f>IF(ISNUMBER(VALUE(SUBSTITUTE(実質収支比率等に係る経年分析!I$49,"▲","-"))),ROUND(VALUE(SUBSTITUTE(実質収支比率等に係る経年分析!I$49,"▲","-")),2),NA())</f>
        <v>7.11</v>
      </c>
      <c r="F21" s="174">
        <f>IF(ISNUMBER(VALUE(SUBSTITUTE(実質収支比率等に係る経年分析!J$49,"▲","-"))),ROUND(VALUE(SUBSTITUTE(実質収支比率等に係る経年分析!J$49,"▲","-")),2),NA())</f>
        <v>-7.48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白石市後期高齢者医療特別会計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0.28999999999999998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x14ac:dyDescent="0.15">
      <c r="A32" s="175" t="str">
        <f>IF(連結実質赤字比率に係る赤字・黒字の構成分析!C$38="",NA(),連結実質赤字比率に係る赤字・黒字の構成分析!C$38)</f>
        <v>白石市国民健康保険特別会計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0.54</v>
      </c>
    </row>
    <row r="33" spans="1:16" x14ac:dyDescent="0.15">
      <c r="A33" s="175" t="str">
        <f>IF(連結実質赤字比率に係る赤字・黒字の構成分析!C$37="",NA(),連結実質赤字比率に係る赤字・黒字の構成分析!C$37)</f>
        <v>白石市下水道事業会計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2.92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2.0099999999999998</v>
      </c>
    </row>
    <row r="34" spans="1:16" x14ac:dyDescent="0.15">
      <c r="A34" s="175" t="str">
        <f>IF(連結実質赤字比率に係る赤字・黒字の構成分析!C$36="",NA(),連結実質赤字比率に係る赤字・黒字の構成分析!C$36)</f>
        <v>白石市介護保険特別会計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2.46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2.89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6.29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4.0599999999999996</v>
      </c>
    </row>
    <row r="36" spans="1:16" x14ac:dyDescent="0.15">
      <c r="A36" s="175" t="str">
        <f>IF(連結実質赤字比率に係る赤字・黒字の構成分析!C$34="",NA(),連結実質赤字比率に係る赤字・黒字の構成分析!C$34)</f>
        <v>白石市水道事業会計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12.45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11.71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10.62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11.63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1487</v>
      </c>
      <c r="E42" s="176"/>
      <c r="F42" s="176"/>
      <c r="G42" s="176">
        <f>'実質公債費比率（分子）の構造'!L$52</f>
        <v>1476</v>
      </c>
      <c r="H42" s="176"/>
      <c r="I42" s="176"/>
      <c r="J42" s="176">
        <f>'実質公債費比率（分子）の構造'!M$52</f>
        <v>1476</v>
      </c>
      <c r="K42" s="176"/>
      <c r="L42" s="176"/>
      <c r="M42" s="176">
        <f>'実質公債費比率（分子）の構造'!N$52</f>
        <v>1444</v>
      </c>
      <c r="N42" s="176"/>
      <c r="O42" s="176"/>
      <c r="P42" s="176">
        <f>'実質公債費比率（分子）の構造'!O$52</f>
        <v>1497</v>
      </c>
    </row>
    <row r="43" spans="1:16" x14ac:dyDescent="0.15">
      <c r="A43" s="176" t="s">
        <v>17</v>
      </c>
      <c r="B43" s="176" t="str">
        <f>'実質公債費比率（分子）の構造'!K$51</f>
        <v>-</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66</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67</v>
      </c>
      <c r="B45" s="176">
        <f>'実質公債費比率（分子）の構造'!K$49</f>
        <v>503</v>
      </c>
      <c r="C45" s="176"/>
      <c r="D45" s="176"/>
      <c r="E45" s="176">
        <f>'実質公債費比率（分子）の構造'!L$49</f>
        <v>366</v>
      </c>
      <c r="F45" s="176"/>
      <c r="G45" s="176"/>
      <c r="H45" s="176">
        <f>'実質公債費比率（分子）の構造'!M$49</f>
        <v>452</v>
      </c>
      <c r="I45" s="176"/>
      <c r="J45" s="176"/>
      <c r="K45" s="176">
        <f>'実質公債費比率（分子）の構造'!N$49</f>
        <v>319</v>
      </c>
      <c r="L45" s="176"/>
      <c r="M45" s="176"/>
      <c r="N45" s="176">
        <f>'実質公債費比率（分子）の構造'!O$49</f>
        <v>321</v>
      </c>
      <c r="O45" s="176"/>
      <c r="P45" s="176"/>
    </row>
    <row r="46" spans="1:16" x14ac:dyDescent="0.15">
      <c r="A46" s="176" t="s">
        <v>68</v>
      </c>
      <c r="B46" s="176">
        <f>'実質公債費比率（分子）の構造'!K$48</f>
        <v>353</v>
      </c>
      <c r="C46" s="176"/>
      <c r="D46" s="176"/>
      <c r="E46" s="176">
        <f>'実質公債費比率（分子）の構造'!L$48</f>
        <v>260</v>
      </c>
      <c r="F46" s="176"/>
      <c r="G46" s="176"/>
      <c r="H46" s="176">
        <f>'実質公債費比率（分子）の構造'!M$48</f>
        <v>180</v>
      </c>
      <c r="I46" s="176"/>
      <c r="J46" s="176"/>
      <c r="K46" s="176">
        <f>'実質公債費比率（分子）の構造'!N$48</f>
        <v>170</v>
      </c>
      <c r="L46" s="176"/>
      <c r="M46" s="176"/>
      <c r="N46" s="176">
        <f>'実質公債費比率（分子）の構造'!O$48</f>
        <v>244</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1153</v>
      </c>
      <c r="C49" s="176"/>
      <c r="D49" s="176"/>
      <c r="E49" s="176">
        <f>'実質公債費比率（分子）の構造'!L$45</f>
        <v>1147</v>
      </c>
      <c r="F49" s="176"/>
      <c r="G49" s="176"/>
      <c r="H49" s="176">
        <f>'実質公債費比率（分子）の構造'!M$45</f>
        <v>1127</v>
      </c>
      <c r="I49" s="176"/>
      <c r="J49" s="176"/>
      <c r="K49" s="176">
        <f>'実質公債費比率（分子）の構造'!N$45</f>
        <v>1128</v>
      </c>
      <c r="L49" s="176"/>
      <c r="M49" s="176"/>
      <c r="N49" s="176">
        <f>'実質公債費比率（分子）の構造'!O$45</f>
        <v>1195</v>
      </c>
      <c r="O49" s="176"/>
      <c r="P49" s="176"/>
    </row>
    <row r="50" spans="1:16" x14ac:dyDescent="0.15">
      <c r="A50" s="176" t="s">
        <v>72</v>
      </c>
      <c r="B50" s="176" t="e">
        <f>NA()</f>
        <v>#N/A</v>
      </c>
      <c r="C50" s="176">
        <f>IF(ISNUMBER('実質公債費比率（分子）の構造'!K$53),'実質公債費比率（分子）の構造'!K$53,NA())</f>
        <v>522</v>
      </c>
      <c r="D50" s="176" t="e">
        <f>NA()</f>
        <v>#N/A</v>
      </c>
      <c r="E50" s="176" t="e">
        <f>NA()</f>
        <v>#N/A</v>
      </c>
      <c r="F50" s="176">
        <f>IF(ISNUMBER('実質公債費比率（分子）の構造'!L$53),'実質公債費比率（分子）の構造'!L$53,NA())</f>
        <v>297</v>
      </c>
      <c r="G50" s="176" t="e">
        <f>NA()</f>
        <v>#N/A</v>
      </c>
      <c r="H50" s="176" t="e">
        <f>NA()</f>
        <v>#N/A</v>
      </c>
      <c r="I50" s="176">
        <f>IF(ISNUMBER('実質公債費比率（分子）の構造'!M$53),'実質公債費比率（分子）の構造'!M$53,NA())</f>
        <v>283</v>
      </c>
      <c r="J50" s="176" t="e">
        <f>NA()</f>
        <v>#N/A</v>
      </c>
      <c r="K50" s="176" t="e">
        <f>NA()</f>
        <v>#N/A</v>
      </c>
      <c r="L50" s="176">
        <f>IF(ISNUMBER('実質公債費比率（分子）の構造'!N$53),'実質公債費比率（分子）の構造'!N$53,NA())</f>
        <v>173</v>
      </c>
      <c r="M50" s="176" t="e">
        <f>NA()</f>
        <v>#N/A</v>
      </c>
      <c r="N50" s="176" t="e">
        <f>NA()</f>
        <v>#N/A</v>
      </c>
      <c r="O50" s="176">
        <f>IF(ISNUMBER('実質公債費比率（分子）の構造'!O$53),'実質公債費比率（分子）の構造'!O$53,NA())</f>
        <v>263</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15809</v>
      </c>
      <c r="E56" s="175"/>
      <c r="F56" s="175"/>
      <c r="G56" s="175">
        <f>'将来負担比率（分子）の構造'!J$52</f>
        <v>15478</v>
      </c>
      <c r="H56" s="175"/>
      <c r="I56" s="175"/>
      <c r="J56" s="175">
        <f>'将来負担比率（分子）の構造'!K$52</f>
        <v>15241</v>
      </c>
      <c r="K56" s="175"/>
      <c r="L56" s="175"/>
      <c r="M56" s="175">
        <f>'将来負担比率（分子）の構造'!L$52</f>
        <v>14725</v>
      </c>
      <c r="N56" s="175"/>
      <c r="O56" s="175"/>
      <c r="P56" s="175">
        <f>'将来負担比率（分子）の構造'!M$52</f>
        <v>14239</v>
      </c>
    </row>
    <row r="57" spans="1:16" x14ac:dyDescent="0.15">
      <c r="A57" s="175" t="s">
        <v>44</v>
      </c>
      <c r="B57" s="175"/>
      <c r="C57" s="175"/>
      <c r="D57" s="175">
        <f>'将来負担比率（分子）の構造'!I$51</f>
        <v>1161</v>
      </c>
      <c r="E57" s="175"/>
      <c r="F57" s="175"/>
      <c r="G57" s="175">
        <f>'将来負担比率（分子）の構造'!J$51</f>
        <v>1305</v>
      </c>
      <c r="H57" s="175"/>
      <c r="I57" s="175"/>
      <c r="J57" s="175">
        <f>'将来負担比率（分子）の構造'!K$51</f>
        <v>1373</v>
      </c>
      <c r="K57" s="175"/>
      <c r="L57" s="175"/>
      <c r="M57" s="175">
        <f>'将来負担比率（分子）の構造'!L$51</f>
        <v>1340</v>
      </c>
      <c r="N57" s="175"/>
      <c r="O57" s="175"/>
      <c r="P57" s="175">
        <f>'将来負担比率（分子）の構造'!M$51</f>
        <v>1302</v>
      </c>
    </row>
    <row r="58" spans="1:16" x14ac:dyDescent="0.15">
      <c r="A58" s="175" t="s">
        <v>43</v>
      </c>
      <c r="B58" s="175"/>
      <c r="C58" s="175"/>
      <c r="D58" s="175">
        <f>'将来負担比率（分子）の構造'!I$50</f>
        <v>7251</v>
      </c>
      <c r="E58" s="175"/>
      <c r="F58" s="175"/>
      <c r="G58" s="175">
        <f>'将来負担比率（分子）の構造'!J$50</f>
        <v>7613</v>
      </c>
      <c r="H58" s="175"/>
      <c r="I58" s="175"/>
      <c r="J58" s="175">
        <f>'将来負担比率（分子）の構造'!K$50</f>
        <v>8354</v>
      </c>
      <c r="K58" s="175"/>
      <c r="L58" s="175"/>
      <c r="M58" s="175">
        <f>'将来負担比率（分子）の構造'!L$50</f>
        <v>9998</v>
      </c>
      <c r="N58" s="175"/>
      <c r="O58" s="175"/>
      <c r="P58" s="175">
        <f>'将来負担比率（分子）の構造'!M$50</f>
        <v>11406</v>
      </c>
    </row>
    <row r="59" spans="1:16" x14ac:dyDescent="0.15">
      <c r="A59" s="175" t="s">
        <v>41</v>
      </c>
      <c r="B59" s="175" t="str">
        <f>'将来負担比率（分子）の構造'!I$49</f>
        <v>-</v>
      </c>
      <c r="C59" s="175"/>
      <c r="D59" s="175"/>
      <c r="E59" s="175">
        <f>'将来負担比率（分子）の構造'!J$49</f>
        <v>296</v>
      </c>
      <c r="F59" s="175"/>
      <c r="G59" s="175"/>
      <c r="H59" s="175">
        <f>'将来負担比率（分子）の構造'!K$49</f>
        <v>172</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4</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2686</v>
      </c>
      <c r="C62" s="175"/>
      <c r="D62" s="175"/>
      <c r="E62" s="175">
        <f>'将来負担比率（分子）の構造'!J$45</f>
        <v>2578</v>
      </c>
      <c r="F62" s="175"/>
      <c r="G62" s="175"/>
      <c r="H62" s="175">
        <f>'将来負担比率（分子）の構造'!K$45</f>
        <v>2431</v>
      </c>
      <c r="I62" s="175"/>
      <c r="J62" s="175"/>
      <c r="K62" s="175">
        <f>'将来負担比率（分子）の構造'!L$45</f>
        <v>2428</v>
      </c>
      <c r="L62" s="175"/>
      <c r="M62" s="175"/>
      <c r="N62" s="175">
        <f>'将来負担比率（分子）の構造'!M$45</f>
        <v>2315</v>
      </c>
      <c r="O62" s="175"/>
      <c r="P62" s="175"/>
    </row>
    <row r="63" spans="1:16" x14ac:dyDescent="0.15">
      <c r="A63" s="175" t="s">
        <v>36</v>
      </c>
      <c r="B63" s="175">
        <f>'将来負担比率（分子）の構造'!I$44</f>
        <v>4894</v>
      </c>
      <c r="C63" s="175"/>
      <c r="D63" s="175"/>
      <c r="E63" s="175">
        <f>'将来負担比率（分子）の構造'!J$44</f>
        <v>4388</v>
      </c>
      <c r="F63" s="175"/>
      <c r="G63" s="175"/>
      <c r="H63" s="175">
        <f>'将来負担比率（分子）の構造'!K$44</f>
        <v>4391</v>
      </c>
      <c r="I63" s="175"/>
      <c r="J63" s="175"/>
      <c r="K63" s="175">
        <f>'将来負担比率（分子）の構造'!L$44</f>
        <v>4094</v>
      </c>
      <c r="L63" s="175"/>
      <c r="M63" s="175"/>
      <c r="N63" s="175">
        <f>'将来負担比率（分子）の構造'!M$44</f>
        <v>3862</v>
      </c>
      <c r="O63" s="175"/>
      <c r="P63" s="175"/>
    </row>
    <row r="64" spans="1:16" x14ac:dyDescent="0.15">
      <c r="A64" s="175" t="s">
        <v>35</v>
      </c>
      <c r="B64" s="175">
        <f>'将来負担比率（分子）の構造'!I$43</f>
        <v>5715</v>
      </c>
      <c r="C64" s="175"/>
      <c r="D64" s="175"/>
      <c r="E64" s="175">
        <f>'将来負担比率（分子）の構造'!J$43</f>
        <v>4473</v>
      </c>
      <c r="F64" s="175"/>
      <c r="G64" s="175"/>
      <c r="H64" s="175">
        <f>'将来負担比率（分子）の構造'!K$43</f>
        <v>3423</v>
      </c>
      <c r="I64" s="175"/>
      <c r="J64" s="175"/>
      <c r="K64" s="175">
        <f>'将来負担比率（分子）の構造'!L$43</f>
        <v>2597</v>
      </c>
      <c r="L64" s="175"/>
      <c r="M64" s="175"/>
      <c r="N64" s="175">
        <f>'将来負担比率（分子）の構造'!M$43</f>
        <v>2383</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10609</v>
      </c>
      <c r="C66" s="175"/>
      <c r="D66" s="175"/>
      <c r="E66" s="175">
        <f>'将来負担比率（分子）の構造'!J$41</f>
        <v>10407</v>
      </c>
      <c r="F66" s="175"/>
      <c r="G66" s="175"/>
      <c r="H66" s="175">
        <f>'将来負担比率（分子）の構造'!K$41</f>
        <v>10738</v>
      </c>
      <c r="I66" s="175"/>
      <c r="J66" s="175"/>
      <c r="K66" s="175">
        <f>'将来負担比率（分子）の構造'!L$41</f>
        <v>10704</v>
      </c>
      <c r="L66" s="175"/>
      <c r="M66" s="175"/>
      <c r="N66" s="175">
        <f>'将来負担比率（分子）の構造'!M$41</f>
        <v>10474</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2599</v>
      </c>
      <c r="C72" s="179">
        <f>基金残高に係る経年分析!G55</f>
        <v>3436</v>
      </c>
      <c r="D72" s="179">
        <f>基金残高に係る経年分析!H55</f>
        <v>3257</v>
      </c>
    </row>
    <row r="73" spans="1:16" x14ac:dyDescent="0.15">
      <c r="A73" s="178" t="s">
        <v>79</v>
      </c>
      <c r="B73" s="179">
        <f>基金残高に係る経年分析!F56</f>
        <v>700</v>
      </c>
      <c r="C73" s="179">
        <f>基金残高に係る経年分析!G56</f>
        <v>1148</v>
      </c>
      <c r="D73" s="179">
        <f>基金残高に係る経年分析!H56</f>
        <v>2362</v>
      </c>
    </row>
    <row r="74" spans="1:16" x14ac:dyDescent="0.15">
      <c r="A74" s="178" t="s">
        <v>80</v>
      </c>
      <c r="B74" s="179">
        <f>基金残高に係る経年分析!F57</f>
        <v>3422</v>
      </c>
      <c r="C74" s="179">
        <f>基金残高に係る経年分析!G57</f>
        <v>3831</v>
      </c>
      <c r="D74" s="179">
        <f>基金残高に係る経年分析!H57</f>
        <v>4145</v>
      </c>
    </row>
  </sheetData>
  <sheetProtection algorithmName="SHA-512" hashValue="6AnyJ4TTElB6svMZxQUvcZD5B+H6lAWull1KBunm80khRhKOTgM/K8kcRz5xGLg2XnjZJGf5Gr3XQHMxe1b/gw==" saltValue="XtefN1tb7irE3rORzx4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4288072</v>
      </c>
      <c r="S5" s="613"/>
      <c r="T5" s="613"/>
      <c r="U5" s="613"/>
      <c r="V5" s="613"/>
      <c r="W5" s="613"/>
      <c r="X5" s="613"/>
      <c r="Y5" s="614"/>
      <c r="Z5" s="615">
        <v>21.6</v>
      </c>
      <c r="AA5" s="615"/>
      <c r="AB5" s="615"/>
      <c r="AC5" s="615"/>
      <c r="AD5" s="616">
        <v>4148610</v>
      </c>
      <c r="AE5" s="616"/>
      <c r="AF5" s="616"/>
      <c r="AG5" s="616"/>
      <c r="AH5" s="616"/>
      <c r="AI5" s="616"/>
      <c r="AJ5" s="616"/>
      <c r="AK5" s="616"/>
      <c r="AL5" s="617">
        <v>43.1</v>
      </c>
      <c r="AM5" s="618"/>
      <c r="AN5" s="618"/>
      <c r="AO5" s="619"/>
      <c r="AP5" s="609" t="s">
        <v>228</v>
      </c>
      <c r="AQ5" s="610"/>
      <c r="AR5" s="610"/>
      <c r="AS5" s="610"/>
      <c r="AT5" s="610"/>
      <c r="AU5" s="610"/>
      <c r="AV5" s="610"/>
      <c r="AW5" s="610"/>
      <c r="AX5" s="610"/>
      <c r="AY5" s="610"/>
      <c r="AZ5" s="610"/>
      <c r="BA5" s="610"/>
      <c r="BB5" s="610"/>
      <c r="BC5" s="610"/>
      <c r="BD5" s="610"/>
      <c r="BE5" s="610"/>
      <c r="BF5" s="611"/>
      <c r="BG5" s="623">
        <v>4143115</v>
      </c>
      <c r="BH5" s="624"/>
      <c r="BI5" s="624"/>
      <c r="BJ5" s="624"/>
      <c r="BK5" s="624"/>
      <c r="BL5" s="624"/>
      <c r="BM5" s="624"/>
      <c r="BN5" s="625"/>
      <c r="BO5" s="626">
        <v>96.6</v>
      </c>
      <c r="BP5" s="626"/>
      <c r="BQ5" s="626"/>
      <c r="BR5" s="626"/>
      <c r="BS5" s="627" t="s">
        <v>229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221</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206420</v>
      </c>
      <c r="S6" s="624"/>
      <c r="T6" s="624"/>
      <c r="U6" s="624"/>
      <c r="V6" s="624"/>
      <c r="W6" s="624"/>
      <c r="X6" s="624"/>
      <c r="Y6" s="625"/>
      <c r="Z6" s="626">
        <v>1</v>
      </c>
      <c r="AA6" s="626"/>
      <c r="AB6" s="626"/>
      <c r="AC6" s="626"/>
      <c r="AD6" s="627">
        <v>206420</v>
      </c>
      <c r="AE6" s="627"/>
      <c r="AF6" s="627"/>
      <c r="AG6" s="627"/>
      <c r="AH6" s="627"/>
      <c r="AI6" s="627"/>
      <c r="AJ6" s="627"/>
      <c r="AK6" s="627"/>
      <c r="AL6" s="628">
        <v>2.1</v>
      </c>
      <c r="AM6" s="629"/>
      <c r="AN6" s="629"/>
      <c r="AO6" s="630"/>
      <c r="AP6" s="620" t="s">
        <v>234</v>
      </c>
      <c r="AQ6" s="621"/>
      <c r="AR6" s="621"/>
      <c r="AS6" s="621"/>
      <c r="AT6" s="621"/>
      <c r="AU6" s="621"/>
      <c r="AV6" s="621"/>
      <c r="AW6" s="621"/>
      <c r="AX6" s="621"/>
      <c r="AY6" s="621"/>
      <c r="AZ6" s="621"/>
      <c r="BA6" s="621"/>
      <c r="BB6" s="621"/>
      <c r="BC6" s="621"/>
      <c r="BD6" s="621"/>
      <c r="BE6" s="621"/>
      <c r="BF6" s="622"/>
      <c r="BG6" s="623">
        <v>4143115</v>
      </c>
      <c r="BH6" s="624"/>
      <c r="BI6" s="624"/>
      <c r="BJ6" s="624"/>
      <c r="BK6" s="624"/>
      <c r="BL6" s="624"/>
      <c r="BM6" s="624"/>
      <c r="BN6" s="625"/>
      <c r="BO6" s="626">
        <v>96.6</v>
      </c>
      <c r="BP6" s="626"/>
      <c r="BQ6" s="626"/>
      <c r="BR6" s="626"/>
      <c r="BS6" s="627" t="s">
        <v>139</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158362</v>
      </c>
      <c r="CS6" s="624"/>
      <c r="CT6" s="624"/>
      <c r="CU6" s="624"/>
      <c r="CV6" s="624"/>
      <c r="CW6" s="624"/>
      <c r="CX6" s="624"/>
      <c r="CY6" s="625"/>
      <c r="CZ6" s="617">
        <v>0.8</v>
      </c>
      <c r="DA6" s="618"/>
      <c r="DB6" s="618"/>
      <c r="DC6" s="634"/>
      <c r="DD6" s="632" t="s">
        <v>130</v>
      </c>
      <c r="DE6" s="624"/>
      <c r="DF6" s="624"/>
      <c r="DG6" s="624"/>
      <c r="DH6" s="624"/>
      <c r="DI6" s="624"/>
      <c r="DJ6" s="624"/>
      <c r="DK6" s="624"/>
      <c r="DL6" s="624"/>
      <c r="DM6" s="624"/>
      <c r="DN6" s="624"/>
      <c r="DO6" s="624"/>
      <c r="DP6" s="625"/>
      <c r="DQ6" s="632">
        <v>158362</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910</v>
      </c>
      <c r="S7" s="624"/>
      <c r="T7" s="624"/>
      <c r="U7" s="624"/>
      <c r="V7" s="624"/>
      <c r="W7" s="624"/>
      <c r="X7" s="624"/>
      <c r="Y7" s="625"/>
      <c r="Z7" s="626">
        <v>0</v>
      </c>
      <c r="AA7" s="626"/>
      <c r="AB7" s="626"/>
      <c r="AC7" s="626"/>
      <c r="AD7" s="627">
        <v>910</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1624358</v>
      </c>
      <c r="BH7" s="624"/>
      <c r="BI7" s="624"/>
      <c r="BJ7" s="624"/>
      <c r="BK7" s="624"/>
      <c r="BL7" s="624"/>
      <c r="BM7" s="624"/>
      <c r="BN7" s="625"/>
      <c r="BO7" s="626">
        <v>37.9</v>
      </c>
      <c r="BP7" s="626"/>
      <c r="BQ7" s="626"/>
      <c r="BR7" s="626"/>
      <c r="BS7" s="627" t="s">
        <v>130</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3564355</v>
      </c>
      <c r="CS7" s="624"/>
      <c r="CT7" s="624"/>
      <c r="CU7" s="624"/>
      <c r="CV7" s="624"/>
      <c r="CW7" s="624"/>
      <c r="CX7" s="624"/>
      <c r="CY7" s="625"/>
      <c r="CZ7" s="626">
        <v>18.5</v>
      </c>
      <c r="DA7" s="626"/>
      <c r="DB7" s="626"/>
      <c r="DC7" s="626"/>
      <c r="DD7" s="632">
        <v>46444</v>
      </c>
      <c r="DE7" s="624"/>
      <c r="DF7" s="624"/>
      <c r="DG7" s="624"/>
      <c r="DH7" s="624"/>
      <c r="DI7" s="624"/>
      <c r="DJ7" s="624"/>
      <c r="DK7" s="624"/>
      <c r="DL7" s="624"/>
      <c r="DM7" s="624"/>
      <c r="DN7" s="624"/>
      <c r="DO7" s="624"/>
      <c r="DP7" s="625"/>
      <c r="DQ7" s="632">
        <v>2992454</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11074</v>
      </c>
      <c r="S8" s="624"/>
      <c r="T8" s="624"/>
      <c r="U8" s="624"/>
      <c r="V8" s="624"/>
      <c r="W8" s="624"/>
      <c r="X8" s="624"/>
      <c r="Y8" s="625"/>
      <c r="Z8" s="626">
        <v>0.1</v>
      </c>
      <c r="AA8" s="626"/>
      <c r="AB8" s="626"/>
      <c r="AC8" s="626"/>
      <c r="AD8" s="627">
        <v>11074</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54740</v>
      </c>
      <c r="BH8" s="624"/>
      <c r="BI8" s="624"/>
      <c r="BJ8" s="624"/>
      <c r="BK8" s="624"/>
      <c r="BL8" s="624"/>
      <c r="BM8" s="624"/>
      <c r="BN8" s="625"/>
      <c r="BO8" s="626">
        <v>1.3</v>
      </c>
      <c r="BP8" s="626"/>
      <c r="BQ8" s="626"/>
      <c r="BR8" s="626"/>
      <c r="BS8" s="627" t="s">
        <v>130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5419346</v>
      </c>
      <c r="CS8" s="624"/>
      <c r="CT8" s="624"/>
      <c r="CU8" s="624"/>
      <c r="CV8" s="624"/>
      <c r="CW8" s="624"/>
      <c r="CX8" s="624"/>
      <c r="CY8" s="625"/>
      <c r="CZ8" s="626">
        <v>28.1</v>
      </c>
      <c r="DA8" s="626"/>
      <c r="DB8" s="626"/>
      <c r="DC8" s="626"/>
      <c r="DD8" s="632">
        <v>64081</v>
      </c>
      <c r="DE8" s="624"/>
      <c r="DF8" s="624"/>
      <c r="DG8" s="624"/>
      <c r="DH8" s="624"/>
      <c r="DI8" s="624"/>
      <c r="DJ8" s="624"/>
      <c r="DK8" s="624"/>
      <c r="DL8" s="624"/>
      <c r="DM8" s="624"/>
      <c r="DN8" s="624"/>
      <c r="DO8" s="624"/>
      <c r="DP8" s="625"/>
      <c r="DQ8" s="632">
        <v>2814117</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8694</v>
      </c>
      <c r="S9" s="624"/>
      <c r="T9" s="624"/>
      <c r="U9" s="624"/>
      <c r="V9" s="624"/>
      <c r="W9" s="624"/>
      <c r="X9" s="624"/>
      <c r="Y9" s="625"/>
      <c r="Z9" s="626">
        <v>0</v>
      </c>
      <c r="AA9" s="626"/>
      <c r="AB9" s="626"/>
      <c r="AC9" s="626"/>
      <c r="AD9" s="627">
        <v>8694</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1263318</v>
      </c>
      <c r="BH9" s="624"/>
      <c r="BI9" s="624"/>
      <c r="BJ9" s="624"/>
      <c r="BK9" s="624"/>
      <c r="BL9" s="624"/>
      <c r="BM9" s="624"/>
      <c r="BN9" s="625"/>
      <c r="BO9" s="626">
        <v>29.5</v>
      </c>
      <c r="BP9" s="626"/>
      <c r="BQ9" s="626"/>
      <c r="BR9" s="626"/>
      <c r="BS9" s="627" t="s">
        <v>229</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3183111</v>
      </c>
      <c r="CS9" s="624"/>
      <c r="CT9" s="624"/>
      <c r="CU9" s="624"/>
      <c r="CV9" s="624"/>
      <c r="CW9" s="624"/>
      <c r="CX9" s="624"/>
      <c r="CY9" s="625"/>
      <c r="CZ9" s="626">
        <v>16.5</v>
      </c>
      <c r="DA9" s="626"/>
      <c r="DB9" s="626"/>
      <c r="DC9" s="626"/>
      <c r="DD9" s="632">
        <v>16280</v>
      </c>
      <c r="DE9" s="624"/>
      <c r="DF9" s="624"/>
      <c r="DG9" s="624"/>
      <c r="DH9" s="624"/>
      <c r="DI9" s="624"/>
      <c r="DJ9" s="624"/>
      <c r="DK9" s="624"/>
      <c r="DL9" s="624"/>
      <c r="DM9" s="624"/>
      <c r="DN9" s="624"/>
      <c r="DO9" s="624"/>
      <c r="DP9" s="625"/>
      <c r="DQ9" s="632">
        <v>2683988</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139</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229</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109418</v>
      </c>
      <c r="BH10" s="624"/>
      <c r="BI10" s="624"/>
      <c r="BJ10" s="624"/>
      <c r="BK10" s="624"/>
      <c r="BL10" s="624"/>
      <c r="BM10" s="624"/>
      <c r="BN10" s="625"/>
      <c r="BO10" s="626">
        <v>2.6</v>
      </c>
      <c r="BP10" s="626"/>
      <c r="BQ10" s="626"/>
      <c r="BR10" s="626"/>
      <c r="BS10" s="627" t="s">
        <v>130</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1017</v>
      </c>
      <c r="CS10" s="624"/>
      <c r="CT10" s="624"/>
      <c r="CU10" s="624"/>
      <c r="CV10" s="624"/>
      <c r="CW10" s="624"/>
      <c r="CX10" s="624"/>
      <c r="CY10" s="625"/>
      <c r="CZ10" s="626">
        <v>0</v>
      </c>
      <c r="DA10" s="626"/>
      <c r="DB10" s="626"/>
      <c r="DC10" s="626"/>
      <c r="DD10" s="632" t="s">
        <v>229</v>
      </c>
      <c r="DE10" s="624"/>
      <c r="DF10" s="624"/>
      <c r="DG10" s="624"/>
      <c r="DH10" s="624"/>
      <c r="DI10" s="624"/>
      <c r="DJ10" s="624"/>
      <c r="DK10" s="624"/>
      <c r="DL10" s="624"/>
      <c r="DM10" s="624"/>
      <c r="DN10" s="624"/>
      <c r="DO10" s="624"/>
      <c r="DP10" s="625"/>
      <c r="DQ10" s="632">
        <v>1017</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820785</v>
      </c>
      <c r="S11" s="624"/>
      <c r="T11" s="624"/>
      <c r="U11" s="624"/>
      <c r="V11" s="624"/>
      <c r="W11" s="624"/>
      <c r="X11" s="624"/>
      <c r="Y11" s="625"/>
      <c r="Z11" s="628">
        <v>4.0999999999999996</v>
      </c>
      <c r="AA11" s="629"/>
      <c r="AB11" s="629"/>
      <c r="AC11" s="635"/>
      <c r="AD11" s="632">
        <v>820785</v>
      </c>
      <c r="AE11" s="624"/>
      <c r="AF11" s="624"/>
      <c r="AG11" s="624"/>
      <c r="AH11" s="624"/>
      <c r="AI11" s="624"/>
      <c r="AJ11" s="624"/>
      <c r="AK11" s="625"/>
      <c r="AL11" s="628">
        <v>8.5</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196882</v>
      </c>
      <c r="BH11" s="624"/>
      <c r="BI11" s="624"/>
      <c r="BJ11" s="624"/>
      <c r="BK11" s="624"/>
      <c r="BL11" s="624"/>
      <c r="BM11" s="624"/>
      <c r="BN11" s="625"/>
      <c r="BO11" s="626">
        <v>4.5999999999999996</v>
      </c>
      <c r="BP11" s="626"/>
      <c r="BQ11" s="626"/>
      <c r="BR11" s="626"/>
      <c r="BS11" s="627" t="s">
        <v>130</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404799</v>
      </c>
      <c r="CS11" s="624"/>
      <c r="CT11" s="624"/>
      <c r="CU11" s="624"/>
      <c r="CV11" s="624"/>
      <c r="CW11" s="624"/>
      <c r="CX11" s="624"/>
      <c r="CY11" s="625"/>
      <c r="CZ11" s="626">
        <v>2.1</v>
      </c>
      <c r="DA11" s="626"/>
      <c r="DB11" s="626"/>
      <c r="DC11" s="626"/>
      <c r="DD11" s="632">
        <v>35037</v>
      </c>
      <c r="DE11" s="624"/>
      <c r="DF11" s="624"/>
      <c r="DG11" s="624"/>
      <c r="DH11" s="624"/>
      <c r="DI11" s="624"/>
      <c r="DJ11" s="624"/>
      <c r="DK11" s="624"/>
      <c r="DL11" s="624"/>
      <c r="DM11" s="624"/>
      <c r="DN11" s="624"/>
      <c r="DO11" s="624"/>
      <c r="DP11" s="625"/>
      <c r="DQ11" s="632">
        <v>298279</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7603</v>
      </c>
      <c r="S12" s="624"/>
      <c r="T12" s="624"/>
      <c r="U12" s="624"/>
      <c r="V12" s="624"/>
      <c r="W12" s="624"/>
      <c r="X12" s="624"/>
      <c r="Y12" s="625"/>
      <c r="Z12" s="626">
        <v>0</v>
      </c>
      <c r="AA12" s="626"/>
      <c r="AB12" s="626"/>
      <c r="AC12" s="626"/>
      <c r="AD12" s="627">
        <v>7603</v>
      </c>
      <c r="AE12" s="627"/>
      <c r="AF12" s="627"/>
      <c r="AG12" s="627"/>
      <c r="AH12" s="627"/>
      <c r="AI12" s="627"/>
      <c r="AJ12" s="627"/>
      <c r="AK12" s="627"/>
      <c r="AL12" s="628">
        <v>0.1</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2140823</v>
      </c>
      <c r="BH12" s="624"/>
      <c r="BI12" s="624"/>
      <c r="BJ12" s="624"/>
      <c r="BK12" s="624"/>
      <c r="BL12" s="624"/>
      <c r="BM12" s="624"/>
      <c r="BN12" s="625"/>
      <c r="BO12" s="626">
        <v>49.9</v>
      </c>
      <c r="BP12" s="626"/>
      <c r="BQ12" s="626"/>
      <c r="BR12" s="626"/>
      <c r="BS12" s="627" t="s">
        <v>229</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846334</v>
      </c>
      <c r="CS12" s="624"/>
      <c r="CT12" s="624"/>
      <c r="CU12" s="624"/>
      <c r="CV12" s="624"/>
      <c r="CW12" s="624"/>
      <c r="CX12" s="624"/>
      <c r="CY12" s="625"/>
      <c r="CZ12" s="626">
        <v>4.4000000000000004</v>
      </c>
      <c r="DA12" s="626"/>
      <c r="DB12" s="626"/>
      <c r="DC12" s="626"/>
      <c r="DD12" s="632">
        <v>8955</v>
      </c>
      <c r="DE12" s="624"/>
      <c r="DF12" s="624"/>
      <c r="DG12" s="624"/>
      <c r="DH12" s="624"/>
      <c r="DI12" s="624"/>
      <c r="DJ12" s="624"/>
      <c r="DK12" s="624"/>
      <c r="DL12" s="624"/>
      <c r="DM12" s="624"/>
      <c r="DN12" s="624"/>
      <c r="DO12" s="624"/>
      <c r="DP12" s="625"/>
      <c r="DQ12" s="632">
        <v>549260</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139</v>
      </c>
      <c r="AA13" s="626"/>
      <c r="AB13" s="626"/>
      <c r="AC13" s="626"/>
      <c r="AD13" s="627" t="s">
        <v>130</v>
      </c>
      <c r="AE13" s="627"/>
      <c r="AF13" s="627"/>
      <c r="AG13" s="627"/>
      <c r="AH13" s="627"/>
      <c r="AI13" s="627"/>
      <c r="AJ13" s="627"/>
      <c r="AK13" s="627"/>
      <c r="AL13" s="628" t="s">
        <v>229</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2133735</v>
      </c>
      <c r="BH13" s="624"/>
      <c r="BI13" s="624"/>
      <c r="BJ13" s="624"/>
      <c r="BK13" s="624"/>
      <c r="BL13" s="624"/>
      <c r="BM13" s="624"/>
      <c r="BN13" s="625"/>
      <c r="BO13" s="626">
        <v>49.8</v>
      </c>
      <c r="BP13" s="626"/>
      <c r="BQ13" s="626"/>
      <c r="BR13" s="626"/>
      <c r="BS13" s="627" t="s">
        <v>130</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1423731</v>
      </c>
      <c r="CS13" s="624"/>
      <c r="CT13" s="624"/>
      <c r="CU13" s="624"/>
      <c r="CV13" s="624"/>
      <c r="CW13" s="624"/>
      <c r="CX13" s="624"/>
      <c r="CY13" s="625"/>
      <c r="CZ13" s="626">
        <v>7.4</v>
      </c>
      <c r="DA13" s="626"/>
      <c r="DB13" s="626"/>
      <c r="DC13" s="626"/>
      <c r="DD13" s="632">
        <v>865773</v>
      </c>
      <c r="DE13" s="624"/>
      <c r="DF13" s="624"/>
      <c r="DG13" s="624"/>
      <c r="DH13" s="624"/>
      <c r="DI13" s="624"/>
      <c r="DJ13" s="624"/>
      <c r="DK13" s="624"/>
      <c r="DL13" s="624"/>
      <c r="DM13" s="624"/>
      <c r="DN13" s="624"/>
      <c r="DO13" s="624"/>
      <c r="DP13" s="625"/>
      <c r="DQ13" s="632">
        <v>622758</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4</v>
      </c>
      <c r="S14" s="624"/>
      <c r="T14" s="624"/>
      <c r="U14" s="624"/>
      <c r="V14" s="624"/>
      <c r="W14" s="624"/>
      <c r="X14" s="624"/>
      <c r="Y14" s="625"/>
      <c r="Z14" s="626">
        <v>0</v>
      </c>
      <c r="AA14" s="626"/>
      <c r="AB14" s="626"/>
      <c r="AC14" s="626"/>
      <c r="AD14" s="627">
        <v>4</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124770</v>
      </c>
      <c r="BH14" s="624"/>
      <c r="BI14" s="624"/>
      <c r="BJ14" s="624"/>
      <c r="BK14" s="624"/>
      <c r="BL14" s="624"/>
      <c r="BM14" s="624"/>
      <c r="BN14" s="625"/>
      <c r="BO14" s="626">
        <v>2.9</v>
      </c>
      <c r="BP14" s="626"/>
      <c r="BQ14" s="626"/>
      <c r="BR14" s="626"/>
      <c r="BS14" s="627" t="s">
        <v>130</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524767</v>
      </c>
      <c r="CS14" s="624"/>
      <c r="CT14" s="624"/>
      <c r="CU14" s="624"/>
      <c r="CV14" s="624"/>
      <c r="CW14" s="624"/>
      <c r="CX14" s="624"/>
      <c r="CY14" s="625"/>
      <c r="CZ14" s="626">
        <v>2.7</v>
      </c>
      <c r="DA14" s="626"/>
      <c r="DB14" s="626"/>
      <c r="DC14" s="626"/>
      <c r="DD14" s="632">
        <v>21249</v>
      </c>
      <c r="DE14" s="624"/>
      <c r="DF14" s="624"/>
      <c r="DG14" s="624"/>
      <c r="DH14" s="624"/>
      <c r="DI14" s="624"/>
      <c r="DJ14" s="624"/>
      <c r="DK14" s="624"/>
      <c r="DL14" s="624"/>
      <c r="DM14" s="624"/>
      <c r="DN14" s="624"/>
      <c r="DO14" s="624"/>
      <c r="DP14" s="625"/>
      <c r="DQ14" s="632">
        <v>510986</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139</v>
      </c>
      <c r="AE15" s="627"/>
      <c r="AF15" s="627"/>
      <c r="AG15" s="627"/>
      <c r="AH15" s="627"/>
      <c r="AI15" s="627"/>
      <c r="AJ15" s="627"/>
      <c r="AK15" s="627"/>
      <c r="AL15" s="628" t="s">
        <v>229</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253164</v>
      </c>
      <c r="BH15" s="624"/>
      <c r="BI15" s="624"/>
      <c r="BJ15" s="624"/>
      <c r="BK15" s="624"/>
      <c r="BL15" s="624"/>
      <c r="BM15" s="624"/>
      <c r="BN15" s="625"/>
      <c r="BO15" s="626">
        <v>5.9</v>
      </c>
      <c r="BP15" s="626"/>
      <c r="BQ15" s="626"/>
      <c r="BR15" s="626"/>
      <c r="BS15" s="627" t="s">
        <v>130</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1747644</v>
      </c>
      <c r="CS15" s="624"/>
      <c r="CT15" s="624"/>
      <c r="CU15" s="624"/>
      <c r="CV15" s="624"/>
      <c r="CW15" s="624"/>
      <c r="CX15" s="624"/>
      <c r="CY15" s="625"/>
      <c r="CZ15" s="626">
        <v>9.1</v>
      </c>
      <c r="DA15" s="626"/>
      <c r="DB15" s="626"/>
      <c r="DC15" s="626"/>
      <c r="DD15" s="632">
        <v>255304</v>
      </c>
      <c r="DE15" s="624"/>
      <c r="DF15" s="624"/>
      <c r="DG15" s="624"/>
      <c r="DH15" s="624"/>
      <c r="DI15" s="624"/>
      <c r="DJ15" s="624"/>
      <c r="DK15" s="624"/>
      <c r="DL15" s="624"/>
      <c r="DM15" s="624"/>
      <c r="DN15" s="624"/>
      <c r="DO15" s="624"/>
      <c r="DP15" s="625"/>
      <c r="DQ15" s="632">
        <v>1279725</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18614</v>
      </c>
      <c r="S16" s="624"/>
      <c r="T16" s="624"/>
      <c r="U16" s="624"/>
      <c r="V16" s="624"/>
      <c r="W16" s="624"/>
      <c r="X16" s="624"/>
      <c r="Y16" s="625"/>
      <c r="Z16" s="626">
        <v>0.1</v>
      </c>
      <c r="AA16" s="626"/>
      <c r="AB16" s="626"/>
      <c r="AC16" s="626"/>
      <c r="AD16" s="627">
        <v>18614</v>
      </c>
      <c r="AE16" s="627"/>
      <c r="AF16" s="627"/>
      <c r="AG16" s="627"/>
      <c r="AH16" s="627"/>
      <c r="AI16" s="627"/>
      <c r="AJ16" s="627"/>
      <c r="AK16" s="627"/>
      <c r="AL16" s="628">
        <v>0.2</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229</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789845</v>
      </c>
      <c r="CS16" s="624"/>
      <c r="CT16" s="624"/>
      <c r="CU16" s="624"/>
      <c r="CV16" s="624"/>
      <c r="CW16" s="624"/>
      <c r="CX16" s="624"/>
      <c r="CY16" s="625"/>
      <c r="CZ16" s="626">
        <v>4.0999999999999996</v>
      </c>
      <c r="DA16" s="626"/>
      <c r="DB16" s="626"/>
      <c r="DC16" s="626"/>
      <c r="DD16" s="632" t="s">
        <v>139</v>
      </c>
      <c r="DE16" s="624"/>
      <c r="DF16" s="624"/>
      <c r="DG16" s="624"/>
      <c r="DH16" s="624"/>
      <c r="DI16" s="624"/>
      <c r="DJ16" s="624"/>
      <c r="DK16" s="624"/>
      <c r="DL16" s="624"/>
      <c r="DM16" s="624"/>
      <c r="DN16" s="624"/>
      <c r="DO16" s="624"/>
      <c r="DP16" s="625"/>
      <c r="DQ16" s="632">
        <v>168561</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74601</v>
      </c>
      <c r="S17" s="624"/>
      <c r="T17" s="624"/>
      <c r="U17" s="624"/>
      <c r="V17" s="624"/>
      <c r="W17" s="624"/>
      <c r="X17" s="624"/>
      <c r="Y17" s="625"/>
      <c r="Z17" s="626">
        <v>0.4</v>
      </c>
      <c r="AA17" s="626"/>
      <c r="AB17" s="626"/>
      <c r="AC17" s="626"/>
      <c r="AD17" s="627">
        <v>74601</v>
      </c>
      <c r="AE17" s="627"/>
      <c r="AF17" s="627"/>
      <c r="AG17" s="627"/>
      <c r="AH17" s="627"/>
      <c r="AI17" s="627"/>
      <c r="AJ17" s="627"/>
      <c r="AK17" s="627"/>
      <c r="AL17" s="628">
        <v>0.8</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229</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1194736</v>
      </c>
      <c r="CS17" s="624"/>
      <c r="CT17" s="624"/>
      <c r="CU17" s="624"/>
      <c r="CV17" s="624"/>
      <c r="CW17" s="624"/>
      <c r="CX17" s="624"/>
      <c r="CY17" s="625"/>
      <c r="CZ17" s="626">
        <v>6.2</v>
      </c>
      <c r="DA17" s="626"/>
      <c r="DB17" s="626"/>
      <c r="DC17" s="626"/>
      <c r="DD17" s="632" t="s">
        <v>130</v>
      </c>
      <c r="DE17" s="624"/>
      <c r="DF17" s="624"/>
      <c r="DG17" s="624"/>
      <c r="DH17" s="624"/>
      <c r="DI17" s="624"/>
      <c r="DJ17" s="624"/>
      <c r="DK17" s="624"/>
      <c r="DL17" s="624"/>
      <c r="DM17" s="624"/>
      <c r="DN17" s="624"/>
      <c r="DO17" s="624"/>
      <c r="DP17" s="625"/>
      <c r="DQ17" s="632">
        <v>1164275</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26928</v>
      </c>
      <c r="S18" s="624"/>
      <c r="T18" s="624"/>
      <c r="U18" s="624"/>
      <c r="V18" s="624"/>
      <c r="W18" s="624"/>
      <c r="X18" s="624"/>
      <c r="Y18" s="625"/>
      <c r="Z18" s="626">
        <v>0.1</v>
      </c>
      <c r="AA18" s="626"/>
      <c r="AB18" s="626"/>
      <c r="AC18" s="626"/>
      <c r="AD18" s="627">
        <v>26928</v>
      </c>
      <c r="AE18" s="627"/>
      <c r="AF18" s="627"/>
      <c r="AG18" s="627"/>
      <c r="AH18" s="627"/>
      <c r="AI18" s="627"/>
      <c r="AJ18" s="627"/>
      <c r="AK18" s="627"/>
      <c r="AL18" s="628">
        <v>0.3</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229</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139</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26047</v>
      </c>
      <c r="S19" s="624"/>
      <c r="T19" s="624"/>
      <c r="U19" s="624"/>
      <c r="V19" s="624"/>
      <c r="W19" s="624"/>
      <c r="X19" s="624"/>
      <c r="Y19" s="625"/>
      <c r="Z19" s="626">
        <v>0.1</v>
      </c>
      <c r="AA19" s="626"/>
      <c r="AB19" s="626"/>
      <c r="AC19" s="626"/>
      <c r="AD19" s="627">
        <v>26047</v>
      </c>
      <c r="AE19" s="627"/>
      <c r="AF19" s="627"/>
      <c r="AG19" s="627"/>
      <c r="AH19" s="627"/>
      <c r="AI19" s="627"/>
      <c r="AJ19" s="627"/>
      <c r="AK19" s="627"/>
      <c r="AL19" s="628">
        <v>0.3</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144957</v>
      </c>
      <c r="BH19" s="624"/>
      <c r="BI19" s="624"/>
      <c r="BJ19" s="624"/>
      <c r="BK19" s="624"/>
      <c r="BL19" s="624"/>
      <c r="BM19" s="624"/>
      <c r="BN19" s="625"/>
      <c r="BO19" s="626">
        <v>3.4</v>
      </c>
      <c r="BP19" s="626"/>
      <c r="BQ19" s="626"/>
      <c r="BR19" s="626"/>
      <c r="BS19" s="627" t="s">
        <v>139</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229</v>
      </c>
      <c r="DE19" s="624"/>
      <c r="DF19" s="624"/>
      <c r="DG19" s="624"/>
      <c r="DH19" s="624"/>
      <c r="DI19" s="624"/>
      <c r="DJ19" s="624"/>
      <c r="DK19" s="624"/>
      <c r="DL19" s="624"/>
      <c r="DM19" s="624"/>
      <c r="DN19" s="624"/>
      <c r="DO19" s="624"/>
      <c r="DP19" s="625"/>
      <c r="DQ19" s="632" t="s">
        <v>229</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881</v>
      </c>
      <c r="S20" s="624"/>
      <c r="T20" s="624"/>
      <c r="U20" s="624"/>
      <c r="V20" s="624"/>
      <c r="W20" s="624"/>
      <c r="X20" s="624"/>
      <c r="Y20" s="625"/>
      <c r="Z20" s="626">
        <v>0</v>
      </c>
      <c r="AA20" s="626"/>
      <c r="AB20" s="626"/>
      <c r="AC20" s="626"/>
      <c r="AD20" s="627">
        <v>881</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144957</v>
      </c>
      <c r="BH20" s="624"/>
      <c r="BI20" s="624"/>
      <c r="BJ20" s="624"/>
      <c r="BK20" s="624"/>
      <c r="BL20" s="624"/>
      <c r="BM20" s="624"/>
      <c r="BN20" s="625"/>
      <c r="BO20" s="626">
        <v>3.4</v>
      </c>
      <c r="BP20" s="626"/>
      <c r="BQ20" s="626"/>
      <c r="BR20" s="626"/>
      <c r="BS20" s="627" t="s">
        <v>130</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19258047</v>
      </c>
      <c r="CS20" s="624"/>
      <c r="CT20" s="624"/>
      <c r="CU20" s="624"/>
      <c r="CV20" s="624"/>
      <c r="CW20" s="624"/>
      <c r="CX20" s="624"/>
      <c r="CY20" s="625"/>
      <c r="CZ20" s="626">
        <v>100</v>
      </c>
      <c r="DA20" s="626"/>
      <c r="DB20" s="626"/>
      <c r="DC20" s="626"/>
      <c r="DD20" s="632">
        <v>1313123</v>
      </c>
      <c r="DE20" s="624"/>
      <c r="DF20" s="624"/>
      <c r="DG20" s="624"/>
      <c r="DH20" s="624"/>
      <c r="DI20" s="624"/>
      <c r="DJ20" s="624"/>
      <c r="DK20" s="624"/>
      <c r="DL20" s="624"/>
      <c r="DM20" s="624"/>
      <c r="DN20" s="624"/>
      <c r="DO20" s="624"/>
      <c r="DP20" s="625"/>
      <c r="DQ20" s="632">
        <v>13243782</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5174294</v>
      </c>
      <c r="S21" s="624"/>
      <c r="T21" s="624"/>
      <c r="U21" s="624"/>
      <c r="V21" s="624"/>
      <c r="W21" s="624"/>
      <c r="X21" s="624"/>
      <c r="Y21" s="625"/>
      <c r="Z21" s="626">
        <v>26.1</v>
      </c>
      <c r="AA21" s="626"/>
      <c r="AB21" s="626"/>
      <c r="AC21" s="626"/>
      <c r="AD21" s="627">
        <v>4258215</v>
      </c>
      <c r="AE21" s="627"/>
      <c r="AF21" s="627"/>
      <c r="AG21" s="627"/>
      <c r="AH21" s="627"/>
      <c r="AI21" s="627"/>
      <c r="AJ21" s="627"/>
      <c r="AK21" s="627"/>
      <c r="AL21" s="628">
        <v>44.2</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5495</v>
      </c>
      <c r="BH21" s="624"/>
      <c r="BI21" s="624"/>
      <c r="BJ21" s="624"/>
      <c r="BK21" s="624"/>
      <c r="BL21" s="624"/>
      <c r="BM21" s="624"/>
      <c r="BN21" s="625"/>
      <c r="BO21" s="626">
        <v>0.1</v>
      </c>
      <c r="BP21" s="626"/>
      <c r="BQ21" s="626"/>
      <c r="BR21" s="626"/>
      <c r="BS21" s="627" t="s">
        <v>139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4258215</v>
      </c>
      <c r="S22" s="624"/>
      <c r="T22" s="624"/>
      <c r="U22" s="624"/>
      <c r="V22" s="624"/>
      <c r="W22" s="624"/>
      <c r="X22" s="624"/>
      <c r="Y22" s="625"/>
      <c r="Z22" s="626">
        <v>21.5</v>
      </c>
      <c r="AA22" s="626"/>
      <c r="AB22" s="626"/>
      <c r="AC22" s="626"/>
      <c r="AD22" s="627">
        <v>4258215</v>
      </c>
      <c r="AE22" s="627"/>
      <c r="AF22" s="627"/>
      <c r="AG22" s="627"/>
      <c r="AH22" s="627"/>
      <c r="AI22" s="627"/>
      <c r="AJ22" s="627"/>
      <c r="AK22" s="627"/>
      <c r="AL22" s="628">
        <v>44.2</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848365</v>
      </c>
      <c r="S23" s="624"/>
      <c r="T23" s="624"/>
      <c r="U23" s="624"/>
      <c r="V23" s="624"/>
      <c r="W23" s="624"/>
      <c r="X23" s="624"/>
      <c r="Y23" s="625"/>
      <c r="Z23" s="626">
        <v>4.3</v>
      </c>
      <c r="AA23" s="626"/>
      <c r="AB23" s="626"/>
      <c r="AC23" s="626"/>
      <c r="AD23" s="627" t="s">
        <v>229</v>
      </c>
      <c r="AE23" s="627"/>
      <c r="AF23" s="627"/>
      <c r="AG23" s="627"/>
      <c r="AH23" s="627"/>
      <c r="AI23" s="627"/>
      <c r="AJ23" s="627"/>
      <c r="AK23" s="627"/>
      <c r="AL23" s="628" t="s">
        <v>229</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v>139462</v>
      </c>
      <c r="BH23" s="624"/>
      <c r="BI23" s="624"/>
      <c r="BJ23" s="624"/>
      <c r="BK23" s="624"/>
      <c r="BL23" s="624"/>
      <c r="BM23" s="624"/>
      <c r="BN23" s="625"/>
      <c r="BO23" s="626">
        <v>3.3</v>
      </c>
      <c r="BP23" s="626"/>
      <c r="BQ23" s="626"/>
      <c r="BR23" s="626"/>
      <c r="BS23" s="627" t="s">
        <v>139</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v>67714</v>
      </c>
      <c r="S24" s="624"/>
      <c r="T24" s="624"/>
      <c r="U24" s="624"/>
      <c r="V24" s="624"/>
      <c r="W24" s="624"/>
      <c r="X24" s="624"/>
      <c r="Y24" s="625"/>
      <c r="Z24" s="626">
        <v>0.3</v>
      </c>
      <c r="AA24" s="626"/>
      <c r="AB24" s="626"/>
      <c r="AC24" s="626"/>
      <c r="AD24" s="627" t="s">
        <v>130</v>
      </c>
      <c r="AE24" s="627"/>
      <c r="AF24" s="627"/>
      <c r="AG24" s="627"/>
      <c r="AH24" s="627"/>
      <c r="AI24" s="627"/>
      <c r="AJ24" s="627"/>
      <c r="AK24" s="627"/>
      <c r="AL24" s="628" t="s">
        <v>229</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229</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6721630</v>
      </c>
      <c r="CS24" s="613"/>
      <c r="CT24" s="613"/>
      <c r="CU24" s="613"/>
      <c r="CV24" s="613"/>
      <c r="CW24" s="613"/>
      <c r="CX24" s="613"/>
      <c r="CY24" s="614"/>
      <c r="CZ24" s="617">
        <v>34.9</v>
      </c>
      <c r="DA24" s="618"/>
      <c r="DB24" s="618"/>
      <c r="DC24" s="634"/>
      <c r="DD24" s="653">
        <v>4380425</v>
      </c>
      <c r="DE24" s="613"/>
      <c r="DF24" s="613"/>
      <c r="DG24" s="613"/>
      <c r="DH24" s="613"/>
      <c r="DI24" s="613"/>
      <c r="DJ24" s="613"/>
      <c r="DK24" s="614"/>
      <c r="DL24" s="653">
        <v>4300304</v>
      </c>
      <c r="DM24" s="613"/>
      <c r="DN24" s="613"/>
      <c r="DO24" s="613"/>
      <c r="DP24" s="613"/>
      <c r="DQ24" s="613"/>
      <c r="DR24" s="613"/>
      <c r="DS24" s="613"/>
      <c r="DT24" s="613"/>
      <c r="DU24" s="613"/>
      <c r="DV24" s="614"/>
      <c r="DW24" s="617">
        <v>44</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10637999</v>
      </c>
      <c r="S25" s="624"/>
      <c r="T25" s="624"/>
      <c r="U25" s="624"/>
      <c r="V25" s="624"/>
      <c r="W25" s="624"/>
      <c r="X25" s="624"/>
      <c r="Y25" s="625"/>
      <c r="Z25" s="626">
        <v>53.6</v>
      </c>
      <c r="AA25" s="626"/>
      <c r="AB25" s="626"/>
      <c r="AC25" s="626"/>
      <c r="AD25" s="627">
        <v>9582458</v>
      </c>
      <c r="AE25" s="627"/>
      <c r="AF25" s="627"/>
      <c r="AG25" s="627"/>
      <c r="AH25" s="627"/>
      <c r="AI25" s="627"/>
      <c r="AJ25" s="627"/>
      <c r="AK25" s="627"/>
      <c r="AL25" s="628">
        <v>99.5</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229</v>
      </c>
      <c r="BH25" s="624"/>
      <c r="BI25" s="624"/>
      <c r="BJ25" s="624"/>
      <c r="BK25" s="624"/>
      <c r="BL25" s="624"/>
      <c r="BM25" s="624"/>
      <c r="BN25" s="625"/>
      <c r="BO25" s="626" t="s">
        <v>130</v>
      </c>
      <c r="BP25" s="626"/>
      <c r="BQ25" s="626"/>
      <c r="BR25" s="626"/>
      <c r="BS25" s="627" t="s">
        <v>229</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2681477</v>
      </c>
      <c r="CS25" s="654"/>
      <c r="CT25" s="654"/>
      <c r="CU25" s="654"/>
      <c r="CV25" s="654"/>
      <c r="CW25" s="654"/>
      <c r="CX25" s="654"/>
      <c r="CY25" s="655"/>
      <c r="CZ25" s="628">
        <v>13.9</v>
      </c>
      <c r="DA25" s="656"/>
      <c r="DB25" s="656"/>
      <c r="DC25" s="658"/>
      <c r="DD25" s="632">
        <v>2491634</v>
      </c>
      <c r="DE25" s="654"/>
      <c r="DF25" s="654"/>
      <c r="DG25" s="654"/>
      <c r="DH25" s="654"/>
      <c r="DI25" s="654"/>
      <c r="DJ25" s="654"/>
      <c r="DK25" s="655"/>
      <c r="DL25" s="632">
        <v>2414095</v>
      </c>
      <c r="DM25" s="654"/>
      <c r="DN25" s="654"/>
      <c r="DO25" s="654"/>
      <c r="DP25" s="654"/>
      <c r="DQ25" s="654"/>
      <c r="DR25" s="654"/>
      <c r="DS25" s="654"/>
      <c r="DT25" s="654"/>
      <c r="DU25" s="654"/>
      <c r="DV25" s="655"/>
      <c r="DW25" s="628">
        <v>24.7</v>
      </c>
      <c r="DX25" s="656"/>
      <c r="DY25" s="656"/>
      <c r="DZ25" s="656"/>
      <c r="EA25" s="656"/>
      <c r="EB25" s="656"/>
      <c r="EC25" s="657"/>
    </row>
    <row r="26" spans="2:133" ht="11.25" customHeight="1" x14ac:dyDescent="0.15">
      <c r="B26" s="620" t="s">
        <v>296</v>
      </c>
      <c r="C26" s="621"/>
      <c r="D26" s="621"/>
      <c r="E26" s="621"/>
      <c r="F26" s="621"/>
      <c r="G26" s="621"/>
      <c r="H26" s="621"/>
      <c r="I26" s="621"/>
      <c r="J26" s="621"/>
      <c r="K26" s="621"/>
      <c r="L26" s="621"/>
      <c r="M26" s="621"/>
      <c r="N26" s="621"/>
      <c r="O26" s="621"/>
      <c r="P26" s="621"/>
      <c r="Q26" s="622"/>
      <c r="R26" s="623">
        <v>3127</v>
      </c>
      <c r="S26" s="624"/>
      <c r="T26" s="624"/>
      <c r="U26" s="624"/>
      <c r="V26" s="624"/>
      <c r="W26" s="624"/>
      <c r="X26" s="624"/>
      <c r="Y26" s="625"/>
      <c r="Z26" s="626">
        <v>0</v>
      </c>
      <c r="AA26" s="626"/>
      <c r="AB26" s="626"/>
      <c r="AC26" s="626"/>
      <c r="AD26" s="627">
        <v>3127</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229</v>
      </c>
      <c r="BH26" s="624"/>
      <c r="BI26" s="624"/>
      <c r="BJ26" s="624"/>
      <c r="BK26" s="624"/>
      <c r="BL26" s="624"/>
      <c r="BM26" s="624"/>
      <c r="BN26" s="625"/>
      <c r="BO26" s="626" t="s">
        <v>139</v>
      </c>
      <c r="BP26" s="626"/>
      <c r="BQ26" s="626"/>
      <c r="BR26" s="626"/>
      <c r="BS26" s="627" t="s">
        <v>130</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1660346</v>
      </c>
      <c r="CS26" s="624"/>
      <c r="CT26" s="624"/>
      <c r="CU26" s="624"/>
      <c r="CV26" s="624"/>
      <c r="CW26" s="624"/>
      <c r="CX26" s="624"/>
      <c r="CY26" s="625"/>
      <c r="CZ26" s="628">
        <v>8.6</v>
      </c>
      <c r="DA26" s="656"/>
      <c r="DB26" s="656"/>
      <c r="DC26" s="658"/>
      <c r="DD26" s="632">
        <v>1551294</v>
      </c>
      <c r="DE26" s="624"/>
      <c r="DF26" s="624"/>
      <c r="DG26" s="624"/>
      <c r="DH26" s="624"/>
      <c r="DI26" s="624"/>
      <c r="DJ26" s="624"/>
      <c r="DK26" s="625"/>
      <c r="DL26" s="632" t="s">
        <v>229</v>
      </c>
      <c r="DM26" s="624"/>
      <c r="DN26" s="624"/>
      <c r="DO26" s="624"/>
      <c r="DP26" s="624"/>
      <c r="DQ26" s="624"/>
      <c r="DR26" s="624"/>
      <c r="DS26" s="624"/>
      <c r="DT26" s="624"/>
      <c r="DU26" s="624"/>
      <c r="DV26" s="625"/>
      <c r="DW26" s="628" t="s">
        <v>229</v>
      </c>
      <c r="DX26" s="656"/>
      <c r="DY26" s="656"/>
      <c r="DZ26" s="656"/>
      <c r="EA26" s="656"/>
      <c r="EB26" s="656"/>
      <c r="EC26" s="657"/>
    </row>
    <row r="27" spans="2:133" ht="11.25" customHeight="1" x14ac:dyDescent="0.15">
      <c r="B27" s="620" t="s">
        <v>299</v>
      </c>
      <c r="C27" s="621"/>
      <c r="D27" s="621"/>
      <c r="E27" s="621"/>
      <c r="F27" s="621"/>
      <c r="G27" s="621"/>
      <c r="H27" s="621"/>
      <c r="I27" s="621"/>
      <c r="J27" s="621"/>
      <c r="K27" s="621"/>
      <c r="L27" s="621"/>
      <c r="M27" s="621"/>
      <c r="N27" s="621"/>
      <c r="O27" s="621"/>
      <c r="P27" s="621"/>
      <c r="Q27" s="622"/>
      <c r="R27" s="623">
        <v>19343</v>
      </c>
      <c r="S27" s="624"/>
      <c r="T27" s="624"/>
      <c r="U27" s="624"/>
      <c r="V27" s="624"/>
      <c r="W27" s="624"/>
      <c r="X27" s="624"/>
      <c r="Y27" s="625"/>
      <c r="Z27" s="626">
        <v>0.1</v>
      </c>
      <c r="AA27" s="626"/>
      <c r="AB27" s="626"/>
      <c r="AC27" s="626"/>
      <c r="AD27" s="627" t="s">
        <v>130</v>
      </c>
      <c r="AE27" s="627"/>
      <c r="AF27" s="627"/>
      <c r="AG27" s="627"/>
      <c r="AH27" s="627"/>
      <c r="AI27" s="627"/>
      <c r="AJ27" s="627"/>
      <c r="AK27" s="627"/>
      <c r="AL27" s="628" t="s">
        <v>229</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4288072</v>
      </c>
      <c r="BH27" s="624"/>
      <c r="BI27" s="624"/>
      <c r="BJ27" s="624"/>
      <c r="BK27" s="624"/>
      <c r="BL27" s="624"/>
      <c r="BM27" s="624"/>
      <c r="BN27" s="625"/>
      <c r="BO27" s="626">
        <v>100</v>
      </c>
      <c r="BP27" s="626"/>
      <c r="BQ27" s="626"/>
      <c r="BR27" s="626"/>
      <c r="BS27" s="627" t="s">
        <v>229</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2845417</v>
      </c>
      <c r="CS27" s="654"/>
      <c r="CT27" s="654"/>
      <c r="CU27" s="654"/>
      <c r="CV27" s="654"/>
      <c r="CW27" s="654"/>
      <c r="CX27" s="654"/>
      <c r="CY27" s="655"/>
      <c r="CZ27" s="628">
        <v>14.8</v>
      </c>
      <c r="DA27" s="656"/>
      <c r="DB27" s="656"/>
      <c r="DC27" s="658"/>
      <c r="DD27" s="632">
        <v>724516</v>
      </c>
      <c r="DE27" s="654"/>
      <c r="DF27" s="654"/>
      <c r="DG27" s="654"/>
      <c r="DH27" s="654"/>
      <c r="DI27" s="654"/>
      <c r="DJ27" s="654"/>
      <c r="DK27" s="655"/>
      <c r="DL27" s="632">
        <v>721934</v>
      </c>
      <c r="DM27" s="654"/>
      <c r="DN27" s="654"/>
      <c r="DO27" s="654"/>
      <c r="DP27" s="654"/>
      <c r="DQ27" s="654"/>
      <c r="DR27" s="654"/>
      <c r="DS27" s="654"/>
      <c r="DT27" s="654"/>
      <c r="DU27" s="654"/>
      <c r="DV27" s="655"/>
      <c r="DW27" s="628">
        <v>7.4</v>
      </c>
      <c r="DX27" s="656"/>
      <c r="DY27" s="656"/>
      <c r="DZ27" s="656"/>
      <c r="EA27" s="656"/>
      <c r="EB27" s="656"/>
      <c r="EC27" s="657"/>
    </row>
    <row r="28" spans="2:133" ht="11.25" customHeight="1" x14ac:dyDescent="0.15">
      <c r="B28" s="620" t="s">
        <v>302</v>
      </c>
      <c r="C28" s="621"/>
      <c r="D28" s="621"/>
      <c r="E28" s="621"/>
      <c r="F28" s="621"/>
      <c r="G28" s="621"/>
      <c r="H28" s="621"/>
      <c r="I28" s="621"/>
      <c r="J28" s="621"/>
      <c r="K28" s="621"/>
      <c r="L28" s="621"/>
      <c r="M28" s="621"/>
      <c r="N28" s="621"/>
      <c r="O28" s="621"/>
      <c r="P28" s="621"/>
      <c r="Q28" s="622"/>
      <c r="R28" s="623">
        <v>195714</v>
      </c>
      <c r="S28" s="624"/>
      <c r="T28" s="624"/>
      <c r="U28" s="624"/>
      <c r="V28" s="624"/>
      <c r="W28" s="624"/>
      <c r="X28" s="624"/>
      <c r="Y28" s="625"/>
      <c r="Z28" s="626">
        <v>1</v>
      </c>
      <c r="AA28" s="626"/>
      <c r="AB28" s="626"/>
      <c r="AC28" s="626"/>
      <c r="AD28" s="627">
        <v>25076</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1194736</v>
      </c>
      <c r="CS28" s="624"/>
      <c r="CT28" s="624"/>
      <c r="CU28" s="624"/>
      <c r="CV28" s="624"/>
      <c r="CW28" s="624"/>
      <c r="CX28" s="624"/>
      <c r="CY28" s="625"/>
      <c r="CZ28" s="628">
        <v>6.2</v>
      </c>
      <c r="DA28" s="656"/>
      <c r="DB28" s="656"/>
      <c r="DC28" s="658"/>
      <c r="DD28" s="632">
        <v>1164275</v>
      </c>
      <c r="DE28" s="624"/>
      <c r="DF28" s="624"/>
      <c r="DG28" s="624"/>
      <c r="DH28" s="624"/>
      <c r="DI28" s="624"/>
      <c r="DJ28" s="624"/>
      <c r="DK28" s="625"/>
      <c r="DL28" s="632">
        <v>1164275</v>
      </c>
      <c r="DM28" s="624"/>
      <c r="DN28" s="624"/>
      <c r="DO28" s="624"/>
      <c r="DP28" s="624"/>
      <c r="DQ28" s="624"/>
      <c r="DR28" s="624"/>
      <c r="DS28" s="624"/>
      <c r="DT28" s="624"/>
      <c r="DU28" s="624"/>
      <c r="DV28" s="625"/>
      <c r="DW28" s="628">
        <v>11.9</v>
      </c>
      <c r="DX28" s="656"/>
      <c r="DY28" s="656"/>
      <c r="DZ28" s="656"/>
      <c r="EA28" s="656"/>
      <c r="EB28" s="656"/>
      <c r="EC28" s="657"/>
    </row>
    <row r="29" spans="2:133" ht="11.25" customHeight="1" x14ac:dyDescent="0.15">
      <c r="B29" s="620" t="s">
        <v>304</v>
      </c>
      <c r="C29" s="621"/>
      <c r="D29" s="621"/>
      <c r="E29" s="621"/>
      <c r="F29" s="621"/>
      <c r="G29" s="621"/>
      <c r="H29" s="621"/>
      <c r="I29" s="621"/>
      <c r="J29" s="621"/>
      <c r="K29" s="621"/>
      <c r="L29" s="621"/>
      <c r="M29" s="621"/>
      <c r="N29" s="621"/>
      <c r="O29" s="621"/>
      <c r="P29" s="621"/>
      <c r="Q29" s="622"/>
      <c r="R29" s="623">
        <v>19673</v>
      </c>
      <c r="S29" s="624"/>
      <c r="T29" s="624"/>
      <c r="U29" s="624"/>
      <c r="V29" s="624"/>
      <c r="W29" s="624"/>
      <c r="X29" s="624"/>
      <c r="Y29" s="625"/>
      <c r="Z29" s="626">
        <v>0.1</v>
      </c>
      <c r="AA29" s="626"/>
      <c r="AB29" s="626"/>
      <c r="AC29" s="626"/>
      <c r="AD29" s="627" t="s">
        <v>139</v>
      </c>
      <c r="AE29" s="627"/>
      <c r="AF29" s="627"/>
      <c r="AG29" s="627"/>
      <c r="AH29" s="627"/>
      <c r="AI29" s="627"/>
      <c r="AJ29" s="627"/>
      <c r="AK29" s="627"/>
      <c r="AL29" s="628" t="s">
        <v>229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306</v>
      </c>
      <c r="CG29" s="621"/>
      <c r="CH29" s="621"/>
      <c r="CI29" s="621"/>
      <c r="CJ29" s="621"/>
      <c r="CK29" s="621"/>
      <c r="CL29" s="621"/>
      <c r="CM29" s="621"/>
      <c r="CN29" s="621"/>
      <c r="CO29" s="621"/>
      <c r="CP29" s="621"/>
      <c r="CQ29" s="622"/>
      <c r="CR29" s="623">
        <v>1194736</v>
      </c>
      <c r="CS29" s="654"/>
      <c r="CT29" s="654"/>
      <c r="CU29" s="654"/>
      <c r="CV29" s="654"/>
      <c r="CW29" s="654"/>
      <c r="CX29" s="654"/>
      <c r="CY29" s="655"/>
      <c r="CZ29" s="628">
        <v>6.2</v>
      </c>
      <c r="DA29" s="656"/>
      <c r="DB29" s="656"/>
      <c r="DC29" s="658"/>
      <c r="DD29" s="632">
        <v>1164275</v>
      </c>
      <c r="DE29" s="654"/>
      <c r="DF29" s="654"/>
      <c r="DG29" s="654"/>
      <c r="DH29" s="654"/>
      <c r="DI29" s="654"/>
      <c r="DJ29" s="654"/>
      <c r="DK29" s="655"/>
      <c r="DL29" s="632">
        <v>1164275</v>
      </c>
      <c r="DM29" s="654"/>
      <c r="DN29" s="654"/>
      <c r="DO29" s="654"/>
      <c r="DP29" s="654"/>
      <c r="DQ29" s="654"/>
      <c r="DR29" s="654"/>
      <c r="DS29" s="654"/>
      <c r="DT29" s="654"/>
      <c r="DU29" s="654"/>
      <c r="DV29" s="655"/>
      <c r="DW29" s="628">
        <v>11.9</v>
      </c>
      <c r="DX29" s="656"/>
      <c r="DY29" s="656"/>
      <c r="DZ29" s="656"/>
      <c r="EA29" s="656"/>
      <c r="EB29" s="656"/>
      <c r="EC29" s="657"/>
    </row>
    <row r="30" spans="2:133" ht="11.25" customHeight="1" x14ac:dyDescent="0.15">
      <c r="B30" s="620" t="s">
        <v>307</v>
      </c>
      <c r="C30" s="621"/>
      <c r="D30" s="621"/>
      <c r="E30" s="621"/>
      <c r="F30" s="621"/>
      <c r="G30" s="621"/>
      <c r="H30" s="621"/>
      <c r="I30" s="621"/>
      <c r="J30" s="621"/>
      <c r="K30" s="621"/>
      <c r="L30" s="621"/>
      <c r="M30" s="621"/>
      <c r="N30" s="621"/>
      <c r="O30" s="621"/>
      <c r="P30" s="621"/>
      <c r="Q30" s="622"/>
      <c r="R30" s="623">
        <v>3476029</v>
      </c>
      <c r="S30" s="624"/>
      <c r="T30" s="624"/>
      <c r="U30" s="624"/>
      <c r="V30" s="624"/>
      <c r="W30" s="624"/>
      <c r="X30" s="624"/>
      <c r="Y30" s="625"/>
      <c r="Z30" s="626">
        <v>17.5</v>
      </c>
      <c r="AA30" s="626"/>
      <c r="AB30" s="626"/>
      <c r="AC30" s="626"/>
      <c r="AD30" s="627" t="s">
        <v>229</v>
      </c>
      <c r="AE30" s="627"/>
      <c r="AF30" s="627"/>
      <c r="AG30" s="627"/>
      <c r="AH30" s="627"/>
      <c r="AI30" s="627"/>
      <c r="AJ30" s="627"/>
      <c r="AK30" s="627"/>
      <c r="AL30" s="628" t="s">
        <v>130</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1160822</v>
      </c>
      <c r="CS30" s="624"/>
      <c r="CT30" s="624"/>
      <c r="CU30" s="624"/>
      <c r="CV30" s="624"/>
      <c r="CW30" s="624"/>
      <c r="CX30" s="624"/>
      <c r="CY30" s="625"/>
      <c r="CZ30" s="628">
        <v>6</v>
      </c>
      <c r="DA30" s="656"/>
      <c r="DB30" s="656"/>
      <c r="DC30" s="658"/>
      <c r="DD30" s="632">
        <v>1131388</v>
      </c>
      <c r="DE30" s="624"/>
      <c r="DF30" s="624"/>
      <c r="DG30" s="624"/>
      <c r="DH30" s="624"/>
      <c r="DI30" s="624"/>
      <c r="DJ30" s="624"/>
      <c r="DK30" s="625"/>
      <c r="DL30" s="632">
        <v>1131388</v>
      </c>
      <c r="DM30" s="624"/>
      <c r="DN30" s="624"/>
      <c r="DO30" s="624"/>
      <c r="DP30" s="624"/>
      <c r="DQ30" s="624"/>
      <c r="DR30" s="624"/>
      <c r="DS30" s="624"/>
      <c r="DT30" s="624"/>
      <c r="DU30" s="624"/>
      <c r="DV30" s="625"/>
      <c r="DW30" s="628">
        <v>11.6</v>
      </c>
      <c r="DX30" s="656"/>
      <c r="DY30" s="656"/>
      <c r="DZ30" s="656"/>
      <c r="EA30" s="656"/>
      <c r="EB30" s="656"/>
      <c r="EC30" s="657"/>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229</v>
      </c>
      <c r="S31" s="624"/>
      <c r="T31" s="624"/>
      <c r="U31" s="624"/>
      <c r="V31" s="624"/>
      <c r="W31" s="624"/>
      <c r="X31" s="624"/>
      <c r="Y31" s="625"/>
      <c r="Z31" s="626" t="s">
        <v>229</v>
      </c>
      <c r="AA31" s="626"/>
      <c r="AB31" s="626"/>
      <c r="AC31" s="626"/>
      <c r="AD31" s="627" t="s">
        <v>130</v>
      </c>
      <c r="AE31" s="627"/>
      <c r="AF31" s="627"/>
      <c r="AG31" s="627"/>
      <c r="AH31" s="627"/>
      <c r="AI31" s="627"/>
      <c r="AJ31" s="627"/>
      <c r="AK31" s="627"/>
      <c r="AL31" s="628" t="s">
        <v>130</v>
      </c>
      <c r="AM31" s="629"/>
      <c r="AN31" s="629"/>
      <c r="AO31" s="630"/>
      <c r="AP31" s="667" t="s">
        <v>312</v>
      </c>
      <c r="AQ31" s="668"/>
      <c r="AR31" s="668"/>
      <c r="AS31" s="668"/>
      <c r="AT31" s="673" t="s">
        <v>313</v>
      </c>
      <c r="AU31" s="218"/>
      <c r="AV31" s="218"/>
      <c r="AW31" s="218"/>
      <c r="AX31" s="609" t="s">
        <v>189</v>
      </c>
      <c r="AY31" s="610"/>
      <c r="AZ31" s="610"/>
      <c r="BA31" s="610"/>
      <c r="BB31" s="610"/>
      <c r="BC31" s="610"/>
      <c r="BD31" s="610"/>
      <c r="BE31" s="610"/>
      <c r="BF31" s="611"/>
      <c r="BG31" s="676">
        <v>98.9</v>
      </c>
      <c r="BH31" s="677"/>
      <c r="BI31" s="677"/>
      <c r="BJ31" s="677"/>
      <c r="BK31" s="677"/>
      <c r="BL31" s="677"/>
      <c r="BM31" s="618">
        <v>94.3</v>
      </c>
      <c r="BN31" s="677"/>
      <c r="BO31" s="677"/>
      <c r="BP31" s="677"/>
      <c r="BQ31" s="678"/>
      <c r="BR31" s="676">
        <v>98.9</v>
      </c>
      <c r="BS31" s="677"/>
      <c r="BT31" s="677"/>
      <c r="BU31" s="677"/>
      <c r="BV31" s="677"/>
      <c r="BW31" s="677"/>
      <c r="BX31" s="618">
        <v>93.9</v>
      </c>
      <c r="BY31" s="677"/>
      <c r="BZ31" s="677"/>
      <c r="CA31" s="677"/>
      <c r="CB31" s="678"/>
      <c r="CD31" s="663"/>
      <c r="CE31" s="664"/>
      <c r="CF31" s="620" t="s">
        <v>314</v>
      </c>
      <c r="CG31" s="621"/>
      <c r="CH31" s="621"/>
      <c r="CI31" s="621"/>
      <c r="CJ31" s="621"/>
      <c r="CK31" s="621"/>
      <c r="CL31" s="621"/>
      <c r="CM31" s="621"/>
      <c r="CN31" s="621"/>
      <c r="CO31" s="621"/>
      <c r="CP31" s="621"/>
      <c r="CQ31" s="622"/>
      <c r="CR31" s="623">
        <v>33914</v>
      </c>
      <c r="CS31" s="654"/>
      <c r="CT31" s="654"/>
      <c r="CU31" s="654"/>
      <c r="CV31" s="654"/>
      <c r="CW31" s="654"/>
      <c r="CX31" s="654"/>
      <c r="CY31" s="655"/>
      <c r="CZ31" s="628">
        <v>0.2</v>
      </c>
      <c r="DA31" s="656"/>
      <c r="DB31" s="656"/>
      <c r="DC31" s="658"/>
      <c r="DD31" s="632">
        <v>32887</v>
      </c>
      <c r="DE31" s="654"/>
      <c r="DF31" s="654"/>
      <c r="DG31" s="654"/>
      <c r="DH31" s="654"/>
      <c r="DI31" s="654"/>
      <c r="DJ31" s="654"/>
      <c r="DK31" s="655"/>
      <c r="DL31" s="632">
        <v>32887</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15">
      <c r="B32" s="620" t="s">
        <v>315</v>
      </c>
      <c r="C32" s="621"/>
      <c r="D32" s="621"/>
      <c r="E32" s="621"/>
      <c r="F32" s="621"/>
      <c r="G32" s="621"/>
      <c r="H32" s="621"/>
      <c r="I32" s="621"/>
      <c r="J32" s="621"/>
      <c r="K32" s="621"/>
      <c r="L32" s="621"/>
      <c r="M32" s="621"/>
      <c r="N32" s="621"/>
      <c r="O32" s="621"/>
      <c r="P32" s="621"/>
      <c r="Q32" s="622"/>
      <c r="R32" s="623">
        <v>980519</v>
      </c>
      <c r="S32" s="624"/>
      <c r="T32" s="624"/>
      <c r="U32" s="624"/>
      <c r="V32" s="624"/>
      <c r="W32" s="624"/>
      <c r="X32" s="624"/>
      <c r="Y32" s="625"/>
      <c r="Z32" s="626">
        <v>4.9000000000000004</v>
      </c>
      <c r="AA32" s="626"/>
      <c r="AB32" s="626"/>
      <c r="AC32" s="626"/>
      <c r="AD32" s="627" t="s">
        <v>229</v>
      </c>
      <c r="AE32" s="627"/>
      <c r="AF32" s="627"/>
      <c r="AG32" s="627"/>
      <c r="AH32" s="627"/>
      <c r="AI32" s="627"/>
      <c r="AJ32" s="627"/>
      <c r="AK32" s="627"/>
      <c r="AL32" s="628" t="s">
        <v>139</v>
      </c>
      <c r="AM32" s="629"/>
      <c r="AN32" s="629"/>
      <c r="AO32" s="630"/>
      <c r="AP32" s="669"/>
      <c r="AQ32" s="670"/>
      <c r="AR32" s="670"/>
      <c r="AS32" s="670"/>
      <c r="AT32" s="674"/>
      <c r="AU32" s="214" t="s">
        <v>316</v>
      </c>
      <c r="AX32" s="620" t="s">
        <v>317</v>
      </c>
      <c r="AY32" s="621"/>
      <c r="AZ32" s="621"/>
      <c r="BA32" s="621"/>
      <c r="BB32" s="621"/>
      <c r="BC32" s="621"/>
      <c r="BD32" s="621"/>
      <c r="BE32" s="621"/>
      <c r="BF32" s="622"/>
      <c r="BG32" s="679">
        <v>98.9</v>
      </c>
      <c r="BH32" s="654"/>
      <c r="BI32" s="654"/>
      <c r="BJ32" s="654"/>
      <c r="BK32" s="654"/>
      <c r="BL32" s="654"/>
      <c r="BM32" s="629">
        <v>95.1</v>
      </c>
      <c r="BN32" s="654"/>
      <c r="BO32" s="654"/>
      <c r="BP32" s="654"/>
      <c r="BQ32" s="680"/>
      <c r="BR32" s="679">
        <v>98.9</v>
      </c>
      <c r="BS32" s="654"/>
      <c r="BT32" s="654"/>
      <c r="BU32" s="654"/>
      <c r="BV32" s="654"/>
      <c r="BW32" s="654"/>
      <c r="BX32" s="629">
        <v>94.8</v>
      </c>
      <c r="BY32" s="654"/>
      <c r="BZ32" s="654"/>
      <c r="CA32" s="654"/>
      <c r="CB32" s="680"/>
      <c r="CD32" s="665"/>
      <c r="CE32" s="666"/>
      <c r="CF32" s="620" t="s">
        <v>318</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139</v>
      </c>
      <c r="DA32" s="656"/>
      <c r="DB32" s="656"/>
      <c r="DC32" s="658"/>
      <c r="DD32" s="632" t="s">
        <v>130</v>
      </c>
      <c r="DE32" s="624"/>
      <c r="DF32" s="624"/>
      <c r="DG32" s="624"/>
      <c r="DH32" s="624"/>
      <c r="DI32" s="624"/>
      <c r="DJ32" s="624"/>
      <c r="DK32" s="625"/>
      <c r="DL32" s="632" t="s">
        <v>130</v>
      </c>
      <c r="DM32" s="624"/>
      <c r="DN32" s="624"/>
      <c r="DO32" s="624"/>
      <c r="DP32" s="624"/>
      <c r="DQ32" s="624"/>
      <c r="DR32" s="624"/>
      <c r="DS32" s="624"/>
      <c r="DT32" s="624"/>
      <c r="DU32" s="624"/>
      <c r="DV32" s="625"/>
      <c r="DW32" s="628" t="s">
        <v>229</v>
      </c>
      <c r="DX32" s="656"/>
      <c r="DY32" s="656"/>
      <c r="DZ32" s="656"/>
      <c r="EA32" s="656"/>
      <c r="EB32" s="656"/>
      <c r="EC32" s="657"/>
    </row>
    <row r="33" spans="2:133" ht="11.25" customHeight="1" x14ac:dyDescent="0.15">
      <c r="B33" s="620" t="s">
        <v>319</v>
      </c>
      <c r="C33" s="621"/>
      <c r="D33" s="621"/>
      <c r="E33" s="621"/>
      <c r="F33" s="621"/>
      <c r="G33" s="621"/>
      <c r="H33" s="621"/>
      <c r="I33" s="621"/>
      <c r="J33" s="621"/>
      <c r="K33" s="621"/>
      <c r="L33" s="621"/>
      <c r="M33" s="621"/>
      <c r="N33" s="621"/>
      <c r="O33" s="621"/>
      <c r="P33" s="621"/>
      <c r="Q33" s="622"/>
      <c r="R33" s="623">
        <v>33015</v>
      </c>
      <c r="S33" s="624"/>
      <c r="T33" s="624"/>
      <c r="U33" s="624"/>
      <c r="V33" s="624"/>
      <c r="W33" s="624"/>
      <c r="X33" s="624"/>
      <c r="Y33" s="625"/>
      <c r="Z33" s="626">
        <v>0.2</v>
      </c>
      <c r="AA33" s="626"/>
      <c r="AB33" s="626"/>
      <c r="AC33" s="626"/>
      <c r="AD33" s="627">
        <v>7560</v>
      </c>
      <c r="AE33" s="627"/>
      <c r="AF33" s="627"/>
      <c r="AG33" s="627"/>
      <c r="AH33" s="627"/>
      <c r="AI33" s="627"/>
      <c r="AJ33" s="627"/>
      <c r="AK33" s="627"/>
      <c r="AL33" s="628">
        <v>0.1</v>
      </c>
      <c r="AM33" s="629"/>
      <c r="AN33" s="629"/>
      <c r="AO33" s="630"/>
      <c r="AP33" s="671"/>
      <c r="AQ33" s="672"/>
      <c r="AR33" s="672"/>
      <c r="AS33" s="672"/>
      <c r="AT33" s="675"/>
      <c r="AU33" s="219"/>
      <c r="AV33" s="219"/>
      <c r="AW33" s="219"/>
      <c r="AX33" s="644" t="s">
        <v>320</v>
      </c>
      <c r="AY33" s="645"/>
      <c r="AZ33" s="645"/>
      <c r="BA33" s="645"/>
      <c r="BB33" s="645"/>
      <c r="BC33" s="645"/>
      <c r="BD33" s="645"/>
      <c r="BE33" s="645"/>
      <c r="BF33" s="646"/>
      <c r="BG33" s="681">
        <v>98.8</v>
      </c>
      <c r="BH33" s="682"/>
      <c r="BI33" s="682"/>
      <c r="BJ33" s="682"/>
      <c r="BK33" s="682"/>
      <c r="BL33" s="682"/>
      <c r="BM33" s="683">
        <v>93.6</v>
      </c>
      <c r="BN33" s="682"/>
      <c r="BO33" s="682"/>
      <c r="BP33" s="682"/>
      <c r="BQ33" s="684"/>
      <c r="BR33" s="681">
        <v>98.8</v>
      </c>
      <c r="BS33" s="682"/>
      <c r="BT33" s="682"/>
      <c r="BU33" s="682"/>
      <c r="BV33" s="682"/>
      <c r="BW33" s="682"/>
      <c r="BX33" s="683">
        <v>93.1</v>
      </c>
      <c r="BY33" s="682"/>
      <c r="BZ33" s="682"/>
      <c r="CA33" s="682"/>
      <c r="CB33" s="684"/>
      <c r="CD33" s="620" t="s">
        <v>321</v>
      </c>
      <c r="CE33" s="621"/>
      <c r="CF33" s="621"/>
      <c r="CG33" s="621"/>
      <c r="CH33" s="621"/>
      <c r="CI33" s="621"/>
      <c r="CJ33" s="621"/>
      <c r="CK33" s="621"/>
      <c r="CL33" s="621"/>
      <c r="CM33" s="621"/>
      <c r="CN33" s="621"/>
      <c r="CO33" s="621"/>
      <c r="CP33" s="621"/>
      <c r="CQ33" s="622"/>
      <c r="CR33" s="623">
        <v>10433449</v>
      </c>
      <c r="CS33" s="654"/>
      <c r="CT33" s="654"/>
      <c r="CU33" s="654"/>
      <c r="CV33" s="654"/>
      <c r="CW33" s="654"/>
      <c r="CX33" s="654"/>
      <c r="CY33" s="655"/>
      <c r="CZ33" s="628">
        <v>54.2</v>
      </c>
      <c r="DA33" s="656"/>
      <c r="DB33" s="656"/>
      <c r="DC33" s="658"/>
      <c r="DD33" s="632">
        <v>8318111</v>
      </c>
      <c r="DE33" s="654"/>
      <c r="DF33" s="654"/>
      <c r="DG33" s="654"/>
      <c r="DH33" s="654"/>
      <c r="DI33" s="654"/>
      <c r="DJ33" s="654"/>
      <c r="DK33" s="655"/>
      <c r="DL33" s="632">
        <v>4732570</v>
      </c>
      <c r="DM33" s="654"/>
      <c r="DN33" s="654"/>
      <c r="DO33" s="654"/>
      <c r="DP33" s="654"/>
      <c r="DQ33" s="654"/>
      <c r="DR33" s="654"/>
      <c r="DS33" s="654"/>
      <c r="DT33" s="654"/>
      <c r="DU33" s="654"/>
      <c r="DV33" s="655"/>
      <c r="DW33" s="628">
        <v>48.4</v>
      </c>
      <c r="DX33" s="656"/>
      <c r="DY33" s="656"/>
      <c r="DZ33" s="656"/>
      <c r="EA33" s="656"/>
      <c r="EB33" s="656"/>
      <c r="EC33" s="657"/>
    </row>
    <row r="34" spans="2:133" ht="11.25" customHeight="1" x14ac:dyDescent="0.15">
      <c r="B34" s="620" t="s">
        <v>322</v>
      </c>
      <c r="C34" s="621"/>
      <c r="D34" s="621"/>
      <c r="E34" s="621"/>
      <c r="F34" s="621"/>
      <c r="G34" s="621"/>
      <c r="H34" s="621"/>
      <c r="I34" s="621"/>
      <c r="J34" s="621"/>
      <c r="K34" s="621"/>
      <c r="L34" s="621"/>
      <c r="M34" s="621"/>
      <c r="N34" s="621"/>
      <c r="O34" s="621"/>
      <c r="P34" s="621"/>
      <c r="Q34" s="622"/>
      <c r="R34" s="623">
        <v>658983</v>
      </c>
      <c r="S34" s="624"/>
      <c r="T34" s="624"/>
      <c r="U34" s="624"/>
      <c r="V34" s="624"/>
      <c r="W34" s="624"/>
      <c r="X34" s="624"/>
      <c r="Y34" s="625"/>
      <c r="Z34" s="626">
        <v>3.3</v>
      </c>
      <c r="AA34" s="626"/>
      <c r="AB34" s="626"/>
      <c r="AC34" s="626"/>
      <c r="AD34" s="627" t="s">
        <v>130</v>
      </c>
      <c r="AE34" s="627"/>
      <c r="AF34" s="627"/>
      <c r="AG34" s="627"/>
      <c r="AH34" s="627"/>
      <c r="AI34" s="627"/>
      <c r="AJ34" s="627"/>
      <c r="AK34" s="627"/>
      <c r="AL34" s="628" t="s">
        <v>229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3386315</v>
      </c>
      <c r="CS34" s="624"/>
      <c r="CT34" s="624"/>
      <c r="CU34" s="624"/>
      <c r="CV34" s="624"/>
      <c r="CW34" s="624"/>
      <c r="CX34" s="624"/>
      <c r="CY34" s="625"/>
      <c r="CZ34" s="628">
        <v>17.600000000000001</v>
      </c>
      <c r="DA34" s="656"/>
      <c r="DB34" s="656"/>
      <c r="DC34" s="658"/>
      <c r="DD34" s="632">
        <v>2538992</v>
      </c>
      <c r="DE34" s="624"/>
      <c r="DF34" s="624"/>
      <c r="DG34" s="624"/>
      <c r="DH34" s="624"/>
      <c r="DI34" s="624"/>
      <c r="DJ34" s="624"/>
      <c r="DK34" s="625"/>
      <c r="DL34" s="632">
        <v>1868700</v>
      </c>
      <c r="DM34" s="624"/>
      <c r="DN34" s="624"/>
      <c r="DO34" s="624"/>
      <c r="DP34" s="624"/>
      <c r="DQ34" s="624"/>
      <c r="DR34" s="624"/>
      <c r="DS34" s="624"/>
      <c r="DT34" s="624"/>
      <c r="DU34" s="624"/>
      <c r="DV34" s="625"/>
      <c r="DW34" s="628">
        <v>19.100000000000001</v>
      </c>
      <c r="DX34" s="656"/>
      <c r="DY34" s="656"/>
      <c r="DZ34" s="656"/>
      <c r="EA34" s="656"/>
      <c r="EB34" s="656"/>
      <c r="EC34" s="657"/>
    </row>
    <row r="35" spans="2:133" ht="11.25" customHeight="1" x14ac:dyDescent="0.15">
      <c r="B35" s="620" t="s">
        <v>324</v>
      </c>
      <c r="C35" s="621"/>
      <c r="D35" s="621"/>
      <c r="E35" s="621"/>
      <c r="F35" s="621"/>
      <c r="G35" s="621"/>
      <c r="H35" s="621"/>
      <c r="I35" s="621"/>
      <c r="J35" s="621"/>
      <c r="K35" s="621"/>
      <c r="L35" s="621"/>
      <c r="M35" s="621"/>
      <c r="N35" s="621"/>
      <c r="O35" s="621"/>
      <c r="P35" s="621"/>
      <c r="Q35" s="622"/>
      <c r="R35" s="623">
        <v>589492</v>
      </c>
      <c r="S35" s="624"/>
      <c r="T35" s="624"/>
      <c r="U35" s="624"/>
      <c r="V35" s="624"/>
      <c r="W35" s="624"/>
      <c r="X35" s="624"/>
      <c r="Y35" s="625"/>
      <c r="Z35" s="626">
        <v>3</v>
      </c>
      <c r="AA35" s="626"/>
      <c r="AB35" s="626"/>
      <c r="AC35" s="626"/>
      <c r="AD35" s="627" t="s">
        <v>229</v>
      </c>
      <c r="AE35" s="627"/>
      <c r="AF35" s="627"/>
      <c r="AG35" s="627"/>
      <c r="AH35" s="627"/>
      <c r="AI35" s="627"/>
      <c r="AJ35" s="627"/>
      <c r="AK35" s="627"/>
      <c r="AL35" s="628" t="s">
        <v>130</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206556</v>
      </c>
      <c r="CS35" s="654"/>
      <c r="CT35" s="654"/>
      <c r="CU35" s="654"/>
      <c r="CV35" s="654"/>
      <c r="CW35" s="654"/>
      <c r="CX35" s="654"/>
      <c r="CY35" s="655"/>
      <c r="CZ35" s="628">
        <v>1.1000000000000001</v>
      </c>
      <c r="DA35" s="656"/>
      <c r="DB35" s="656"/>
      <c r="DC35" s="658"/>
      <c r="DD35" s="632">
        <v>148023</v>
      </c>
      <c r="DE35" s="654"/>
      <c r="DF35" s="654"/>
      <c r="DG35" s="654"/>
      <c r="DH35" s="654"/>
      <c r="DI35" s="654"/>
      <c r="DJ35" s="654"/>
      <c r="DK35" s="655"/>
      <c r="DL35" s="632">
        <v>145019</v>
      </c>
      <c r="DM35" s="654"/>
      <c r="DN35" s="654"/>
      <c r="DO35" s="654"/>
      <c r="DP35" s="654"/>
      <c r="DQ35" s="654"/>
      <c r="DR35" s="654"/>
      <c r="DS35" s="654"/>
      <c r="DT35" s="654"/>
      <c r="DU35" s="654"/>
      <c r="DV35" s="655"/>
      <c r="DW35" s="628">
        <v>1.5</v>
      </c>
      <c r="DX35" s="656"/>
      <c r="DY35" s="656"/>
      <c r="DZ35" s="656"/>
      <c r="EA35" s="656"/>
      <c r="EB35" s="656"/>
      <c r="EC35" s="657"/>
    </row>
    <row r="36" spans="2:133" ht="11.25" customHeight="1" x14ac:dyDescent="0.15">
      <c r="B36" s="620" t="s">
        <v>328</v>
      </c>
      <c r="C36" s="621"/>
      <c r="D36" s="621"/>
      <c r="E36" s="621"/>
      <c r="F36" s="621"/>
      <c r="G36" s="621"/>
      <c r="H36" s="621"/>
      <c r="I36" s="621"/>
      <c r="J36" s="621"/>
      <c r="K36" s="621"/>
      <c r="L36" s="621"/>
      <c r="M36" s="621"/>
      <c r="N36" s="621"/>
      <c r="O36" s="621"/>
      <c r="P36" s="621"/>
      <c r="Q36" s="622"/>
      <c r="R36" s="623">
        <v>599289</v>
      </c>
      <c r="S36" s="624"/>
      <c r="T36" s="624"/>
      <c r="U36" s="624"/>
      <c r="V36" s="624"/>
      <c r="W36" s="624"/>
      <c r="X36" s="624"/>
      <c r="Y36" s="625"/>
      <c r="Z36" s="626">
        <v>3</v>
      </c>
      <c r="AA36" s="626"/>
      <c r="AB36" s="626"/>
      <c r="AC36" s="626"/>
      <c r="AD36" s="627" t="s">
        <v>130</v>
      </c>
      <c r="AE36" s="627"/>
      <c r="AF36" s="627"/>
      <c r="AG36" s="627"/>
      <c r="AH36" s="627"/>
      <c r="AI36" s="627"/>
      <c r="AJ36" s="627"/>
      <c r="AK36" s="627"/>
      <c r="AL36" s="628" t="s">
        <v>130</v>
      </c>
      <c r="AM36" s="629"/>
      <c r="AN36" s="629"/>
      <c r="AO36" s="630"/>
      <c r="AP36" s="222"/>
      <c r="AQ36" s="685" t="s">
        <v>329</v>
      </c>
      <c r="AR36" s="686"/>
      <c r="AS36" s="686"/>
      <c r="AT36" s="686"/>
      <c r="AU36" s="686"/>
      <c r="AV36" s="686"/>
      <c r="AW36" s="686"/>
      <c r="AX36" s="686"/>
      <c r="AY36" s="687"/>
      <c r="AZ36" s="612">
        <v>3474375</v>
      </c>
      <c r="BA36" s="613"/>
      <c r="BB36" s="613"/>
      <c r="BC36" s="613"/>
      <c r="BD36" s="613"/>
      <c r="BE36" s="613"/>
      <c r="BF36" s="688"/>
      <c r="BG36" s="609" t="s">
        <v>330</v>
      </c>
      <c r="BH36" s="610"/>
      <c r="BI36" s="610"/>
      <c r="BJ36" s="610"/>
      <c r="BK36" s="610"/>
      <c r="BL36" s="610"/>
      <c r="BM36" s="610"/>
      <c r="BN36" s="610"/>
      <c r="BO36" s="610"/>
      <c r="BP36" s="610"/>
      <c r="BQ36" s="610"/>
      <c r="BR36" s="610"/>
      <c r="BS36" s="610"/>
      <c r="BT36" s="610"/>
      <c r="BU36" s="611"/>
      <c r="BV36" s="612">
        <v>53582</v>
      </c>
      <c r="BW36" s="613"/>
      <c r="BX36" s="613"/>
      <c r="BY36" s="613"/>
      <c r="BZ36" s="613"/>
      <c r="CA36" s="613"/>
      <c r="CB36" s="688"/>
      <c r="CD36" s="620" t="s">
        <v>331</v>
      </c>
      <c r="CE36" s="621"/>
      <c r="CF36" s="621"/>
      <c r="CG36" s="621"/>
      <c r="CH36" s="621"/>
      <c r="CI36" s="621"/>
      <c r="CJ36" s="621"/>
      <c r="CK36" s="621"/>
      <c r="CL36" s="621"/>
      <c r="CM36" s="621"/>
      <c r="CN36" s="621"/>
      <c r="CO36" s="621"/>
      <c r="CP36" s="621"/>
      <c r="CQ36" s="622"/>
      <c r="CR36" s="623">
        <v>2807355</v>
      </c>
      <c r="CS36" s="624"/>
      <c r="CT36" s="624"/>
      <c r="CU36" s="624"/>
      <c r="CV36" s="624"/>
      <c r="CW36" s="624"/>
      <c r="CX36" s="624"/>
      <c r="CY36" s="625"/>
      <c r="CZ36" s="628">
        <v>14.6</v>
      </c>
      <c r="DA36" s="656"/>
      <c r="DB36" s="656"/>
      <c r="DC36" s="658"/>
      <c r="DD36" s="632">
        <v>2609885</v>
      </c>
      <c r="DE36" s="624"/>
      <c r="DF36" s="624"/>
      <c r="DG36" s="624"/>
      <c r="DH36" s="624"/>
      <c r="DI36" s="624"/>
      <c r="DJ36" s="624"/>
      <c r="DK36" s="625"/>
      <c r="DL36" s="632">
        <v>1548221</v>
      </c>
      <c r="DM36" s="624"/>
      <c r="DN36" s="624"/>
      <c r="DO36" s="624"/>
      <c r="DP36" s="624"/>
      <c r="DQ36" s="624"/>
      <c r="DR36" s="624"/>
      <c r="DS36" s="624"/>
      <c r="DT36" s="624"/>
      <c r="DU36" s="624"/>
      <c r="DV36" s="625"/>
      <c r="DW36" s="628">
        <v>15.8</v>
      </c>
      <c r="DX36" s="656"/>
      <c r="DY36" s="656"/>
      <c r="DZ36" s="656"/>
      <c r="EA36" s="656"/>
      <c r="EB36" s="656"/>
      <c r="EC36" s="657"/>
    </row>
    <row r="37" spans="2:133" ht="11.25" customHeight="1" x14ac:dyDescent="0.15">
      <c r="B37" s="620" t="s">
        <v>332</v>
      </c>
      <c r="C37" s="621"/>
      <c r="D37" s="621"/>
      <c r="E37" s="621"/>
      <c r="F37" s="621"/>
      <c r="G37" s="621"/>
      <c r="H37" s="621"/>
      <c r="I37" s="621"/>
      <c r="J37" s="621"/>
      <c r="K37" s="621"/>
      <c r="L37" s="621"/>
      <c r="M37" s="621"/>
      <c r="N37" s="621"/>
      <c r="O37" s="621"/>
      <c r="P37" s="621"/>
      <c r="Q37" s="622"/>
      <c r="R37" s="623">
        <v>1576639</v>
      </c>
      <c r="S37" s="624"/>
      <c r="T37" s="624"/>
      <c r="U37" s="624"/>
      <c r="V37" s="624"/>
      <c r="W37" s="624"/>
      <c r="X37" s="624"/>
      <c r="Y37" s="625"/>
      <c r="Z37" s="626">
        <v>7.9</v>
      </c>
      <c r="AA37" s="626"/>
      <c r="AB37" s="626"/>
      <c r="AC37" s="626"/>
      <c r="AD37" s="627">
        <v>8558</v>
      </c>
      <c r="AE37" s="627"/>
      <c r="AF37" s="627"/>
      <c r="AG37" s="627"/>
      <c r="AH37" s="627"/>
      <c r="AI37" s="627"/>
      <c r="AJ37" s="627"/>
      <c r="AK37" s="627"/>
      <c r="AL37" s="628">
        <v>0.1</v>
      </c>
      <c r="AM37" s="629"/>
      <c r="AN37" s="629"/>
      <c r="AO37" s="630"/>
      <c r="AQ37" s="689" t="s">
        <v>333</v>
      </c>
      <c r="AR37" s="690"/>
      <c r="AS37" s="690"/>
      <c r="AT37" s="690"/>
      <c r="AU37" s="690"/>
      <c r="AV37" s="690"/>
      <c r="AW37" s="690"/>
      <c r="AX37" s="690"/>
      <c r="AY37" s="691"/>
      <c r="AZ37" s="623">
        <v>1677975</v>
      </c>
      <c r="BA37" s="624"/>
      <c r="BB37" s="624"/>
      <c r="BC37" s="624"/>
      <c r="BD37" s="654"/>
      <c r="BE37" s="654"/>
      <c r="BF37" s="680"/>
      <c r="BG37" s="620" t="s">
        <v>334</v>
      </c>
      <c r="BH37" s="621"/>
      <c r="BI37" s="621"/>
      <c r="BJ37" s="621"/>
      <c r="BK37" s="621"/>
      <c r="BL37" s="621"/>
      <c r="BM37" s="621"/>
      <c r="BN37" s="621"/>
      <c r="BO37" s="621"/>
      <c r="BP37" s="621"/>
      <c r="BQ37" s="621"/>
      <c r="BR37" s="621"/>
      <c r="BS37" s="621"/>
      <c r="BT37" s="621"/>
      <c r="BU37" s="622"/>
      <c r="BV37" s="623">
        <v>-11190</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630867</v>
      </c>
      <c r="CS37" s="654"/>
      <c r="CT37" s="654"/>
      <c r="CU37" s="654"/>
      <c r="CV37" s="654"/>
      <c r="CW37" s="654"/>
      <c r="CX37" s="654"/>
      <c r="CY37" s="655"/>
      <c r="CZ37" s="628">
        <v>3.3</v>
      </c>
      <c r="DA37" s="656"/>
      <c r="DB37" s="656"/>
      <c r="DC37" s="658"/>
      <c r="DD37" s="632">
        <v>629635</v>
      </c>
      <c r="DE37" s="654"/>
      <c r="DF37" s="654"/>
      <c r="DG37" s="654"/>
      <c r="DH37" s="654"/>
      <c r="DI37" s="654"/>
      <c r="DJ37" s="654"/>
      <c r="DK37" s="655"/>
      <c r="DL37" s="632">
        <v>628003</v>
      </c>
      <c r="DM37" s="654"/>
      <c r="DN37" s="654"/>
      <c r="DO37" s="654"/>
      <c r="DP37" s="654"/>
      <c r="DQ37" s="654"/>
      <c r="DR37" s="654"/>
      <c r="DS37" s="654"/>
      <c r="DT37" s="654"/>
      <c r="DU37" s="654"/>
      <c r="DV37" s="655"/>
      <c r="DW37" s="628">
        <v>6.4</v>
      </c>
      <c r="DX37" s="656"/>
      <c r="DY37" s="656"/>
      <c r="DZ37" s="656"/>
      <c r="EA37" s="656"/>
      <c r="EB37" s="656"/>
      <c r="EC37" s="657"/>
    </row>
    <row r="38" spans="2:133" ht="11.25" customHeight="1" x14ac:dyDescent="0.15">
      <c r="B38" s="620" t="s">
        <v>336</v>
      </c>
      <c r="C38" s="621"/>
      <c r="D38" s="621"/>
      <c r="E38" s="621"/>
      <c r="F38" s="621"/>
      <c r="G38" s="621"/>
      <c r="H38" s="621"/>
      <c r="I38" s="621"/>
      <c r="J38" s="621"/>
      <c r="K38" s="621"/>
      <c r="L38" s="621"/>
      <c r="M38" s="621"/>
      <c r="N38" s="621"/>
      <c r="O38" s="621"/>
      <c r="P38" s="621"/>
      <c r="Q38" s="622"/>
      <c r="R38" s="623">
        <v>1045288</v>
      </c>
      <c r="S38" s="624"/>
      <c r="T38" s="624"/>
      <c r="U38" s="624"/>
      <c r="V38" s="624"/>
      <c r="W38" s="624"/>
      <c r="X38" s="624"/>
      <c r="Y38" s="625"/>
      <c r="Z38" s="626">
        <v>5.3</v>
      </c>
      <c r="AA38" s="626"/>
      <c r="AB38" s="626"/>
      <c r="AC38" s="626"/>
      <c r="AD38" s="627" t="s">
        <v>139</v>
      </c>
      <c r="AE38" s="627"/>
      <c r="AF38" s="627"/>
      <c r="AG38" s="627"/>
      <c r="AH38" s="627"/>
      <c r="AI38" s="627"/>
      <c r="AJ38" s="627"/>
      <c r="AK38" s="627"/>
      <c r="AL38" s="628" t="s">
        <v>130</v>
      </c>
      <c r="AM38" s="629"/>
      <c r="AN38" s="629"/>
      <c r="AO38" s="630"/>
      <c r="AQ38" s="689" t="s">
        <v>337</v>
      </c>
      <c r="AR38" s="690"/>
      <c r="AS38" s="690"/>
      <c r="AT38" s="690"/>
      <c r="AU38" s="690"/>
      <c r="AV38" s="690"/>
      <c r="AW38" s="690"/>
      <c r="AX38" s="690"/>
      <c r="AY38" s="691"/>
      <c r="AZ38" s="623">
        <v>250000</v>
      </c>
      <c r="BA38" s="624"/>
      <c r="BB38" s="624"/>
      <c r="BC38" s="624"/>
      <c r="BD38" s="654"/>
      <c r="BE38" s="654"/>
      <c r="BF38" s="680"/>
      <c r="BG38" s="620" t="s">
        <v>338</v>
      </c>
      <c r="BH38" s="621"/>
      <c r="BI38" s="621"/>
      <c r="BJ38" s="621"/>
      <c r="BK38" s="621"/>
      <c r="BL38" s="621"/>
      <c r="BM38" s="621"/>
      <c r="BN38" s="621"/>
      <c r="BO38" s="621"/>
      <c r="BP38" s="621"/>
      <c r="BQ38" s="621"/>
      <c r="BR38" s="621"/>
      <c r="BS38" s="621"/>
      <c r="BT38" s="621"/>
      <c r="BU38" s="622"/>
      <c r="BV38" s="623">
        <v>4669</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1513100</v>
      </c>
      <c r="CS38" s="624"/>
      <c r="CT38" s="624"/>
      <c r="CU38" s="624"/>
      <c r="CV38" s="624"/>
      <c r="CW38" s="624"/>
      <c r="CX38" s="624"/>
      <c r="CY38" s="625"/>
      <c r="CZ38" s="628">
        <v>7.9</v>
      </c>
      <c r="DA38" s="656"/>
      <c r="DB38" s="656"/>
      <c r="DC38" s="658"/>
      <c r="DD38" s="632">
        <v>1238868</v>
      </c>
      <c r="DE38" s="624"/>
      <c r="DF38" s="624"/>
      <c r="DG38" s="624"/>
      <c r="DH38" s="624"/>
      <c r="DI38" s="624"/>
      <c r="DJ38" s="624"/>
      <c r="DK38" s="625"/>
      <c r="DL38" s="632">
        <v>1170630</v>
      </c>
      <c r="DM38" s="624"/>
      <c r="DN38" s="624"/>
      <c r="DO38" s="624"/>
      <c r="DP38" s="624"/>
      <c r="DQ38" s="624"/>
      <c r="DR38" s="624"/>
      <c r="DS38" s="624"/>
      <c r="DT38" s="624"/>
      <c r="DU38" s="624"/>
      <c r="DV38" s="625"/>
      <c r="DW38" s="628">
        <v>12</v>
      </c>
      <c r="DX38" s="656"/>
      <c r="DY38" s="656"/>
      <c r="DZ38" s="656"/>
      <c r="EA38" s="656"/>
      <c r="EB38" s="656"/>
      <c r="EC38" s="657"/>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229</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229</v>
      </c>
      <c r="AM39" s="629"/>
      <c r="AN39" s="629"/>
      <c r="AO39" s="630"/>
      <c r="AQ39" s="689" t="s">
        <v>341</v>
      </c>
      <c r="AR39" s="690"/>
      <c r="AS39" s="690"/>
      <c r="AT39" s="690"/>
      <c r="AU39" s="690"/>
      <c r="AV39" s="690"/>
      <c r="AW39" s="690"/>
      <c r="AX39" s="690"/>
      <c r="AY39" s="691"/>
      <c r="AZ39" s="623">
        <v>33300</v>
      </c>
      <c r="BA39" s="624"/>
      <c r="BB39" s="624"/>
      <c r="BC39" s="624"/>
      <c r="BD39" s="654"/>
      <c r="BE39" s="654"/>
      <c r="BF39" s="680"/>
      <c r="BG39" s="620" t="s">
        <v>342</v>
      </c>
      <c r="BH39" s="621"/>
      <c r="BI39" s="621"/>
      <c r="BJ39" s="621"/>
      <c r="BK39" s="621"/>
      <c r="BL39" s="621"/>
      <c r="BM39" s="621"/>
      <c r="BN39" s="621"/>
      <c r="BO39" s="621"/>
      <c r="BP39" s="621"/>
      <c r="BQ39" s="621"/>
      <c r="BR39" s="621"/>
      <c r="BS39" s="621"/>
      <c r="BT39" s="621"/>
      <c r="BU39" s="622"/>
      <c r="BV39" s="623">
        <v>6925</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1560972</v>
      </c>
      <c r="CS39" s="654"/>
      <c r="CT39" s="654"/>
      <c r="CU39" s="654"/>
      <c r="CV39" s="654"/>
      <c r="CW39" s="654"/>
      <c r="CX39" s="654"/>
      <c r="CY39" s="655"/>
      <c r="CZ39" s="628">
        <v>8.1</v>
      </c>
      <c r="DA39" s="656"/>
      <c r="DB39" s="656"/>
      <c r="DC39" s="658"/>
      <c r="DD39" s="632">
        <v>1112692</v>
      </c>
      <c r="DE39" s="654"/>
      <c r="DF39" s="654"/>
      <c r="DG39" s="654"/>
      <c r="DH39" s="654"/>
      <c r="DI39" s="654"/>
      <c r="DJ39" s="654"/>
      <c r="DK39" s="655"/>
      <c r="DL39" s="632" t="s">
        <v>229</v>
      </c>
      <c r="DM39" s="654"/>
      <c r="DN39" s="654"/>
      <c r="DO39" s="654"/>
      <c r="DP39" s="654"/>
      <c r="DQ39" s="654"/>
      <c r="DR39" s="654"/>
      <c r="DS39" s="654"/>
      <c r="DT39" s="654"/>
      <c r="DU39" s="654"/>
      <c r="DV39" s="655"/>
      <c r="DW39" s="628" t="s">
        <v>130</v>
      </c>
      <c r="DX39" s="656"/>
      <c r="DY39" s="656"/>
      <c r="DZ39" s="656"/>
      <c r="EA39" s="656"/>
      <c r="EB39" s="656"/>
      <c r="EC39" s="657"/>
    </row>
    <row r="40" spans="2:133" ht="11.25" customHeight="1" x14ac:dyDescent="0.15">
      <c r="B40" s="620" t="s">
        <v>344</v>
      </c>
      <c r="C40" s="621"/>
      <c r="D40" s="621"/>
      <c r="E40" s="621"/>
      <c r="F40" s="621"/>
      <c r="G40" s="621"/>
      <c r="H40" s="621"/>
      <c r="I40" s="621"/>
      <c r="J40" s="621"/>
      <c r="K40" s="621"/>
      <c r="L40" s="621"/>
      <c r="M40" s="621"/>
      <c r="N40" s="621"/>
      <c r="O40" s="621"/>
      <c r="P40" s="621"/>
      <c r="Q40" s="622"/>
      <c r="R40" s="623">
        <v>149288</v>
      </c>
      <c r="S40" s="624"/>
      <c r="T40" s="624"/>
      <c r="U40" s="624"/>
      <c r="V40" s="624"/>
      <c r="W40" s="624"/>
      <c r="X40" s="624"/>
      <c r="Y40" s="625"/>
      <c r="Z40" s="626">
        <v>0.8</v>
      </c>
      <c r="AA40" s="626"/>
      <c r="AB40" s="626"/>
      <c r="AC40" s="626"/>
      <c r="AD40" s="627" t="s">
        <v>139</v>
      </c>
      <c r="AE40" s="627"/>
      <c r="AF40" s="627"/>
      <c r="AG40" s="627"/>
      <c r="AH40" s="627"/>
      <c r="AI40" s="627"/>
      <c r="AJ40" s="627"/>
      <c r="AK40" s="627"/>
      <c r="AL40" s="628" t="s">
        <v>139</v>
      </c>
      <c r="AM40" s="629"/>
      <c r="AN40" s="629"/>
      <c r="AO40" s="630"/>
      <c r="AQ40" s="689" t="s">
        <v>345</v>
      </c>
      <c r="AR40" s="690"/>
      <c r="AS40" s="690"/>
      <c r="AT40" s="690"/>
      <c r="AU40" s="690"/>
      <c r="AV40" s="690"/>
      <c r="AW40" s="690"/>
      <c r="AX40" s="690"/>
      <c r="AY40" s="691"/>
      <c r="AZ40" s="623" t="s">
        <v>229</v>
      </c>
      <c r="BA40" s="624"/>
      <c r="BB40" s="624"/>
      <c r="BC40" s="624"/>
      <c r="BD40" s="654"/>
      <c r="BE40" s="654"/>
      <c r="BF40" s="680"/>
      <c r="BG40" s="669" t="s">
        <v>346</v>
      </c>
      <c r="BH40" s="670"/>
      <c r="BI40" s="670"/>
      <c r="BJ40" s="670"/>
      <c r="BK40" s="670"/>
      <c r="BL40" s="223"/>
      <c r="BM40" s="621" t="s">
        <v>347</v>
      </c>
      <c r="BN40" s="621"/>
      <c r="BO40" s="621"/>
      <c r="BP40" s="621"/>
      <c r="BQ40" s="621"/>
      <c r="BR40" s="621"/>
      <c r="BS40" s="621"/>
      <c r="BT40" s="621"/>
      <c r="BU40" s="622"/>
      <c r="BV40" s="623">
        <v>76</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959151</v>
      </c>
      <c r="CS40" s="624"/>
      <c r="CT40" s="624"/>
      <c r="CU40" s="624"/>
      <c r="CV40" s="624"/>
      <c r="CW40" s="624"/>
      <c r="CX40" s="624"/>
      <c r="CY40" s="625"/>
      <c r="CZ40" s="628">
        <v>5</v>
      </c>
      <c r="DA40" s="656"/>
      <c r="DB40" s="656"/>
      <c r="DC40" s="658"/>
      <c r="DD40" s="632">
        <v>669651</v>
      </c>
      <c r="DE40" s="624"/>
      <c r="DF40" s="624"/>
      <c r="DG40" s="624"/>
      <c r="DH40" s="624"/>
      <c r="DI40" s="624"/>
      <c r="DJ40" s="624"/>
      <c r="DK40" s="625"/>
      <c r="DL40" s="632" t="s">
        <v>229</v>
      </c>
      <c r="DM40" s="624"/>
      <c r="DN40" s="624"/>
      <c r="DO40" s="624"/>
      <c r="DP40" s="624"/>
      <c r="DQ40" s="624"/>
      <c r="DR40" s="624"/>
      <c r="DS40" s="624"/>
      <c r="DT40" s="624"/>
      <c r="DU40" s="624"/>
      <c r="DV40" s="625"/>
      <c r="DW40" s="628" t="s">
        <v>130</v>
      </c>
      <c r="DX40" s="656"/>
      <c r="DY40" s="656"/>
      <c r="DZ40" s="656"/>
      <c r="EA40" s="656"/>
      <c r="EB40" s="656"/>
      <c r="EC40" s="657"/>
    </row>
    <row r="41" spans="2:133" ht="11.25" customHeight="1" x14ac:dyDescent="0.15">
      <c r="B41" s="644" t="s">
        <v>349</v>
      </c>
      <c r="C41" s="645"/>
      <c r="D41" s="645"/>
      <c r="E41" s="645"/>
      <c r="F41" s="645"/>
      <c r="G41" s="645"/>
      <c r="H41" s="645"/>
      <c r="I41" s="645"/>
      <c r="J41" s="645"/>
      <c r="K41" s="645"/>
      <c r="L41" s="645"/>
      <c r="M41" s="645"/>
      <c r="N41" s="645"/>
      <c r="O41" s="645"/>
      <c r="P41" s="645"/>
      <c r="Q41" s="646"/>
      <c r="R41" s="698">
        <v>19835110</v>
      </c>
      <c r="S41" s="699"/>
      <c r="T41" s="699"/>
      <c r="U41" s="699"/>
      <c r="V41" s="699"/>
      <c r="W41" s="699"/>
      <c r="X41" s="699"/>
      <c r="Y41" s="700"/>
      <c r="Z41" s="701">
        <v>100</v>
      </c>
      <c r="AA41" s="701"/>
      <c r="AB41" s="701"/>
      <c r="AC41" s="701"/>
      <c r="AD41" s="702">
        <v>9626779</v>
      </c>
      <c r="AE41" s="702"/>
      <c r="AF41" s="702"/>
      <c r="AG41" s="702"/>
      <c r="AH41" s="702"/>
      <c r="AI41" s="702"/>
      <c r="AJ41" s="702"/>
      <c r="AK41" s="702"/>
      <c r="AL41" s="703">
        <v>100</v>
      </c>
      <c r="AM41" s="683"/>
      <c r="AN41" s="683"/>
      <c r="AO41" s="704"/>
      <c r="AQ41" s="689" t="s">
        <v>350</v>
      </c>
      <c r="AR41" s="690"/>
      <c r="AS41" s="690"/>
      <c r="AT41" s="690"/>
      <c r="AU41" s="690"/>
      <c r="AV41" s="690"/>
      <c r="AW41" s="690"/>
      <c r="AX41" s="690"/>
      <c r="AY41" s="691"/>
      <c r="AZ41" s="623">
        <v>311595</v>
      </c>
      <c r="BA41" s="624"/>
      <c r="BB41" s="624"/>
      <c r="BC41" s="624"/>
      <c r="BD41" s="654"/>
      <c r="BE41" s="654"/>
      <c r="BF41" s="680"/>
      <c r="BG41" s="669"/>
      <c r="BH41" s="670"/>
      <c r="BI41" s="670"/>
      <c r="BJ41" s="670"/>
      <c r="BK41" s="670"/>
      <c r="BL41" s="223"/>
      <c r="BM41" s="621" t="s">
        <v>351</v>
      </c>
      <c r="BN41" s="621"/>
      <c r="BO41" s="621"/>
      <c r="BP41" s="621"/>
      <c r="BQ41" s="621"/>
      <c r="BR41" s="621"/>
      <c r="BS41" s="621"/>
      <c r="BT41" s="621"/>
      <c r="BU41" s="622"/>
      <c r="BV41" s="623" t="s">
        <v>139</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229</v>
      </c>
      <c r="CS41" s="654"/>
      <c r="CT41" s="654"/>
      <c r="CU41" s="654"/>
      <c r="CV41" s="654"/>
      <c r="CW41" s="654"/>
      <c r="CX41" s="654"/>
      <c r="CY41" s="655"/>
      <c r="CZ41" s="628" t="s">
        <v>229</v>
      </c>
      <c r="DA41" s="656"/>
      <c r="DB41" s="656"/>
      <c r="DC41" s="658"/>
      <c r="DD41" s="632" t="s">
        <v>229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353</v>
      </c>
      <c r="AR42" s="706"/>
      <c r="AS42" s="706"/>
      <c r="AT42" s="706"/>
      <c r="AU42" s="706"/>
      <c r="AV42" s="706"/>
      <c r="AW42" s="706"/>
      <c r="AX42" s="706"/>
      <c r="AY42" s="707"/>
      <c r="AZ42" s="698">
        <v>1201505</v>
      </c>
      <c r="BA42" s="699"/>
      <c r="BB42" s="699"/>
      <c r="BC42" s="699"/>
      <c r="BD42" s="682"/>
      <c r="BE42" s="682"/>
      <c r="BF42" s="684"/>
      <c r="BG42" s="671"/>
      <c r="BH42" s="672"/>
      <c r="BI42" s="672"/>
      <c r="BJ42" s="672"/>
      <c r="BK42" s="672"/>
      <c r="BL42" s="224"/>
      <c r="BM42" s="645" t="s">
        <v>354</v>
      </c>
      <c r="BN42" s="645"/>
      <c r="BO42" s="645"/>
      <c r="BP42" s="645"/>
      <c r="BQ42" s="645"/>
      <c r="BR42" s="645"/>
      <c r="BS42" s="645"/>
      <c r="BT42" s="645"/>
      <c r="BU42" s="646"/>
      <c r="BV42" s="698">
        <v>394</v>
      </c>
      <c r="BW42" s="699"/>
      <c r="BX42" s="699"/>
      <c r="BY42" s="699"/>
      <c r="BZ42" s="699"/>
      <c r="CA42" s="699"/>
      <c r="CB42" s="708"/>
      <c r="CD42" s="620" t="s">
        <v>355</v>
      </c>
      <c r="CE42" s="621"/>
      <c r="CF42" s="621"/>
      <c r="CG42" s="621"/>
      <c r="CH42" s="621"/>
      <c r="CI42" s="621"/>
      <c r="CJ42" s="621"/>
      <c r="CK42" s="621"/>
      <c r="CL42" s="621"/>
      <c r="CM42" s="621"/>
      <c r="CN42" s="621"/>
      <c r="CO42" s="621"/>
      <c r="CP42" s="621"/>
      <c r="CQ42" s="622"/>
      <c r="CR42" s="623">
        <v>2102968</v>
      </c>
      <c r="CS42" s="654"/>
      <c r="CT42" s="654"/>
      <c r="CU42" s="654"/>
      <c r="CV42" s="654"/>
      <c r="CW42" s="654"/>
      <c r="CX42" s="654"/>
      <c r="CY42" s="655"/>
      <c r="CZ42" s="628">
        <v>10.9</v>
      </c>
      <c r="DA42" s="656"/>
      <c r="DB42" s="656"/>
      <c r="DC42" s="658"/>
      <c r="DD42" s="632">
        <v>545246</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106519</v>
      </c>
      <c r="CS43" s="654"/>
      <c r="CT43" s="654"/>
      <c r="CU43" s="654"/>
      <c r="CV43" s="654"/>
      <c r="CW43" s="654"/>
      <c r="CX43" s="654"/>
      <c r="CY43" s="655"/>
      <c r="CZ43" s="628">
        <v>0.6</v>
      </c>
      <c r="DA43" s="656"/>
      <c r="DB43" s="656"/>
      <c r="DC43" s="658"/>
      <c r="DD43" s="632">
        <v>106519</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359</v>
      </c>
      <c r="CG44" s="621"/>
      <c r="CH44" s="621"/>
      <c r="CI44" s="621"/>
      <c r="CJ44" s="621"/>
      <c r="CK44" s="621"/>
      <c r="CL44" s="621"/>
      <c r="CM44" s="621"/>
      <c r="CN44" s="621"/>
      <c r="CO44" s="621"/>
      <c r="CP44" s="621"/>
      <c r="CQ44" s="622"/>
      <c r="CR44" s="623">
        <v>1313123</v>
      </c>
      <c r="CS44" s="624"/>
      <c r="CT44" s="624"/>
      <c r="CU44" s="624"/>
      <c r="CV44" s="624"/>
      <c r="CW44" s="624"/>
      <c r="CX44" s="624"/>
      <c r="CY44" s="625"/>
      <c r="CZ44" s="628">
        <v>6.8</v>
      </c>
      <c r="DA44" s="629"/>
      <c r="DB44" s="629"/>
      <c r="DC44" s="635"/>
      <c r="DD44" s="632">
        <v>376685</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668522</v>
      </c>
      <c r="CS45" s="654"/>
      <c r="CT45" s="654"/>
      <c r="CU45" s="654"/>
      <c r="CV45" s="654"/>
      <c r="CW45" s="654"/>
      <c r="CX45" s="654"/>
      <c r="CY45" s="655"/>
      <c r="CZ45" s="628">
        <v>3.5</v>
      </c>
      <c r="DA45" s="656"/>
      <c r="DB45" s="656"/>
      <c r="DC45" s="658"/>
      <c r="DD45" s="632">
        <v>39364</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634808</v>
      </c>
      <c r="CS46" s="624"/>
      <c r="CT46" s="624"/>
      <c r="CU46" s="624"/>
      <c r="CV46" s="624"/>
      <c r="CW46" s="624"/>
      <c r="CX46" s="624"/>
      <c r="CY46" s="625"/>
      <c r="CZ46" s="628">
        <v>3.3</v>
      </c>
      <c r="DA46" s="629"/>
      <c r="DB46" s="629"/>
      <c r="DC46" s="635"/>
      <c r="DD46" s="632">
        <v>336021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v>789845</v>
      </c>
      <c r="CS47" s="654"/>
      <c r="CT47" s="654"/>
      <c r="CU47" s="654"/>
      <c r="CV47" s="654"/>
      <c r="CW47" s="654"/>
      <c r="CX47" s="654"/>
      <c r="CY47" s="655"/>
      <c r="CZ47" s="628">
        <v>4.0999999999999996</v>
      </c>
      <c r="DA47" s="656"/>
      <c r="DB47" s="656"/>
      <c r="DC47" s="658"/>
      <c r="DD47" s="632">
        <v>168561</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364</v>
      </c>
      <c r="CG48" s="621"/>
      <c r="CH48" s="621"/>
      <c r="CI48" s="621"/>
      <c r="CJ48" s="621"/>
      <c r="CK48" s="621"/>
      <c r="CL48" s="621"/>
      <c r="CM48" s="621"/>
      <c r="CN48" s="621"/>
      <c r="CO48" s="621"/>
      <c r="CP48" s="621"/>
      <c r="CQ48" s="622"/>
      <c r="CR48" s="623" t="s">
        <v>229</v>
      </c>
      <c r="CS48" s="624"/>
      <c r="CT48" s="624"/>
      <c r="CU48" s="624"/>
      <c r="CV48" s="624"/>
      <c r="CW48" s="624"/>
      <c r="CX48" s="624"/>
      <c r="CY48" s="625"/>
      <c r="CZ48" s="628" t="s">
        <v>229</v>
      </c>
      <c r="DA48" s="629"/>
      <c r="DB48" s="629"/>
      <c r="DC48" s="635"/>
      <c r="DD48" s="632" t="s">
        <v>130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365</v>
      </c>
      <c r="CE49" s="645"/>
      <c r="CF49" s="645"/>
      <c r="CG49" s="645"/>
      <c r="CH49" s="645"/>
      <c r="CI49" s="645"/>
      <c r="CJ49" s="645"/>
      <c r="CK49" s="645"/>
      <c r="CL49" s="645"/>
      <c r="CM49" s="645"/>
      <c r="CN49" s="645"/>
      <c r="CO49" s="645"/>
      <c r="CP49" s="645"/>
      <c r="CQ49" s="646"/>
      <c r="CR49" s="698">
        <v>19258047</v>
      </c>
      <c r="CS49" s="682"/>
      <c r="CT49" s="682"/>
      <c r="CU49" s="682"/>
      <c r="CV49" s="682"/>
      <c r="CW49" s="682"/>
      <c r="CX49" s="682"/>
      <c r="CY49" s="711"/>
      <c r="CZ49" s="703">
        <v>100</v>
      </c>
      <c r="DA49" s="712"/>
      <c r="DB49" s="712"/>
      <c r="DC49" s="713"/>
      <c r="DD49" s="714">
        <v>13243782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gVhpG7pb+CNsDGpd0xmbO5qE49SD3LWySObnaFnhpURdl2W+7NBl/hJf2hNjoiv+p1Hw2x4VWUKpgFisD7z5w==" saltValue="ZGduNbmN3ofg5SvI+4/Y4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horizontalDpi="4294967293"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366</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367</v>
      </c>
      <c r="DK2" s="737"/>
      <c r="DL2" s="737"/>
      <c r="DM2" s="737"/>
      <c r="DN2" s="737"/>
      <c r="DO2" s="738"/>
      <c r="DP2" s="228"/>
      <c r="DQ2" s="736" t="s">
        <v>368</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369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370</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371</v>
      </c>
      <c r="B5" s="730"/>
      <c r="C5" s="730"/>
      <c r="D5" s="730"/>
      <c r="E5" s="730"/>
      <c r="F5" s="730"/>
      <c r="G5" s="730"/>
      <c r="H5" s="730"/>
      <c r="I5" s="730"/>
      <c r="J5" s="730"/>
      <c r="K5" s="730"/>
      <c r="L5" s="730"/>
      <c r="M5" s="730"/>
      <c r="N5" s="730"/>
      <c r="O5" s="730"/>
      <c r="P5" s="731"/>
      <c r="Q5" s="725" t="s">
        <v>372</v>
      </c>
      <c r="R5" s="721"/>
      <c r="S5" s="721"/>
      <c r="T5" s="721"/>
      <c r="U5" s="722"/>
      <c r="V5" s="725" t="s">
        <v>373</v>
      </c>
      <c r="W5" s="721"/>
      <c r="X5" s="721"/>
      <c r="Y5" s="721"/>
      <c r="Z5" s="722"/>
      <c r="AA5" s="725" t="s">
        <v>374</v>
      </c>
      <c r="AB5" s="721"/>
      <c r="AC5" s="721"/>
      <c r="AD5" s="721"/>
      <c r="AE5" s="721"/>
      <c r="AF5" s="741" t="s">
        <v>375</v>
      </c>
      <c r="AG5" s="721"/>
      <c r="AH5" s="721"/>
      <c r="AI5" s="721"/>
      <c r="AJ5" s="727"/>
      <c r="AK5" s="721" t="s">
        <v>376</v>
      </c>
      <c r="AL5" s="721"/>
      <c r="AM5" s="721"/>
      <c r="AN5" s="721"/>
      <c r="AO5" s="722"/>
      <c r="AP5" s="725" t="s">
        <v>377</v>
      </c>
      <c r="AQ5" s="721"/>
      <c r="AR5" s="721"/>
      <c r="AS5" s="721"/>
      <c r="AT5" s="722"/>
      <c r="AU5" s="725" t="s">
        <v>378</v>
      </c>
      <c r="AV5" s="721"/>
      <c r="AW5" s="721"/>
      <c r="AX5" s="721"/>
      <c r="AY5" s="727"/>
      <c r="AZ5" s="232"/>
      <c r="BA5" s="232"/>
      <c r="BB5" s="232"/>
      <c r="BC5" s="232"/>
      <c r="BD5" s="232"/>
      <c r="BE5" s="233"/>
      <c r="BF5" s="233"/>
      <c r="BG5" s="233"/>
      <c r="BH5" s="233"/>
      <c r="BI5" s="233"/>
      <c r="BJ5" s="233"/>
      <c r="BK5" s="233"/>
      <c r="BL5" s="233"/>
      <c r="BM5" s="233"/>
      <c r="BN5" s="233"/>
      <c r="BO5" s="233"/>
      <c r="BP5" s="233"/>
      <c r="BQ5" s="729" t="s">
        <v>379</v>
      </c>
      <c r="BR5" s="730"/>
      <c r="BS5" s="730"/>
      <c r="BT5" s="730"/>
      <c r="BU5" s="730"/>
      <c r="BV5" s="730"/>
      <c r="BW5" s="730"/>
      <c r="BX5" s="730"/>
      <c r="BY5" s="730"/>
      <c r="BZ5" s="730"/>
      <c r="CA5" s="730"/>
      <c r="CB5" s="730"/>
      <c r="CC5" s="730"/>
      <c r="CD5" s="730"/>
      <c r="CE5" s="730"/>
      <c r="CF5" s="730"/>
      <c r="CG5" s="731"/>
      <c r="CH5" s="725" t="s">
        <v>380</v>
      </c>
      <c r="CI5" s="721"/>
      <c r="CJ5" s="721"/>
      <c r="CK5" s="721"/>
      <c r="CL5" s="722"/>
      <c r="CM5" s="725" t="s">
        <v>381</v>
      </c>
      <c r="CN5" s="721"/>
      <c r="CO5" s="721"/>
      <c r="CP5" s="721"/>
      <c r="CQ5" s="722"/>
      <c r="CR5" s="725" t="s">
        <v>382</v>
      </c>
      <c r="CS5" s="721"/>
      <c r="CT5" s="721"/>
      <c r="CU5" s="721"/>
      <c r="CV5" s="722"/>
      <c r="CW5" s="725" t="s">
        <v>383</v>
      </c>
      <c r="CX5" s="721"/>
      <c r="CY5" s="721"/>
      <c r="CZ5" s="721"/>
      <c r="DA5" s="722"/>
      <c r="DB5" s="725" t="s">
        <v>384</v>
      </c>
      <c r="DC5" s="721"/>
      <c r="DD5" s="721"/>
      <c r="DE5" s="721"/>
      <c r="DF5" s="722"/>
      <c r="DG5" s="774" t="s">
        <v>385</v>
      </c>
      <c r="DH5" s="775"/>
      <c r="DI5" s="775"/>
      <c r="DJ5" s="775"/>
      <c r="DK5" s="776"/>
      <c r="DL5" s="774" t="s">
        <v>386</v>
      </c>
      <c r="DM5" s="775"/>
      <c r="DN5" s="775"/>
      <c r="DO5" s="775"/>
      <c r="DP5" s="776"/>
      <c r="DQ5" s="725" t="s">
        <v>387</v>
      </c>
      <c r="DR5" s="721"/>
      <c r="DS5" s="721"/>
      <c r="DT5" s="721"/>
      <c r="DU5" s="722"/>
      <c r="DV5" s="725" t="s">
        <v>378</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388</v>
      </c>
      <c r="C7" s="761"/>
      <c r="D7" s="761"/>
      <c r="E7" s="761"/>
      <c r="F7" s="761"/>
      <c r="G7" s="761"/>
      <c r="H7" s="761"/>
      <c r="I7" s="761"/>
      <c r="J7" s="761"/>
      <c r="K7" s="761"/>
      <c r="L7" s="761"/>
      <c r="M7" s="761"/>
      <c r="N7" s="761"/>
      <c r="O7" s="761"/>
      <c r="P7" s="762"/>
      <c r="Q7" s="763"/>
      <c r="R7" s="764"/>
      <c r="S7" s="764"/>
      <c r="T7" s="764"/>
      <c r="U7" s="764"/>
      <c r="V7" s="764"/>
      <c r="W7" s="764"/>
      <c r="X7" s="764"/>
      <c r="Y7" s="764"/>
      <c r="Z7" s="764"/>
      <c r="AA7" s="764"/>
      <c r="AB7" s="764"/>
      <c r="AC7" s="764"/>
      <c r="AD7" s="764"/>
      <c r="AE7" s="765"/>
      <c r="AF7" s="766">
        <v>398</v>
      </c>
      <c r="AG7" s="767"/>
      <c r="AH7" s="767"/>
      <c r="AI7" s="767"/>
      <c r="AJ7" s="768"/>
      <c r="AK7" s="769"/>
      <c r="AL7" s="770"/>
      <c r="AM7" s="770"/>
      <c r="AN7" s="770"/>
      <c r="AO7" s="770"/>
      <c r="AP7" s="770"/>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398</v>
      </c>
      <c r="AG23" s="793"/>
      <c r="AH23" s="793"/>
      <c r="AI23" s="793"/>
      <c r="AJ23" s="796"/>
      <c r="AK23" s="797"/>
      <c r="AL23" s="798"/>
      <c r="AM23" s="798"/>
      <c r="AN23" s="798"/>
      <c r="AO23" s="798"/>
      <c r="AP23" s="793"/>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371</v>
      </c>
      <c r="B26" s="730"/>
      <c r="C26" s="730"/>
      <c r="D26" s="730"/>
      <c r="E26" s="730"/>
      <c r="F26" s="730"/>
      <c r="G26" s="730"/>
      <c r="H26" s="730"/>
      <c r="I26" s="730"/>
      <c r="J26" s="730"/>
      <c r="K26" s="730"/>
      <c r="L26" s="730"/>
      <c r="M26" s="730"/>
      <c r="N26" s="730"/>
      <c r="O26" s="730"/>
      <c r="P26" s="731"/>
      <c r="Q26" s="725" t="s">
        <v>394</v>
      </c>
      <c r="R26" s="721"/>
      <c r="S26" s="721"/>
      <c r="T26" s="721"/>
      <c r="U26" s="722"/>
      <c r="V26" s="725" t="s">
        <v>395</v>
      </c>
      <c r="W26" s="721"/>
      <c r="X26" s="721"/>
      <c r="Y26" s="721"/>
      <c r="Z26" s="722"/>
      <c r="AA26" s="725" t="s">
        <v>396</v>
      </c>
      <c r="AB26" s="721"/>
      <c r="AC26" s="721"/>
      <c r="AD26" s="721"/>
      <c r="AE26" s="721"/>
      <c r="AF26" s="814" t="s">
        <v>397</v>
      </c>
      <c r="AG26" s="815"/>
      <c r="AH26" s="815"/>
      <c r="AI26" s="815"/>
      <c r="AJ26" s="816"/>
      <c r="AK26" s="721" t="s">
        <v>398</v>
      </c>
      <c r="AL26" s="721"/>
      <c r="AM26" s="721"/>
      <c r="AN26" s="721"/>
      <c r="AO26" s="722"/>
      <c r="AP26" s="725" t="s">
        <v>399</v>
      </c>
      <c r="AQ26" s="721"/>
      <c r="AR26" s="721"/>
      <c r="AS26" s="721"/>
      <c r="AT26" s="722"/>
      <c r="AU26" s="725" t="s">
        <v>400</v>
      </c>
      <c r="AV26" s="721"/>
      <c r="AW26" s="721"/>
      <c r="AX26" s="721"/>
      <c r="AY26" s="722"/>
      <c r="AZ26" s="725" t="s">
        <v>401</v>
      </c>
      <c r="BA26" s="721"/>
      <c r="BB26" s="721"/>
      <c r="BC26" s="721"/>
      <c r="BD26" s="722"/>
      <c r="BE26" s="725" t="s">
        <v>378</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402</v>
      </c>
      <c r="C28" s="761"/>
      <c r="D28" s="761"/>
      <c r="E28" s="761"/>
      <c r="F28" s="761"/>
      <c r="G28" s="761"/>
      <c r="H28" s="761"/>
      <c r="I28" s="761"/>
      <c r="J28" s="761"/>
      <c r="K28" s="761"/>
      <c r="L28" s="761"/>
      <c r="M28" s="761"/>
      <c r="N28" s="761"/>
      <c r="O28" s="761"/>
      <c r="P28" s="762"/>
      <c r="Q28" s="822"/>
      <c r="R28" s="823"/>
      <c r="S28" s="823"/>
      <c r="T28" s="823"/>
      <c r="U28" s="823"/>
      <c r="V28" s="823"/>
      <c r="W28" s="823"/>
      <c r="X28" s="823"/>
      <c r="Y28" s="823"/>
      <c r="Z28" s="823"/>
      <c r="AA28" s="823"/>
      <c r="AB28" s="823"/>
      <c r="AC28" s="823"/>
      <c r="AD28" s="823"/>
      <c r="AE28" s="824"/>
      <c r="AF28" s="825">
        <v>54</v>
      </c>
      <c r="AG28" s="823"/>
      <c r="AH28" s="823"/>
      <c r="AI28" s="823"/>
      <c r="AJ28" s="826"/>
      <c r="AK28" s="827"/>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403</v>
      </c>
      <c r="C29" s="750"/>
      <c r="D29" s="750"/>
      <c r="E29" s="750"/>
      <c r="F29" s="750"/>
      <c r="G29" s="750"/>
      <c r="H29" s="750"/>
      <c r="I29" s="750"/>
      <c r="J29" s="750"/>
      <c r="K29" s="750"/>
      <c r="L29" s="750"/>
      <c r="M29" s="750"/>
      <c r="N29" s="750"/>
      <c r="O29" s="750"/>
      <c r="P29" s="751"/>
      <c r="Q29" s="752"/>
      <c r="R29" s="753"/>
      <c r="S29" s="753"/>
      <c r="T29" s="753"/>
      <c r="U29" s="753"/>
      <c r="V29" s="753"/>
      <c r="W29" s="753"/>
      <c r="X29" s="753"/>
      <c r="Y29" s="753"/>
      <c r="Z29" s="753"/>
      <c r="AA29" s="753"/>
      <c r="AB29" s="753"/>
      <c r="AC29" s="753"/>
      <c r="AD29" s="753"/>
      <c r="AE29" s="754"/>
      <c r="AF29" s="755">
        <v>284</v>
      </c>
      <c r="AG29" s="756"/>
      <c r="AH29" s="756"/>
      <c r="AI29" s="756"/>
      <c r="AJ29" s="757"/>
      <c r="AK29" s="834"/>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404</v>
      </c>
      <c r="C30" s="750"/>
      <c r="D30" s="750"/>
      <c r="E30" s="750"/>
      <c r="F30" s="750"/>
      <c r="G30" s="750"/>
      <c r="H30" s="750"/>
      <c r="I30" s="750"/>
      <c r="J30" s="750"/>
      <c r="K30" s="750"/>
      <c r="L30" s="750"/>
      <c r="M30" s="750"/>
      <c r="N30" s="750"/>
      <c r="O30" s="750"/>
      <c r="P30" s="751"/>
      <c r="Q30" s="752"/>
      <c r="R30" s="753"/>
      <c r="S30" s="753"/>
      <c r="T30" s="753"/>
      <c r="U30" s="753"/>
      <c r="V30" s="753"/>
      <c r="W30" s="753"/>
      <c r="X30" s="753"/>
      <c r="Y30" s="753"/>
      <c r="Z30" s="753"/>
      <c r="AA30" s="753"/>
      <c r="AB30" s="753"/>
      <c r="AC30" s="753"/>
      <c r="AD30" s="753"/>
      <c r="AE30" s="754"/>
      <c r="AF30" s="755">
        <v>28</v>
      </c>
      <c r="AG30" s="756"/>
      <c r="AH30" s="756"/>
      <c r="AI30" s="756"/>
      <c r="AJ30" s="757"/>
      <c r="AK30" s="834"/>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405</v>
      </c>
      <c r="C31" s="750"/>
      <c r="D31" s="750"/>
      <c r="E31" s="750"/>
      <c r="F31" s="750"/>
      <c r="G31" s="750"/>
      <c r="H31" s="750"/>
      <c r="I31" s="750"/>
      <c r="J31" s="750"/>
      <c r="K31" s="750"/>
      <c r="L31" s="750"/>
      <c r="M31" s="750"/>
      <c r="N31" s="750"/>
      <c r="O31" s="750"/>
      <c r="P31" s="751"/>
      <c r="Q31" s="752"/>
      <c r="R31" s="753"/>
      <c r="S31" s="753"/>
      <c r="T31" s="753"/>
      <c r="U31" s="753"/>
      <c r="V31" s="753"/>
      <c r="W31" s="753"/>
      <c r="X31" s="753"/>
      <c r="Y31" s="753"/>
      <c r="Z31" s="753"/>
      <c r="AA31" s="753"/>
      <c r="AB31" s="753"/>
      <c r="AC31" s="753"/>
      <c r="AD31" s="753"/>
      <c r="AE31" s="754"/>
      <c r="AF31" s="755">
        <v>1139</v>
      </c>
      <c r="AG31" s="756"/>
      <c r="AH31" s="756"/>
      <c r="AI31" s="756"/>
      <c r="AJ31" s="757"/>
      <c r="AK31" s="834"/>
      <c r="AL31" s="830"/>
      <c r="AM31" s="830"/>
      <c r="AN31" s="830"/>
      <c r="AO31" s="830"/>
      <c r="AP31" s="830"/>
      <c r="AQ31" s="830"/>
      <c r="AR31" s="830"/>
      <c r="AS31" s="830"/>
      <c r="AT31" s="830"/>
      <c r="AU31" s="830"/>
      <c r="AV31" s="830"/>
      <c r="AW31" s="830"/>
      <c r="AX31" s="830"/>
      <c r="AY31" s="830"/>
      <c r="AZ31" s="831"/>
      <c r="BA31" s="831"/>
      <c r="BB31" s="831"/>
      <c r="BC31" s="831"/>
      <c r="BD31" s="831"/>
      <c r="BE31" s="832" t="s">
        <v>406</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407</v>
      </c>
      <c r="C32" s="750"/>
      <c r="D32" s="750"/>
      <c r="E32" s="750"/>
      <c r="F32" s="750"/>
      <c r="G32" s="750"/>
      <c r="H32" s="750"/>
      <c r="I32" s="750"/>
      <c r="J32" s="750"/>
      <c r="K32" s="750"/>
      <c r="L32" s="750"/>
      <c r="M32" s="750"/>
      <c r="N32" s="750"/>
      <c r="O32" s="750"/>
      <c r="P32" s="751"/>
      <c r="Q32" s="752"/>
      <c r="R32" s="753"/>
      <c r="S32" s="753"/>
      <c r="T32" s="753"/>
      <c r="U32" s="753"/>
      <c r="V32" s="753"/>
      <c r="W32" s="753"/>
      <c r="X32" s="753"/>
      <c r="Y32" s="753"/>
      <c r="Z32" s="753"/>
      <c r="AA32" s="753"/>
      <c r="AB32" s="753"/>
      <c r="AC32" s="753"/>
      <c r="AD32" s="753"/>
      <c r="AE32" s="754"/>
      <c r="AF32" s="755">
        <v>197</v>
      </c>
      <c r="AG32" s="756"/>
      <c r="AH32" s="756"/>
      <c r="AI32" s="756"/>
      <c r="AJ32" s="757"/>
      <c r="AK32" s="834"/>
      <c r="AL32" s="830"/>
      <c r="AM32" s="830"/>
      <c r="AN32" s="830"/>
      <c r="AO32" s="830"/>
      <c r="AP32" s="830"/>
      <c r="AQ32" s="830"/>
      <c r="AR32" s="830"/>
      <c r="AS32" s="830"/>
      <c r="AT32" s="830"/>
      <c r="AU32" s="830"/>
      <c r="AV32" s="830"/>
      <c r="AW32" s="830"/>
      <c r="AX32" s="830"/>
      <c r="AY32" s="830"/>
      <c r="AZ32" s="831"/>
      <c r="BA32" s="831"/>
      <c r="BB32" s="831"/>
      <c r="BC32" s="831"/>
      <c r="BD32" s="831"/>
      <c r="BE32" s="832" t="s">
        <v>408</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390</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1702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411</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413</v>
      </c>
      <c r="B66" s="730"/>
      <c r="C66" s="730"/>
      <c r="D66" s="730"/>
      <c r="E66" s="730"/>
      <c r="F66" s="730"/>
      <c r="G66" s="730"/>
      <c r="H66" s="730"/>
      <c r="I66" s="730"/>
      <c r="J66" s="730"/>
      <c r="K66" s="730"/>
      <c r="L66" s="730"/>
      <c r="M66" s="730"/>
      <c r="N66" s="730"/>
      <c r="O66" s="730"/>
      <c r="P66" s="731"/>
      <c r="Q66" s="725" t="s">
        <v>414</v>
      </c>
      <c r="R66" s="721"/>
      <c r="S66" s="721"/>
      <c r="T66" s="721"/>
      <c r="U66" s="722"/>
      <c r="V66" s="725" t="s">
        <v>415</v>
      </c>
      <c r="W66" s="721"/>
      <c r="X66" s="721"/>
      <c r="Y66" s="721"/>
      <c r="Z66" s="722"/>
      <c r="AA66" s="725" t="s">
        <v>416</v>
      </c>
      <c r="AB66" s="721"/>
      <c r="AC66" s="721"/>
      <c r="AD66" s="721"/>
      <c r="AE66" s="722"/>
      <c r="AF66" s="854" t="s">
        <v>417</v>
      </c>
      <c r="AG66" s="815"/>
      <c r="AH66" s="815"/>
      <c r="AI66" s="815"/>
      <c r="AJ66" s="855"/>
      <c r="AK66" s="725" t="s">
        <v>418</v>
      </c>
      <c r="AL66" s="730"/>
      <c r="AM66" s="730"/>
      <c r="AN66" s="730"/>
      <c r="AO66" s="731"/>
      <c r="AP66" s="725" t="s">
        <v>419</v>
      </c>
      <c r="AQ66" s="721"/>
      <c r="AR66" s="721"/>
      <c r="AS66" s="721"/>
      <c r="AT66" s="722"/>
      <c r="AU66" s="725" t="s">
        <v>420</v>
      </c>
      <c r="AV66" s="721"/>
      <c r="AW66" s="721"/>
      <c r="AX66" s="721"/>
      <c r="AY66" s="722"/>
      <c r="AZ66" s="725" t="s">
        <v>378</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390</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308</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308</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308</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1126578</v>
      </c>
      <c r="AB110" s="900"/>
      <c r="AC110" s="900"/>
      <c r="AD110" s="900"/>
      <c r="AE110" s="901"/>
      <c r="AF110" s="902">
        <v>1128205</v>
      </c>
      <c r="AG110" s="900"/>
      <c r="AH110" s="900"/>
      <c r="AI110" s="900"/>
      <c r="AJ110" s="901"/>
      <c r="AK110" s="902">
        <v>1194736</v>
      </c>
      <c r="AL110" s="900"/>
      <c r="AM110" s="900"/>
      <c r="AN110" s="900"/>
      <c r="AO110" s="901"/>
      <c r="AP110" s="903">
        <v>14.1</v>
      </c>
      <c r="AQ110" s="904"/>
      <c r="AR110" s="904"/>
      <c r="AS110" s="904"/>
      <c r="AT110" s="905"/>
      <c r="AU110" s="906" t="s">
        <v>74</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10737509</v>
      </c>
      <c r="BR110" s="931"/>
      <c r="BS110" s="931"/>
      <c r="BT110" s="931"/>
      <c r="BU110" s="931"/>
      <c r="BV110" s="931">
        <v>10703651</v>
      </c>
      <c r="BW110" s="931"/>
      <c r="BX110" s="931"/>
      <c r="BY110" s="931"/>
      <c r="BZ110" s="931"/>
      <c r="CA110" s="931">
        <v>10474017</v>
      </c>
      <c r="CB110" s="931"/>
      <c r="CC110" s="931"/>
      <c r="CD110" s="931"/>
      <c r="CE110" s="931"/>
      <c r="CF110" s="944">
        <v>123.9</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439</v>
      </c>
      <c r="DM110" s="931"/>
      <c r="DN110" s="931"/>
      <c r="DO110" s="931"/>
      <c r="DP110" s="931"/>
      <c r="DQ110" s="931" t="s">
        <v>440</v>
      </c>
      <c r="DR110" s="931"/>
      <c r="DS110" s="931"/>
      <c r="DT110" s="931"/>
      <c r="DU110" s="931"/>
      <c r="DV110" s="932" t="s">
        <v>439</v>
      </c>
      <c r="DW110" s="932"/>
      <c r="DX110" s="932"/>
      <c r="DY110" s="932"/>
      <c r="DZ110" s="933"/>
    </row>
    <row r="111" spans="1:131" s="230" customFormat="1" ht="26.25" customHeight="1" x14ac:dyDescent="0.15">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442</v>
      </c>
      <c r="AB111" s="938"/>
      <c r="AC111" s="938"/>
      <c r="AD111" s="938"/>
      <c r="AE111" s="939"/>
      <c r="AF111" s="940" t="s">
        <v>439</v>
      </c>
      <c r="AG111" s="938"/>
      <c r="AH111" s="938"/>
      <c r="AI111" s="938"/>
      <c r="AJ111" s="939"/>
      <c r="AK111" s="940" t="s">
        <v>439</v>
      </c>
      <c r="AL111" s="938"/>
      <c r="AM111" s="938"/>
      <c r="AN111" s="938"/>
      <c r="AO111" s="939"/>
      <c r="AP111" s="941" t="s">
        <v>443</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130</v>
      </c>
      <c r="BW111" s="926"/>
      <c r="BX111" s="926"/>
      <c r="BY111" s="926"/>
      <c r="BZ111" s="926"/>
      <c r="CA111" s="926" t="s">
        <v>440</v>
      </c>
      <c r="CB111" s="926"/>
      <c r="CC111" s="926"/>
      <c r="CD111" s="926"/>
      <c r="CE111" s="926"/>
      <c r="CF111" s="920" t="s">
        <v>439</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439</v>
      </c>
      <c r="DH111" s="926"/>
      <c r="DI111" s="926"/>
      <c r="DJ111" s="926"/>
      <c r="DK111" s="926"/>
      <c r="DL111" s="926" t="s">
        <v>440</v>
      </c>
      <c r="DM111" s="926"/>
      <c r="DN111" s="926"/>
      <c r="DO111" s="926"/>
      <c r="DP111" s="926"/>
      <c r="DQ111" s="926" t="s">
        <v>439</v>
      </c>
      <c r="DR111" s="926"/>
      <c r="DS111" s="926"/>
      <c r="DT111" s="926"/>
      <c r="DU111" s="926"/>
      <c r="DV111" s="927" t="s">
        <v>439</v>
      </c>
      <c r="DW111" s="927"/>
      <c r="DX111" s="927"/>
      <c r="DY111" s="927"/>
      <c r="DZ111" s="928"/>
    </row>
    <row r="112" spans="1:131" s="230" customFormat="1" ht="26.25" customHeight="1" x14ac:dyDescent="0.15">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439</v>
      </c>
      <c r="AB112" s="959"/>
      <c r="AC112" s="959"/>
      <c r="AD112" s="959"/>
      <c r="AE112" s="960"/>
      <c r="AF112" s="961" t="s">
        <v>440</v>
      </c>
      <c r="AG112" s="959"/>
      <c r="AH112" s="959"/>
      <c r="AI112" s="959"/>
      <c r="AJ112" s="960"/>
      <c r="AK112" s="961" t="s">
        <v>439</v>
      </c>
      <c r="AL112" s="959"/>
      <c r="AM112" s="959"/>
      <c r="AN112" s="959"/>
      <c r="AO112" s="960"/>
      <c r="AP112" s="962" t="s">
        <v>442</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3422931</v>
      </c>
      <c r="BR112" s="926"/>
      <c r="BS112" s="926"/>
      <c r="BT112" s="926"/>
      <c r="BU112" s="926"/>
      <c r="BV112" s="926">
        <v>2597470</v>
      </c>
      <c r="BW112" s="926"/>
      <c r="BX112" s="926"/>
      <c r="BY112" s="926"/>
      <c r="BZ112" s="926"/>
      <c r="CA112" s="926">
        <v>2383197</v>
      </c>
      <c r="CB112" s="926"/>
      <c r="CC112" s="926"/>
      <c r="CD112" s="926"/>
      <c r="CE112" s="926"/>
      <c r="CF112" s="920">
        <v>28.2</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439</v>
      </c>
      <c r="DH112" s="926"/>
      <c r="DI112" s="926"/>
      <c r="DJ112" s="926"/>
      <c r="DK112" s="926"/>
      <c r="DL112" s="926" t="s">
        <v>439</v>
      </c>
      <c r="DM112" s="926"/>
      <c r="DN112" s="926"/>
      <c r="DO112" s="926"/>
      <c r="DP112" s="926"/>
      <c r="DQ112" s="926" t="s">
        <v>440</v>
      </c>
      <c r="DR112" s="926"/>
      <c r="DS112" s="926"/>
      <c r="DT112" s="926"/>
      <c r="DU112" s="926"/>
      <c r="DV112" s="927" t="s">
        <v>439</v>
      </c>
      <c r="DW112" s="927"/>
      <c r="DX112" s="927"/>
      <c r="DY112" s="927"/>
      <c r="DZ112" s="928"/>
    </row>
    <row r="113" spans="1:130" s="230" customFormat="1" ht="26.25" customHeight="1" x14ac:dyDescent="0.15">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180023</v>
      </c>
      <c r="AB113" s="938"/>
      <c r="AC113" s="938"/>
      <c r="AD113" s="938"/>
      <c r="AE113" s="939"/>
      <c r="AF113" s="940">
        <v>169736</v>
      </c>
      <c r="AG113" s="938"/>
      <c r="AH113" s="938"/>
      <c r="AI113" s="938"/>
      <c r="AJ113" s="939"/>
      <c r="AK113" s="940">
        <v>243694</v>
      </c>
      <c r="AL113" s="938"/>
      <c r="AM113" s="938"/>
      <c r="AN113" s="938"/>
      <c r="AO113" s="939"/>
      <c r="AP113" s="941">
        <v>2.9</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4391123</v>
      </c>
      <c r="BR113" s="926"/>
      <c r="BS113" s="926"/>
      <c r="BT113" s="926"/>
      <c r="BU113" s="926"/>
      <c r="BV113" s="926">
        <v>4093863</v>
      </c>
      <c r="BW113" s="926"/>
      <c r="BX113" s="926"/>
      <c r="BY113" s="926"/>
      <c r="BZ113" s="926"/>
      <c r="CA113" s="926">
        <v>3861992</v>
      </c>
      <c r="CB113" s="926"/>
      <c r="CC113" s="926"/>
      <c r="CD113" s="926"/>
      <c r="CE113" s="926"/>
      <c r="CF113" s="920">
        <v>45.7</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440</v>
      </c>
      <c r="DH113" s="959"/>
      <c r="DI113" s="959"/>
      <c r="DJ113" s="959"/>
      <c r="DK113" s="960"/>
      <c r="DL113" s="961" t="s">
        <v>439</v>
      </c>
      <c r="DM113" s="959"/>
      <c r="DN113" s="959"/>
      <c r="DO113" s="959"/>
      <c r="DP113" s="960"/>
      <c r="DQ113" s="961" t="s">
        <v>440</v>
      </c>
      <c r="DR113" s="959"/>
      <c r="DS113" s="959"/>
      <c r="DT113" s="959"/>
      <c r="DU113" s="960"/>
      <c r="DV113" s="962" t="s">
        <v>439</v>
      </c>
      <c r="DW113" s="963"/>
      <c r="DX113" s="963"/>
      <c r="DY113" s="963"/>
      <c r="DZ113" s="964"/>
    </row>
    <row r="114" spans="1:130" s="230" customFormat="1" ht="26.25" customHeight="1" x14ac:dyDescent="0.15">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451880</v>
      </c>
      <c r="AB114" s="959"/>
      <c r="AC114" s="959"/>
      <c r="AD114" s="959"/>
      <c r="AE114" s="960"/>
      <c r="AF114" s="961">
        <v>319155</v>
      </c>
      <c r="AG114" s="959"/>
      <c r="AH114" s="959"/>
      <c r="AI114" s="959"/>
      <c r="AJ114" s="960"/>
      <c r="AK114" s="961">
        <v>320558</v>
      </c>
      <c r="AL114" s="959"/>
      <c r="AM114" s="959"/>
      <c r="AN114" s="959"/>
      <c r="AO114" s="960"/>
      <c r="AP114" s="962">
        <v>3.8</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v>2430838</v>
      </c>
      <c r="BR114" s="926"/>
      <c r="BS114" s="926"/>
      <c r="BT114" s="926"/>
      <c r="BU114" s="926"/>
      <c r="BV114" s="926">
        <v>2428251</v>
      </c>
      <c r="BW114" s="926"/>
      <c r="BX114" s="926"/>
      <c r="BY114" s="926"/>
      <c r="BZ114" s="926"/>
      <c r="CA114" s="926">
        <v>2314809</v>
      </c>
      <c r="CB114" s="926"/>
      <c r="CC114" s="926"/>
      <c r="CD114" s="926"/>
      <c r="CE114" s="926"/>
      <c r="CF114" s="920">
        <v>27.4</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456</v>
      </c>
      <c r="DM114" s="959"/>
      <c r="DN114" s="959"/>
      <c r="DO114" s="959"/>
      <c r="DP114" s="960"/>
      <c r="DQ114" s="961" t="s">
        <v>439</v>
      </c>
      <c r="DR114" s="959"/>
      <c r="DS114" s="959"/>
      <c r="DT114" s="959"/>
      <c r="DU114" s="960"/>
      <c r="DV114" s="962" t="s">
        <v>439</v>
      </c>
      <c r="DW114" s="963"/>
      <c r="DX114" s="963"/>
      <c r="DY114" s="963"/>
      <c r="DZ114" s="964"/>
    </row>
    <row r="115" spans="1:130" s="230"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28</v>
      </c>
      <c r="AB115" s="938"/>
      <c r="AC115" s="938"/>
      <c r="AD115" s="938"/>
      <c r="AE115" s="939"/>
      <c r="AF115" s="940">
        <v>24</v>
      </c>
      <c r="AG115" s="938"/>
      <c r="AH115" s="938"/>
      <c r="AI115" s="938"/>
      <c r="AJ115" s="939"/>
      <c r="AK115" s="940">
        <v>36</v>
      </c>
      <c r="AL115" s="938"/>
      <c r="AM115" s="938"/>
      <c r="AN115" s="938"/>
      <c r="AO115" s="939"/>
      <c r="AP115" s="941">
        <v>0</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439</v>
      </c>
      <c r="BR115" s="926"/>
      <c r="BS115" s="926"/>
      <c r="BT115" s="926"/>
      <c r="BU115" s="926"/>
      <c r="BV115" s="926" t="s">
        <v>439</v>
      </c>
      <c r="BW115" s="926"/>
      <c r="BX115" s="926"/>
      <c r="BY115" s="926"/>
      <c r="BZ115" s="926"/>
      <c r="CA115" s="926" t="s">
        <v>439</v>
      </c>
      <c r="CB115" s="926"/>
      <c r="CC115" s="926"/>
      <c r="CD115" s="926"/>
      <c r="CE115" s="926"/>
      <c r="CF115" s="920" t="s">
        <v>440</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439</v>
      </c>
      <c r="DH115" s="959"/>
      <c r="DI115" s="959"/>
      <c r="DJ115" s="959"/>
      <c r="DK115" s="960"/>
      <c r="DL115" s="961" t="s">
        <v>439</v>
      </c>
      <c r="DM115" s="959"/>
      <c r="DN115" s="959"/>
      <c r="DO115" s="959"/>
      <c r="DP115" s="960"/>
      <c r="DQ115" s="961" t="s">
        <v>456</v>
      </c>
      <c r="DR115" s="959"/>
      <c r="DS115" s="959"/>
      <c r="DT115" s="959"/>
      <c r="DU115" s="960"/>
      <c r="DV115" s="962" t="s">
        <v>440</v>
      </c>
      <c r="DW115" s="963"/>
      <c r="DX115" s="963"/>
      <c r="DY115" s="963"/>
      <c r="DZ115" s="964"/>
    </row>
    <row r="116" spans="1:130" s="230"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210</v>
      </c>
      <c r="AB116" s="959"/>
      <c r="AC116" s="959"/>
      <c r="AD116" s="959"/>
      <c r="AE116" s="960"/>
      <c r="AF116" s="961">
        <v>14</v>
      </c>
      <c r="AG116" s="959"/>
      <c r="AH116" s="959"/>
      <c r="AI116" s="959"/>
      <c r="AJ116" s="960"/>
      <c r="AK116" s="961">
        <v>272</v>
      </c>
      <c r="AL116" s="959"/>
      <c r="AM116" s="959"/>
      <c r="AN116" s="959"/>
      <c r="AO116" s="960"/>
      <c r="AP116" s="962">
        <v>0</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456</v>
      </c>
      <c r="BR116" s="926"/>
      <c r="BS116" s="926"/>
      <c r="BT116" s="926"/>
      <c r="BU116" s="926"/>
      <c r="BV116" s="926" t="s">
        <v>440</v>
      </c>
      <c r="BW116" s="926"/>
      <c r="BX116" s="926"/>
      <c r="BY116" s="926"/>
      <c r="BZ116" s="926"/>
      <c r="CA116" s="926" t="s">
        <v>440</v>
      </c>
      <c r="CB116" s="926"/>
      <c r="CC116" s="926"/>
      <c r="CD116" s="926"/>
      <c r="CE116" s="926"/>
      <c r="CF116" s="920" t="s">
        <v>439</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439</v>
      </c>
      <c r="DH116" s="959"/>
      <c r="DI116" s="959"/>
      <c r="DJ116" s="959"/>
      <c r="DK116" s="960"/>
      <c r="DL116" s="961" t="s">
        <v>440</v>
      </c>
      <c r="DM116" s="959"/>
      <c r="DN116" s="959"/>
      <c r="DO116" s="959"/>
      <c r="DP116" s="960"/>
      <c r="DQ116" s="961" t="s">
        <v>440</v>
      </c>
      <c r="DR116" s="959"/>
      <c r="DS116" s="959"/>
      <c r="DT116" s="959"/>
      <c r="DU116" s="960"/>
      <c r="DV116" s="962" t="s">
        <v>439</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1758719</v>
      </c>
      <c r="AB117" s="979"/>
      <c r="AC117" s="979"/>
      <c r="AD117" s="979"/>
      <c r="AE117" s="980"/>
      <c r="AF117" s="981">
        <v>1617134</v>
      </c>
      <c r="AG117" s="979"/>
      <c r="AH117" s="979"/>
      <c r="AI117" s="979"/>
      <c r="AJ117" s="980"/>
      <c r="AK117" s="981">
        <v>1759296</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442</v>
      </c>
      <c r="BR117" s="926"/>
      <c r="BS117" s="926"/>
      <c r="BT117" s="926"/>
      <c r="BU117" s="926"/>
      <c r="BV117" s="926" t="s">
        <v>442</v>
      </c>
      <c r="BW117" s="926"/>
      <c r="BX117" s="926"/>
      <c r="BY117" s="926"/>
      <c r="BZ117" s="926"/>
      <c r="CA117" s="926" t="s">
        <v>442</v>
      </c>
      <c r="CB117" s="926"/>
      <c r="CC117" s="926"/>
      <c r="CD117" s="926"/>
      <c r="CE117" s="926"/>
      <c r="CF117" s="920" t="s">
        <v>442</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442</v>
      </c>
      <c r="DH117" s="959"/>
      <c r="DI117" s="959"/>
      <c r="DJ117" s="959"/>
      <c r="DK117" s="960"/>
      <c r="DL117" s="961" t="s">
        <v>442</v>
      </c>
      <c r="DM117" s="959"/>
      <c r="DN117" s="959"/>
      <c r="DO117" s="959"/>
      <c r="DP117" s="960"/>
      <c r="DQ117" s="961" t="s">
        <v>442</v>
      </c>
      <c r="DR117" s="959"/>
      <c r="DS117" s="959"/>
      <c r="DT117" s="959"/>
      <c r="DU117" s="960"/>
      <c r="DV117" s="962" t="s">
        <v>442</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308</v>
      </c>
      <c r="AL118" s="893"/>
      <c r="AM118" s="893"/>
      <c r="AN118" s="893"/>
      <c r="AO118" s="894"/>
      <c r="AP118" s="970" t="s">
        <v>432</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v>171519</v>
      </c>
      <c r="BR118" s="1000"/>
      <c r="BS118" s="1000"/>
      <c r="BT118" s="1000"/>
      <c r="BU118" s="1000"/>
      <c r="BV118" s="1000" t="s">
        <v>439</v>
      </c>
      <c r="BW118" s="1000"/>
      <c r="BX118" s="1000"/>
      <c r="BY118" s="1000"/>
      <c r="BZ118" s="1000"/>
      <c r="CA118" s="1000" t="s">
        <v>439</v>
      </c>
      <c r="CB118" s="1000"/>
      <c r="CC118" s="1000"/>
      <c r="CD118" s="1000"/>
      <c r="CE118" s="1000"/>
      <c r="CF118" s="920" t="s">
        <v>439</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439</v>
      </c>
      <c r="DH118" s="959"/>
      <c r="DI118" s="959"/>
      <c r="DJ118" s="959"/>
      <c r="DK118" s="960"/>
      <c r="DL118" s="961" t="s">
        <v>439</v>
      </c>
      <c r="DM118" s="959"/>
      <c r="DN118" s="959"/>
      <c r="DO118" s="959"/>
      <c r="DP118" s="960"/>
      <c r="DQ118" s="961" t="s">
        <v>439</v>
      </c>
      <c r="DR118" s="959"/>
      <c r="DS118" s="959"/>
      <c r="DT118" s="959"/>
      <c r="DU118" s="960"/>
      <c r="DV118" s="962" t="s">
        <v>439</v>
      </c>
      <c r="DW118" s="963"/>
      <c r="DX118" s="963"/>
      <c r="DY118" s="963"/>
      <c r="DZ118" s="964"/>
    </row>
    <row r="119" spans="1:130" s="230" customFormat="1" ht="26.25" customHeight="1" x14ac:dyDescent="0.15">
      <c r="A119" s="1062"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439</v>
      </c>
      <c r="AB119" s="900"/>
      <c r="AC119" s="900"/>
      <c r="AD119" s="900"/>
      <c r="AE119" s="901"/>
      <c r="AF119" s="902" t="s">
        <v>442</v>
      </c>
      <c r="AG119" s="900"/>
      <c r="AH119" s="900"/>
      <c r="AI119" s="900"/>
      <c r="AJ119" s="901"/>
      <c r="AK119" s="902" t="s">
        <v>439</v>
      </c>
      <c r="AL119" s="900"/>
      <c r="AM119" s="900"/>
      <c r="AN119" s="900"/>
      <c r="AO119" s="901"/>
      <c r="AP119" s="903" t="s">
        <v>439</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468</v>
      </c>
      <c r="BP119" s="1005"/>
      <c r="BQ119" s="999">
        <v>21153920</v>
      </c>
      <c r="BR119" s="1000"/>
      <c r="BS119" s="1000"/>
      <c r="BT119" s="1000"/>
      <c r="BU119" s="1000"/>
      <c r="BV119" s="1000">
        <v>19823235</v>
      </c>
      <c r="BW119" s="1000"/>
      <c r="BX119" s="1000"/>
      <c r="BY119" s="1000"/>
      <c r="BZ119" s="1000"/>
      <c r="CA119" s="1000">
        <v>19034015</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411</v>
      </c>
      <c r="DH119" s="986"/>
      <c r="DI119" s="986"/>
      <c r="DJ119" s="986"/>
      <c r="DK119" s="987"/>
      <c r="DL119" s="985" t="s">
        <v>470</v>
      </c>
      <c r="DM119" s="986"/>
      <c r="DN119" s="986"/>
      <c r="DO119" s="986"/>
      <c r="DP119" s="987"/>
      <c r="DQ119" s="985" t="s">
        <v>471</v>
      </c>
      <c r="DR119" s="986"/>
      <c r="DS119" s="986"/>
      <c r="DT119" s="986"/>
      <c r="DU119" s="987"/>
      <c r="DV119" s="988" t="s">
        <v>411</v>
      </c>
      <c r="DW119" s="989"/>
      <c r="DX119" s="989"/>
      <c r="DY119" s="989"/>
      <c r="DZ119" s="990"/>
    </row>
    <row r="120" spans="1:130" s="230" customFormat="1" ht="26.25" customHeight="1" x14ac:dyDescent="0.15">
      <c r="A120" s="1063"/>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472</v>
      </c>
      <c r="AB120" s="959"/>
      <c r="AC120" s="959"/>
      <c r="AD120" s="959"/>
      <c r="AE120" s="960"/>
      <c r="AF120" s="961" t="s">
        <v>473</v>
      </c>
      <c r="AG120" s="959"/>
      <c r="AH120" s="959"/>
      <c r="AI120" s="959"/>
      <c r="AJ120" s="960"/>
      <c r="AK120" s="961" t="s">
        <v>472</v>
      </c>
      <c r="AL120" s="959"/>
      <c r="AM120" s="959"/>
      <c r="AN120" s="959"/>
      <c r="AO120" s="960"/>
      <c r="AP120" s="962" t="s">
        <v>130</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8354285</v>
      </c>
      <c r="BR120" s="931"/>
      <c r="BS120" s="931"/>
      <c r="BT120" s="931"/>
      <c r="BU120" s="931"/>
      <c r="BV120" s="931">
        <v>9998082</v>
      </c>
      <c r="BW120" s="931"/>
      <c r="BX120" s="931"/>
      <c r="BY120" s="931"/>
      <c r="BZ120" s="931"/>
      <c r="CA120" s="931">
        <v>11406413</v>
      </c>
      <c r="CB120" s="931"/>
      <c r="CC120" s="931"/>
      <c r="CD120" s="931"/>
      <c r="CE120" s="931"/>
      <c r="CF120" s="944">
        <v>134.9</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v>3374756</v>
      </c>
      <c r="DH120" s="931"/>
      <c r="DI120" s="931"/>
      <c r="DJ120" s="931"/>
      <c r="DK120" s="931"/>
      <c r="DL120" s="931">
        <v>2515957</v>
      </c>
      <c r="DM120" s="931"/>
      <c r="DN120" s="931"/>
      <c r="DO120" s="931"/>
      <c r="DP120" s="931"/>
      <c r="DQ120" s="931">
        <v>2277442</v>
      </c>
      <c r="DR120" s="931"/>
      <c r="DS120" s="931"/>
      <c r="DT120" s="931"/>
      <c r="DU120" s="931"/>
      <c r="DV120" s="932">
        <v>26.9</v>
      </c>
      <c r="DW120" s="932"/>
      <c r="DX120" s="932"/>
      <c r="DY120" s="932"/>
      <c r="DZ120" s="933"/>
    </row>
    <row r="121" spans="1:130" s="230" customFormat="1" ht="26.25" customHeight="1" x14ac:dyDescent="0.15">
      <c r="A121" s="1063"/>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411</v>
      </c>
      <c r="AB121" s="959"/>
      <c r="AC121" s="959"/>
      <c r="AD121" s="959"/>
      <c r="AE121" s="960"/>
      <c r="AF121" s="961" t="s">
        <v>443</v>
      </c>
      <c r="AG121" s="959"/>
      <c r="AH121" s="959"/>
      <c r="AI121" s="959"/>
      <c r="AJ121" s="960"/>
      <c r="AK121" s="961" t="s">
        <v>411</v>
      </c>
      <c r="AL121" s="959"/>
      <c r="AM121" s="959"/>
      <c r="AN121" s="959"/>
      <c r="AO121" s="960"/>
      <c r="AP121" s="962" t="s">
        <v>479</v>
      </c>
      <c r="AQ121" s="963"/>
      <c r="AR121" s="963"/>
      <c r="AS121" s="963"/>
      <c r="AT121" s="964"/>
      <c r="AU121" s="994"/>
      <c r="AV121" s="995"/>
      <c r="AW121" s="995"/>
      <c r="AX121" s="995"/>
      <c r="AY121" s="996"/>
      <c r="AZ121" s="922" t="s">
        <v>480</v>
      </c>
      <c r="BA121" s="923"/>
      <c r="BB121" s="923"/>
      <c r="BC121" s="923"/>
      <c r="BD121" s="923"/>
      <c r="BE121" s="923"/>
      <c r="BF121" s="923"/>
      <c r="BG121" s="923"/>
      <c r="BH121" s="923"/>
      <c r="BI121" s="923"/>
      <c r="BJ121" s="923"/>
      <c r="BK121" s="923"/>
      <c r="BL121" s="923"/>
      <c r="BM121" s="923"/>
      <c r="BN121" s="923"/>
      <c r="BO121" s="923"/>
      <c r="BP121" s="924"/>
      <c r="BQ121" s="925">
        <v>1372846</v>
      </c>
      <c r="BR121" s="926"/>
      <c r="BS121" s="926"/>
      <c r="BT121" s="926"/>
      <c r="BU121" s="926"/>
      <c r="BV121" s="926">
        <v>1339990</v>
      </c>
      <c r="BW121" s="926"/>
      <c r="BX121" s="926"/>
      <c r="BY121" s="926"/>
      <c r="BZ121" s="926"/>
      <c r="CA121" s="926">
        <v>1302278</v>
      </c>
      <c r="CB121" s="926"/>
      <c r="CC121" s="926"/>
      <c r="CD121" s="926"/>
      <c r="CE121" s="926"/>
      <c r="CF121" s="920">
        <v>15.4</v>
      </c>
      <c r="CG121" s="921"/>
      <c r="CH121" s="921"/>
      <c r="CI121" s="921"/>
      <c r="CJ121" s="921"/>
      <c r="CK121" s="1009"/>
      <c r="CL121" s="1010"/>
      <c r="CM121" s="1010"/>
      <c r="CN121" s="1010"/>
      <c r="CO121" s="1011"/>
      <c r="CP121" s="1019" t="s">
        <v>481</v>
      </c>
      <c r="CQ121" s="1020"/>
      <c r="CR121" s="1020"/>
      <c r="CS121" s="1020"/>
      <c r="CT121" s="1020"/>
      <c r="CU121" s="1020"/>
      <c r="CV121" s="1020"/>
      <c r="CW121" s="1020"/>
      <c r="CX121" s="1020"/>
      <c r="CY121" s="1020"/>
      <c r="CZ121" s="1020"/>
      <c r="DA121" s="1020"/>
      <c r="DB121" s="1020"/>
      <c r="DC121" s="1020"/>
      <c r="DD121" s="1020"/>
      <c r="DE121" s="1020"/>
      <c r="DF121" s="1021"/>
      <c r="DG121" s="925">
        <v>48175</v>
      </c>
      <c r="DH121" s="926"/>
      <c r="DI121" s="926"/>
      <c r="DJ121" s="926"/>
      <c r="DK121" s="926"/>
      <c r="DL121" s="926">
        <v>81513</v>
      </c>
      <c r="DM121" s="926"/>
      <c r="DN121" s="926"/>
      <c r="DO121" s="926"/>
      <c r="DP121" s="926"/>
      <c r="DQ121" s="926">
        <v>105755</v>
      </c>
      <c r="DR121" s="926"/>
      <c r="DS121" s="926"/>
      <c r="DT121" s="926"/>
      <c r="DU121" s="926"/>
      <c r="DV121" s="927">
        <v>1.3</v>
      </c>
      <c r="DW121" s="927"/>
      <c r="DX121" s="927"/>
      <c r="DY121" s="927"/>
      <c r="DZ121" s="928"/>
    </row>
    <row r="122" spans="1:130" s="230" customFormat="1" ht="26.25" customHeight="1" x14ac:dyDescent="0.15">
      <c r="A122" s="1063"/>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482</v>
      </c>
      <c r="AB122" s="959"/>
      <c r="AC122" s="959"/>
      <c r="AD122" s="959"/>
      <c r="AE122" s="960"/>
      <c r="AF122" s="961" t="s">
        <v>471</v>
      </c>
      <c r="AG122" s="959"/>
      <c r="AH122" s="959"/>
      <c r="AI122" s="959"/>
      <c r="AJ122" s="960"/>
      <c r="AK122" s="961" t="s">
        <v>473</v>
      </c>
      <c r="AL122" s="959"/>
      <c r="AM122" s="959"/>
      <c r="AN122" s="959"/>
      <c r="AO122" s="960"/>
      <c r="AP122" s="962" t="s">
        <v>483</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15240806</v>
      </c>
      <c r="BR122" s="1000"/>
      <c r="BS122" s="1000"/>
      <c r="BT122" s="1000"/>
      <c r="BU122" s="1000"/>
      <c r="BV122" s="1000">
        <v>14724927</v>
      </c>
      <c r="BW122" s="1000"/>
      <c r="BX122" s="1000"/>
      <c r="BY122" s="1000"/>
      <c r="BZ122" s="1000"/>
      <c r="CA122" s="1000">
        <v>14238521</v>
      </c>
      <c r="CB122" s="1000"/>
      <c r="CC122" s="1000"/>
      <c r="CD122" s="1000"/>
      <c r="CE122" s="1000"/>
      <c r="CF122" s="1017">
        <v>168.4</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t="s">
        <v>483</v>
      </c>
      <c r="DH122" s="926"/>
      <c r="DI122" s="926"/>
      <c r="DJ122" s="926"/>
      <c r="DK122" s="926"/>
      <c r="DL122" s="926" t="s">
        <v>473</v>
      </c>
      <c r="DM122" s="926"/>
      <c r="DN122" s="926"/>
      <c r="DO122" s="926"/>
      <c r="DP122" s="926"/>
      <c r="DQ122" s="926" t="s">
        <v>483</v>
      </c>
      <c r="DR122" s="926"/>
      <c r="DS122" s="926"/>
      <c r="DT122" s="926"/>
      <c r="DU122" s="926"/>
      <c r="DV122" s="927" t="s">
        <v>442</v>
      </c>
      <c r="DW122" s="927"/>
      <c r="DX122" s="927"/>
      <c r="DY122" s="927"/>
      <c r="DZ122" s="928"/>
    </row>
    <row r="123" spans="1:130" s="230" customFormat="1" ht="26.25" customHeight="1" x14ac:dyDescent="0.15">
      <c r="A123" s="1063"/>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470</v>
      </c>
      <c r="AB123" s="959"/>
      <c r="AC123" s="959"/>
      <c r="AD123" s="959"/>
      <c r="AE123" s="960"/>
      <c r="AF123" s="961" t="s">
        <v>411</v>
      </c>
      <c r="AG123" s="959"/>
      <c r="AH123" s="959"/>
      <c r="AI123" s="959"/>
      <c r="AJ123" s="960"/>
      <c r="AK123" s="961" t="s">
        <v>486</v>
      </c>
      <c r="AL123" s="959"/>
      <c r="AM123" s="959"/>
      <c r="AN123" s="959"/>
      <c r="AO123" s="960"/>
      <c r="AP123" s="962" t="s">
        <v>473</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487</v>
      </c>
      <c r="BP123" s="1005"/>
      <c r="BQ123" s="1035">
        <v>24967937</v>
      </c>
      <c r="BR123" s="1036"/>
      <c r="BS123" s="1036"/>
      <c r="BT123" s="1036"/>
      <c r="BU123" s="1036"/>
      <c r="BV123" s="1036">
        <v>26062999</v>
      </c>
      <c r="BW123" s="1036"/>
      <c r="BX123" s="1036"/>
      <c r="BY123" s="1036"/>
      <c r="BZ123" s="1036"/>
      <c r="CA123" s="1036">
        <v>26947212</v>
      </c>
      <c r="CB123" s="1036"/>
      <c r="CC123" s="1036"/>
      <c r="CD123" s="1036"/>
      <c r="CE123" s="1036"/>
      <c r="CF123" s="1001"/>
      <c r="CG123" s="1002"/>
      <c r="CH123" s="1002"/>
      <c r="CI123" s="1002"/>
      <c r="CJ123" s="1003"/>
      <c r="CK123" s="1009"/>
      <c r="CL123" s="1010"/>
      <c r="CM123" s="1010"/>
      <c r="CN123" s="1010"/>
      <c r="CO123" s="1011"/>
      <c r="CP123" s="1019" t="s">
        <v>488</v>
      </c>
      <c r="CQ123" s="1020"/>
      <c r="CR123" s="1020"/>
      <c r="CS123" s="1020"/>
      <c r="CT123" s="1020"/>
      <c r="CU123" s="1020"/>
      <c r="CV123" s="1020"/>
      <c r="CW123" s="1020"/>
      <c r="CX123" s="1020"/>
      <c r="CY123" s="1020"/>
      <c r="CZ123" s="1020"/>
      <c r="DA123" s="1020"/>
      <c r="DB123" s="1020"/>
      <c r="DC123" s="1020"/>
      <c r="DD123" s="1020"/>
      <c r="DE123" s="1020"/>
      <c r="DF123" s="1021"/>
      <c r="DG123" s="958" t="s">
        <v>411</v>
      </c>
      <c r="DH123" s="959"/>
      <c r="DI123" s="959"/>
      <c r="DJ123" s="959"/>
      <c r="DK123" s="960"/>
      <c r="DL123" s="961" t="s">
        <v>482</v>
      </c>
      <c r="DM123" s="959"/>
      <c r="DN123" s="959"/>
      <c r="DO123" s="959"/>
      <c r="DP123" s="960"/>
      <c r="DQ123" s="961" t="s">
        <v>489</v>
      </c>
      <c r="DR123" s="959"/>
      <c r="DS123" s="959"/>
      <c r="DT123" s="959"/>
      <c r="DU123" s="960"/>
      <c r="DV123" s="962" t="s">
        <v>456</v>
      </c>
      <c r="DW123" s="963"/>
      <c r="DX123" s="963"/>
      <c r="DY123" s="963"/>
      <c r="DZ123" s="964"/>
    </row>
    <row r="124" spans="1:130" s="230" customFormat="1" ht="26.25" customHeight="1" thickBot="1" x14ac:dyDescent="0.2">
      <c r="A124" s="1063"/>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411</v>
      </c>
      <c r="AB124" s="959"/>
      <c r="AC124" s="959"/>
      <c r="AD124" s="959"/>
      <c r="AE124" s="960"/>
      <c r="AF124" s="961" t="s">
        <v>411</v>
      </c>
      <c r="AG124" s="959"/>
      <c r="AH124" s="959"/>
      <c r="AI124" s="959"/>
      <c r="AJ124" s="960"/>
      <c r="AK124" s="961" t="s">
        <v>490</v>
      </c>
      <c r="AL124" s="959"/>
      <c r="AM124" s="959"/>
      <c r="AN124" s="959"/>
      <c r="AO124" s="960"/>
      <c r="AP124" s="962" t="s">
        <v>411</v>
      </c>
      <c r="AQ124" s="963"/>
      <c r="AR124" s="963"/>
      <c r="AS124" s="963"/>
      <c r="AT124" s="964"/>
      <c r="AU124" s="1031" t="s">
        <v>491</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490</v>
      </c>
      <c r="BR124" s="1027"/>
      <c r="BS124" s="1027"/>
      <c r="BT124" s="1027"/>
      <c r="BU124" s="1027"/>
      <c r="BV124" s="1027" t="s">
        <v>411</v>
      </c>
      <c r="BW124" s="1027"/>
      <c r="BX124" s="1027"/>
      <c r="BY124" s="1027"/>
      <c r="BZ124" s="1027"/>
      <c r="CA124" s="1027" t="s">
        <v>490</v>
      </c>
      <c r="CB124" s="1027"/>
      <c r="CC124" s="1027"/>
      <c r="CD124" s="1027"/>
      <c r="CE124" s="1027"/>
      <c r="CF124" s="1028"/>
      <c r="CG124" s="1029"/>
      <c r="CH124" s="1029"/>
      <c r="CI124" s="1029"/>
      <c r="CJ124" s="1030"/>
      <c r="CK124" s="1012"/>
      <c r="CL124" s="1012"/>
      <c r="CM124" s="1012"/>
      <c r="CN124" s="1012"/>
      <c r="CO124" s="1013"/>
      <c r="CP124" s="1019" t="s">
        <v>492</v>
      </c>
      <c r="CQ124" s="1020"/>
      <c r="CR124" s="1020"/>
      <c r="CS124" s="1020"/>
      <c r="CT124" s="1020"/>
      <c r="CU124" s="1020"/>
      <c r="CV124" s="1020"/>
      <c r="CW124" s="1020"/>
      <c r="CX124" s="1020"/>
      <c r="CY124" s="1020"/>
      <c r="CZ124" s="1020"/>
      <c r="DA124" s="1020"/>
      <c r="DB124" s="1020"/>
      <c r="DC124" s="1020"/>
      <c r="DD124" s="1020"/>
      <c r="DE124" s="1020"/>
      <c r="DF124" s="1021"/>
      <c r="DG124" s="1004" t="s">
        <v>411</v>
      </c>
      <c r="DH124" s="986"/>
      <c r="DI124" s="986"/>
      <c r="DJ124" s="986"/>
      <c r="DK124" s="987"/>
      <c r="DL124" s="985" t="s">
        <v>471</v>
      </c>
      <c r="DM124" s="986"/>
      <c r="DN124" s="986"/>
      <c r="DO124" s="986"/>
      <c r="DP124" s="987"/>
      <c r="DQ124" s="985" t="s">
        <v>490</v>
      </c>
      <c r="DR124" s="986"/>
      <c r="DS124" s="986"/>
      <c r="DT124" s="986"/>
      <c r="DU124" s="987"/>
      <c r="DV124" s="988" t="s">
        <v>470</v>
      </c>
      <c r="DW124" s="989"/>
      <c r="DX124" s="989"/>
      <c r="DY124" s="989"/>
      <c r="DZ124" s="990"/>
    </row>
    <row r="125" spans="1:130" s="230" customFormat="1" ht="26.25" customHeight="1" x14ac:dyDescent="0.15">
      <c r="A125" s="1063"/>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472</v>
      </c>
      <c r="AB125" s="959"/>
      <c r="AC125" s="959"/>
      <c r="AD125" s="959"/>
      <c r="AE125" s="960"/>
      <c r="AF125" s="961" t="s">
        <v>473</v>
      </c>
      <c r="AG125" s="959"/>
      <c r="AH125" s="959"/>
      <c r="AI125" s="959"/>
      <c r="AJ125" s="960"/>
      <c r="AK125" s="961" t="s">
        <v>483</v>
      </c>
      <c r="AL125" s="959"/>
      <c r="AM125" s="959"/>
      <c r="AN125" s="959"/>
      <c r="AO125" s="960"/>
      <c r="AP125" s="962" t="s">
        <v>490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493</v>
      </c>
      <c r="CL125" s="1007"/>
      <c r="CM125" s="1007"/>
      <c r="CN125" s="1007"/>
      <c r="CO125" s="1008"/>
      <c r="CP125" s="929" t="s">
        <v>494</v>
      </c>
      <c r="CQ125" s="897"/>
      <c r="CR125" s="897"/>
      <c r="CS125" s="897"/>
      <c r="CT125" s="897"/>
      <c r="CU125" s="897"/>
      <c r="CV125" s="897"/>
      <c r="CW125" s="897"/>
      <c r="CX125" s="897"/>
      <c r="CY125" s="897"/>
      <c r="CZ125" s="897"/>
      <c r="DA125" s="897"/>
      <c r="DB125" s="897"/>
      <c r="DC125" s="897"/>
      <c r="DD125" s="897"/>
      <c r="DE125" s="897"/>
      <c r="DF125" s="898"/>
      <c r="DG125" s="930" t="s">
        <v>495</v>
      </c>
      <c r="DH125" s="931"/>
      <c r="DI125" s="931"/>
      <c r="DJ125" s="931"/>
      <c r="DK125" s="931"/>
      <c r="DL125" s="931" t="s">
        <v>443</v>
      </c>
      <c r="DM125" s="931"/>
      <c r="DN125" s="931"/>
      <c r="DO125" s="931"/>
      <c r="DP125" s="931"/>
      <c r="DQ125" s="931" t="s">
        <v>443</v>
      </c>
      <c r="DR125" s="931"/>
      <c r="DS125" s="931"/>
      <c r="DT125" s="931"/>
      <c r="DU125" s="931"/>
      <c r="DV125" s="932" t="s">
        <v>411</v>
      </c>
      <c r="DW125" s="932"/>
      <c r="DX125" s="932"/>
      <c r="DY125" s="932"/>
      <c r="DZ125" s="933"/>
    </row>
    <row r="126" spans="1:130" s="230" customFormat="1" ht="26.25" customHeight="1" thickBot="1" x14ac:dyDescent="0.2">
      <c r="A126" s="1063"/>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443</v>
      </c>
      <c r="AB126" s="959"/>
      <c r="AC126" s="959"/>
      <c r="AD126" s="959"/>
      <c r="AE126" s="960"/>
      <c r="AF126" s="961" t="s">
        <v>482</v>
      </c>
      <c r="AG126" s="959"/>
      <c r="AH126" s="959"/>
      <c r="AI126" s="959"/>
      <c r="AJ126" s="960"/>
      <c r="AK126" s="961" t="s">
        <v>442</v>
      </c>
      <c r="AL126" s="959"/>
      <c r="AM126" s="959"/>
      <c r="AN126" s="959"/>
      <c r="AO126" s="960"/>
      <c r="AP126" s="962" t="s">
        <v>482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496</v>
      </c>
      <c r="CQ126" s="923"/>
      <c r="CR126" s="923"/>
      <c r="CS126" s="923"/>
      <c r="CT126" s="923"/>
      <c r="CU126" s="923"/>
      <c r="CV126" s="923"/>
      <c r="CW126" s="923"/>
      <c r="CX126" s="923"/>
      <c r="CY126" s="923"/>
      <c r="CZ126" s="923"/>
      <c r="DA126" s="923"/>
      <c r="DB126" s="923"/>
      <c r="DC126" s="923"/>
      <c r="DD126" s="923"/>
      <c r="DE126" s="923"/>
      <c r="DF126" s="924"/>
      <c r="DG126" s="925" t="s">
        <v>442</v>
      </c>
      <c r="DH126" s="926"/>
      <c r="DI126" s="926"/>
      <c r="DJ126" s="926"/>
      <c r="DK126" s="926"/>
      <c r="DL126" s="926" t="s">
        <v>483</v>
      </c>
      <c r="DM126" s="926"/>
      <c r="DN126" s="926"/>
      <c r="DO126" s="926"/>
      <c r="DP126" s="926"/>
      <c r="DQ126" s="926" t="s">
        <v>490</v>
      </c>
      <c r="DR126" s="926"/>
      <c r="DS126" s="926"/>
      <c r="DT126" s="926"/>
      <c r="DU126" s="926"/>
      <c r="DV126" s="927" t="s">
        <v>442</v>
      </c>
      <c r="DW126" s="927"/>
      <c r="DX126" s="927"/>
      <c r="DY126" s="927"/>
      <c r="DZ126" s="928"/>
    </row>
    <row r="127" spans="1:130" s="230" customFormat="1" ht="26.25" customHeight="1" x14ac:dyDescent="0.15">
      <c r="A127" s="1064"/>
      <c r="B127" s="951"/>
      <c r="C127" s="973" t="s">
        <v>497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28</v>
      </c>
      <c r="AB127" s="959"/>
      <c r="AC127" s="959"/>
      <c r="AD127" s="959"/>
      <c r="AE127" s="960"/>
      <c r="AF127" s="961">
        <v>24</v>
      </c>
      <c r="AG127" s="959"/>
      <c r="AH127" s="959"/>
      <c r="AI127" s="959"/>
      <c r="AJ127" s="960"/>
      <c r="AK127" s="961">
        <v>36</v>
      </c>
      <c r="AL127" s="959"/>
      <c r="AM127" s="959"/>
      <c r="AN127" s="959"/>
      <c r="AO127" s="960"/>
      <c r="AP127" s="962">
        <v>0</v>
      </c>
      <c r="AQ127" s="963"/>
      <c r="AR127" s="963"/>
      <c r="AS127" s="963"/>
      <c r="AT127" s="964"/>
      <c r="AU127" s="232"/>
      <c r="AV127" s="232"/>
      <c r="AW127" s="232"/>
      <c r="AX127" s="1037" t="s">
        <v>498</v>
      </c>
      <c r="AY127" s="1038"/>
      <c r="AZ127" s="1038"/>
      <c r="BA127" s="1038"/>
      <c r="BB127" s="1038"/>
      <c r="BC127" s="1038"/>
      <c r="BD127" s="1038"/>
      <c r="BE127" s="1039"/>
      <c r="BF127" s="1040" t="s">
        <v>499</v>
      </c>
      <c r="BG127" s="1038"/>
      <c r="BH127" s="1038"/>
      <c r="BI127" s="1038"/>
      <c r="BJ127" s="1038"/>
      <c r="BK127" s="1038"/>
      <c r="BL127" s="1039"/>
      <c r="BM127" s="1040" t="s">
        <v>500</v>
      </c>
      <c r="BN127" s="1038"/>
      <c r="BO127" s="1038"/>
      <c r="BP127" s="1038"/>
      <c r="BQ127" s="1038"/>
      <c r="BR127" s="1038"/>
      <c r="BS127" s="1039"/>
      <c r="BT127" s="1040" t="s">
        <v>501</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502</v>
      </c>
      <c r="CQ127" s="923"/>
      <c r="CR127" s="923"/>
      <c r="CS127" s="923"/>
      <c r="CT127" s="923"/>
      <c r="CU127" s="923"/>
      <c r="CV127" s="923"/>
      <c r="CW127" s="923"/>
      <c r="CX127" s="923"/>
      <c r="CY127" s="923"/>
      <c r="CZ127" s="923"/>
      <c r="DA127" s="923"/>
      <c r="DB127" s="923"/>
      <c r="DC127" s="923"/>
      <c r="DD127" s="923"/>
      <c r="DE127" s="923"/>
      <c r="DF127" s="924"/>
      <c r="DG127" s="925" t="s">
        <v>483</v>
      </c>
      <c r="DH127" s="926"/>
      <c r="DI127" s="926"/>
      <c r="DJ127" s="926"/>
      <c r="DK127" s="926"/>
      <c r="DL127" s="926" t="s">
        <v>483</v>
      </c>
      <c r="DM127" s="926"/>
      <c r="DN127" s="926"/>
      <c r="DO127" s="926"/>
      <c r="DP127" s="926"/>
      <c r="DQ127" s="926" t="s">
        <v>470</v>
      </c>
      <c r="DR127" s="926"/>
      <c r="DS127" s="926"/>
      <c r="DT127" s="926"/>
      <c r="DU127" s="926"/>
      <c r="DV127" s="927" t="s">
        <v>473</v>
      </c>
      <c r="DW127" s="927"/>
      <c r="DX127" s="927"/>
      <c r="DY127" s="927"/>
      <c r="DZ127" s="928"/>
    </row>
    <row r="128" spans="1:130" s="230" customFormat="1" ht="26.25" customHeight="1" thickBot="1" x14ac:dyDescent="0.2">
      <c r="A128" s="1047" t="s">
        <v>503</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504</v>
      </c>
      <c r="X128" s="1049"/>
      <c r="Y128" s="1049"/>
      <c r="Z128" s="1050"/>
      <c r="AA128" s="1051">
        <v>165544</v>
      </c>
      <c r="AB128" s="1052"/>
      <c r="AC128" s="1052"/>
      <c r="AD128" s="1052"/>
      <c r="AE128" s="1053"/>
      <c r="AF128" s="1054">
        <v>170919</v>
      </c>
      <c r="AG128" s="1052"/>
      <c r="AH128" s="1052"/>
      <c r="AI128" s="1052"/>
      <c r="AJ128" s="1053"/>
      <c r="AK128" s="1054">
        <v>165264</v>
      </c>
      <c r="AL128" s="1052"/>
      <c r="AM128" s="1052"/>
      <c r="AN128" s="1052"/>
      <c r="AO128" s="1053"/>
      <c r="AP128" s="1055"/>
      <c r="AQ128" s="1056"/>
      <c r="AR128" s="1056"/>
      <c r="AS128" s="1056"/>
      <c r="AT128" s="1057"/>
      <c r="AU128" s="232"/>
      <c r="AV128" s="232"/>
      <c r="AW128" s="232"/>
      <c r="AX128" s="896" t="s">
        <v>505</v>
      </c>
      <c r="AY128" s="897"/>
      <c r="AZ128" s="897"/>
      <c r="BA128" s="897"/>
      <c r="BB128" s="897"/>
      <c r="BC128" s="897"/>
      <c r="BD128" s="897"/>
      <c r="BE128" s="898"/>
      <c r="BF128" s="1058" t="s">
        <v>495</v>
      </c>
      <c r="BG128" s="1059"/>
      <c r="BH128" s="1059"/>
      <c r="BI128" s="1059"/>
      <c r="BJ128" s="1059"/>
      <c r="BK128" s="1059"/>
      <c r="BL128" s="1060"/>
      <c r="BM128" s="1058">
        <v>13.37</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506</v>
      </c>
      <c r="CQ128" s="740"/>
      <c r="CR128" s="740"/>
      <c r="CS128" s="740"/>
      <c r="CT128" s="740"/>
      <c r="CU128" s="740"/>
      <c r="CV128" s="740"/>
      <c r="CW128" s="740"/>
      <c r="CX128" s="740"/>
      <c r="CY128" s="740"/>
      <c r="CZ128" s="740"/>
      <c r="DA128" s="740"/>
      <c r="DB128" s="740"/>
      <c r="DC128" s="740"/>
      <c r="DD128" s="740"/>
      <c r="DE128" s="740"/>
      <c r="DF128" s="1042"/>
      <c r="DG128" s="1043" t="s">
        <v>411</v>
      </c>
      <c r="DH128" s="1044"/>
      <c r="DI128" s="1044"/>
      <c r="DJ128" s="1044"/>
      <c r="DK128" s="1044"/>
      <c r="DL128" s="1044" t="s">
        <v>472</v>
      </c>
      <c r="DM128" s="1044"/>
      <c r="DN128" s="1044"/>
      <c r="DO128" s="1044"/>
      <c r="DP128" s="1044"/>
      <c r="DQ128" s="1044" t="s">
        <v>472</v>
      </c>
      <c r="DR128" s="1044"/>
      <c r="DS128" s="1044"/>
      <c r="DT128" s="1044"/>
      <c r="DU128" s="1044"/>
      <c r="DV128" s="1045" t="s">
        <v>483</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507</v>
      </c>
      <c r="X129" s="1071"/>
      <c r="Y129" s="1071"/>
      <c r="Z129" s="1072"/>
      <c r="AA129" s="958">
        <v>9727176</v>
      </c>
      <c r="AB129" s="959"/>
      <c r="AC129" s="959"/>
      <c r="AD129" s="959"/>
      <c r="AE129" s="960"/>
      <c r="AF129" s="961">
        <v>10067260</v>
      </c>
      <c r="AG129" s="959"/>
      <c r="AH129" s="959"/>
      <c r="AI129" s="959"/>
      <c r="AJ129" s="960"/>
      <c r="AK129" s="961">
        <v>9788027</v>
      </c>
      <c r="AL129" s="959"/>
      <c r="AM129" s="959"/>
      <c r="AN129" s="959"/>
      <c r="AO129" s="960"/>
      <c r="AP129" s="1073"/>
      <c r="AQ129" s="1074"/>
      <c r="AR129" s="1074"/>
      <c r="AS129" s="1074"/>
      <c r="AT129" s="1075"/>
      <c r="AU129" s="233"/>
      <c r="AV129" s="233"/>
      <c r="AW129" s="233"/>
      <c r="AX129" s="1065" t="s">
        <v>508</v>
      </c>
      <c r="AY129" s="923"/>
      <c r="AZ129" s="923"/>
      <c r="BA129" s="923"/>
      <c r="BB129" s="923"/>
      <c r="BC129" s="923"/>
      <c r="BD129" s="923"/>
      <c r="BE129" s="924"/>
      <c r="BF129" s="1066" t="s">
        <v>471</v>
      </c>
      <c r="BG129" s="1067"/>
      <c r="BH129" s="1067"/>
      <c r="BI129" s="1067"/>
      <c r="BJ129" s="1067"/>
      <c r="BK129" s="1067"/>
      <c r="BL129" s="1068"/>
      <c r="BM129" s="1066">
        <v>18.37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510</v>
      </c>
      <c r="X130" s="1071"/>
      <c r="Y130" s="1071"/>
      <c r="Z130" s="1072"/>
      <c r="AA130" s="958">
        <v>1310191</v>
      </c>
      <c r="AB130" s="959"/>
      <c r="AC130" s="959"/>
      <c r="AD130" s="959"/>
      <c r="AE130" s="960"/>
      <c r="AF130" s="961">
        <v>1272879</v>
      </c>
      <c r="AG130" s="959"/>
      <c r="AH130" s="959"/>
      <c r="AI130" s="959"/>
      <c r="AJ130" s="960"/>
      <c r="AK130" s="961">
        <v>1331794</v>
      </c>
      <c r="AL130" s="959"/>
      <c r="AM130" s="959"/>
      <c r="AN130" s="959"/>
      <c r="AO130" s="960"/>
      <c r="AP130" s="1073"/>
      <c r="AQ130" s="1074"/>
      <c r="AR130" s="1074"/>
      <c r="AS130" s="1074"/>
      <c r="AT130" s="1075"/>
      <c r="AU130" s="233"/>
      <c r="AV130" s="233"/>
      <c r="AW130" s="233"/>
      <c r="AX130" s="1065" t="s">
        <v>511</v>
      </c>
      <c r="AY130" s="923"/>
      <c r="AZ130" s="923"/>
      <c r="BA130" s="923"/>
      <c r="BB130" s="923"/>
      <c r="BC130" s="923"/>
      <c r="BD130" s="923"/>
      <c r="BE130" s="924"/>
      <c r="BF130" s="1101">
        <v>2.8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512</v>
      </c>
      <c r="X131" s="1108"/>
      <c r="Y131" s="1108"/>
      <c r="Z131" s="1109"/>
      <c r="AA131" s="1004">
        <v>8416985</v>
      </c>
      <c r="AB131" s="986"/>
      <c r="AC131" s="986"/>
      <c r="AD131" s="986"/>
      <c r="AE131" s="987"/>
      <c r="AF131" s="985">
        <v>8794381</v>
      </c>
      <c r="AG131" s="986"/>
      <c r="AH131" s="986"/>
      <c r="AI131" s="986"/>
      <c r="AJ131" s="987"/>
      <c r="AK131" s="985">
        <v>8456233</v>
      </c>
      <c r="AL131" s="986"/>
      <c r="AM131" s="986"/>
      <c r="AN131" s="986"/>
      <c r="AO131" s="987"/>
      <c r="AP131" s="1110"/>
      <c r="AQ131" s="1111"/>
      <c r="AR131" s="1111"/>
      <c r="AS131" s="1111"/>
      <c r="AT131" s="1112"/>
      <c r="AU131" s="233"/>
      <c r="AV131" s="233"/>
      <c r="AW131" s="233"/>
      <c r="AX131" s="1083" t="s">
        <v>513</v>
      </c>
      <c r="AY131" s="740"/>
      <c r="AZ131" s="740"/>
      <c r="BA131" s="740"/>
      <c r="BB131" s="740"/>
      <c r="BC131" s="740"/>
      <c r="BD131" s="740"/>
      <c r="BE131" s="1042"/>
      <c r="BF131" s="1084" t="s">
        <v>411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515</v>
      </c>
      <c r="W132" s="1094"/>
      <c r="X132" s="1094"/>
      <c r="Y132" s="1094"/>
      <c r="Z132" s="1095"/>
      <c r="AA132" s="1096">
        <v>3.36205898</v>
      </c>
      <c r="AB132" s="1097"/>
      <c r="AC132" s="1097"/>
      <c r="AD132" s="1097"/>
      <c r="AE132" s="1098"/>
      <c r="AF132" s="1099">
        <v>1.970985792</v>
      </c>
      <c r="AG132" s="1097"/>
      <c r="AH132" s="1097"/>
      <c r="AI132" s="1097"/>
      <c r="AJ132" s="1098"/>
      <c r="AK132" s="1099">
        <v>3.1011207949999999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516</v>
      </c>
      <c r="W133" s="1077"/>
      <c r="X133" s="1077"/>
      <c r="Y133" s="1077"/>
      <c r="Z133" s="1078"/>
      <c r="AA133" s="1079">
        <v>4.5</v>
      </c>
      <c r="AB133" s="1080"/>
      <c r="AC133" s="1080"/>
      <c r="AD133" s="1080"/>
      <c r="AE133" s="1081"/>
      <c r="AF133" s="1079">
        <v>3</v>
      </c>
      <c r="AG133" s="1080"/>
      <c r="AH133" s="1080"/>
      <c r="AI133" s="1080"/>
      <c r="AJ133" s="1081"/>
      <c r="AK133" s="1079">
        <v>2.8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WTSDE+b+5IWUJemSR3l+hh4b07YhFS7XYvmYjn4eY3L6evhZoEUejeyB4A7VDwdCxNuvcDU1S2rqZp9fYSvFA==" saltValue="U2jkU80LIF3LeRhTBuOZF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9" scale="26"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EMWcvEQmddHtrLj5dkzgVrtI9p0F4L7+2L7YP8UyHa7H8EVoQFZe4dKAPONIDaLMFzemBuzWOGVVehP248hA==" saltValue="7Xs4PzSucWi4PhCFJQRvjw==" spinCount="100000" sheet="1" objects="1" scenarios="1"/>
  <dataConsolidate/>
  <phoneticPr fontId="2"/>
  <printOptions horizontalCentered="1" verticalCentered="1"/>
  <pageMargins left="0" right="0" top="0" bottom="0" header="0" footer="0"/>
  <pageSetup paperSize="9" scale="44"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o7M/2OYxiaE7R69RUg4uXTmFL8d2tsUy7/wOPQSgapyC/zWz3CY/Rpent7qsazV/Fzk85dWQKEmDQbeXWl18g==" saltValue="P30jGVgpXVZ2IZnxJd3tzw==" spinCount="100000" sheet="1" objects="1" scenarios="1"/>
  <dataConsolidate/>
  <phoneticPr fontId="2"/>
  <printOptions horizontalCentered="1" verticalCentered="1"/>
  <pageMargins left="0" right="0" top="0" bottom="0" header="0" footer="0"/>
  <pageSetup paperSize="9" scale="49" orientation="landscape" horizontalDpi="4294967294"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520</v>
      </c>
      <c r="AP7" s="272"/>
      <c r="AQ7" s="273" t="s">
        <v>521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522</v>
      </c>
      <c r="AQ8" s="279" t="s">
        <v>523</v>
      </c>
      <c r="AR8" s="280" t="s">
        <v>524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525</v>
      </c>
      <c r="AL9" s="1117"/>
      <c r="AM9" s="1117"/>
      <c r="AN9" s="1118"/>
      <c r="AO9" s="281">
        <v>2681477</v>
      </c>
      <c r="AP9" s="281">
        <v>83880</v>
      </c>
      <c r="AQ9" s="282">
        <v>88339</v>
      </c>
      <c r="AR9" s="283">
        <v>-5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526</v>
      </c>
      <c r="AL10" s="1117"/>
      <c r="AM10" s="1117"/>
      <c r="AN10" s="1118"/>
      <c r="AO10" s="284">
        <v>352821</v>
      </c>
      <c r="AP10" s="284">
        <v>11037</v>
      </c>
      <c r="AQ10" s="285">
        <v>7842</v>
      </c>
      <c r="AR10" s="286">
        <v>40.700000000000003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527</v>
      </c>
      <c r="AL11" s="1117"/>
      <c r="AM11" s="1117"/>
      <c r="AN11" s="1118"/>
      <c r="AO11" s="284">
        <v>420829</v>
      </c>
      <c r="AP11" s="284">
        <v>13164</v>
      </c>
      <c r="AQ11" s="285">
        <v>2321</v>
      </c>
      <c r="AR11" s="286">
        <v>467.2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528</v>
      </c>
      <c r="AL12" s="1117"/>
      <c r="AM12" s="1117"/>
      <c r="AN12" s="1118"/>
      <c r="AO12" s="284" t="s">
        <v>529</v>
      </c>
      <c r="AP12" s="284" t="s">
        <v>529</v>
      </c>
      <c r="AQ12" s="285">
        <v>10</v>
      </c>
      <c r="AR12" s="286" t="s">
        <v>529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530</v>
      </c>
      <c r="AL13" s="1117"/>
      <c r="AM13" s="1117"/>
      <c r="AN13" s="1118"/>
      <c r="AO13" s="284">
        <v>96030</v>
      </c>
      <c r="AP13" s="284">
        <v>3004</v>
      </c>
      <c r="AQ13" s="285">
        <v>2936</v>
      </c>
      <c r="AR13" s="286">
        <v>2.2999999999999998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531</v>
      </c>
      <c r="AL14" s="1117"/>
      <c r="AM14" s="1117"/>
      <c r="AN14" s="1118"/>
      <c r="AO14" s="284">
        <v>106519</v>
      </c>
      <c r="AP14" s="284">
        <v>3332</v>
      </c>
      <c r="AQ14" s="285">
        <v>1649</v>
      </c>
      <c r="AR14" s="286">
        <v>102.1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532</v>
      </c>
      <c r="AL15" s="1120"/>
      <c r="AM15" s="1120"/>
      <c r="AN15" s="1121"/>
      <c r="AO15" s="284">
        <v>-253953</v>
      </c>
      <c r="AP15" s="284">
        <v>-7944</v>
      </c>
      <c r="AQ15" s="285">
        <v>-5997</v>
      </c>
      <c r="AR15" s="286">
        <v>32.5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3403723</v>
      </c>
      <c r="AP16" s="284">
        <v>106473</v>
      </c>
      <c r="AQ16" s="285">
        <v>97102</v>
      </c>
      <c r="AR16" s="286">
        <v>9.6999999999999993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537</v>
      </c>
      <c r="AL21" s="1123"/>
      <c r="AM21" s="1123"/>
      <c r="AN21" s="1124"/>
      <c r="AO21" s="297">
        <v>9.17</v>
      </c>
      <c r="AP21" s="298">
        <v>8.91</v>
      </c>
      <c r="AQ21" s="299">
        <v>0.26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538</v>
      </c>
      <c r="AL22" s="1123"/>
      <c r="AM22" s="1123"/>
      <c r="AN22" s="1124"/>
      <c r="AO22" s="302">
        <v>97.1</v>
      </c>
      <c r="AP22" s="303">
        <v>97.5</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520</v>
      </c>
      <c r="AP30" s="272"/>
      <c r="AQ30" s="273" t="s">
        <v>521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522</v>
      </c>
      <c r="AQ31" s="279" t="s">
        <v>523</v>
      </c>
      <c r="AR31" s="280" t="s">
        <v>524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542</v>
      </c>
      <c r="AL32" s="1131"/>
      <c r="AM32" s="1131"/>
      <c r="AN32" s="1132"/>
      <c r="AO32" s="312">
        <v>1194736</v>
      </c>
      <c r="AP32" s="312">
        <v>37373</v>
      </c>
      <c r="AQ32" s="313">
        <v>55264</v>
      </c>
      <c r="AR32" s="314">
        <v>-32.4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543</v>
      </c>
      <c r="AL33" s="1131"/>
      <c r="AM33" s="1131"/>
      <c r="AN33" s="1132"/>
      <c r="AO33" s="312" t="s">
        <v>529</v>
      </c>
      <c r="AP33" s="312" t="s">
        <v>529</v>
      </c>
      <c r="AQ33" s="313" t="s">
        <v>529</v>
      </c>
      <c r="AR33" s="314" t="s">
        <v>529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544</v>
      </c>
      <c r="AL34" s="1131"/>
      <c r="AM34" s="1131"/>
      <c r="AN34" s="1132"/>
      <c r="AO34" s="312" t="s">
        <v>529</v>
      </c>
      <c r="AP34" s="312" t="s">
        <v>529</v>
      </c>
      <c r="AQ34" s="313">
        <v>19</v>
      </c>
      <c r="AR34" s="314" t="s">
        <v>529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545</v>
      </c>
      <c r="AL35" s="1131"/>
      <c r="AM35" s="1131"/>
      <c r="AN35" s="1132"/>
      <c r="AO35" s="312">
        <v>243694</v>
      </c>
      <c r="AP35" s="312">
        <v>7623</v>
      </c>
      <c r="AQ35" s="313">
        <v>18522</v>
      </c>
      <c r="AR35" s="314">
        <v>-58.8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546</v>
      </c>
      <c r="AL36" s="1131"/>
      <c r="AM36" s="1131"/>
      <c r="AN36" s="1132"/>
      <c r="AO36" s="312">
        <v>320558</v>
      </c>
      <c r="AP36" s="312">
        <v>10027</v>
      </c>
      <c r="AQ36" s="313">
        <v>2744</v>
      </c>
      <c r="AR36" s="314">
        <v>265.39999999999998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547</v>
      </c>
      <c r="AL37" s="1131"/>
      <c r="AM37" s="1131"/>
      <c r="AN37" s="1132"/>
      <c r="AO37" s="312">
        <v>36</v>
      </c>
      <c r="AP37" s="312">
        <v>1</v>
      </c>
      <c r="AQ37" s="313">
        <v>519</v>
      </c>
      <c r="AR37" s="314">
        <v>-99.8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548</v>
      </c>
      <c r="AL38" s="1134"/>
      <c r="AM38" s="1134"/>
      <c r="AN38" s="1135"/>
      <c r="AO38" s="315">
        <v>272</v>
      </c>
      <c r="AP38" s="315">
        <v>9</v>
      </c>
      <c r="AQ38" s="316">
        <v>4</v>
      </c>
      <c r="AR38" s="304">
        <v>125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549</v>
      </c>
      <c r="AL39" s="1134"/>
      <c r="AM39" s="1134"/>
      <c r="AN39" s="1135"/>
      <c r="AO39" s="312">
        <v>-165264</v>
      </c>
      <c r="AP39" s="312">
        <v>-5170</v>
      </c>
      <c r="AQ39" s="313">
        <v>-3996</v>
      </c>
      <c r="AR39" s="314">
        <v>29.4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550</v>
      </c>
      <c r="AL40" s="1131"/>
      <c r="AM40" s="1131"/>
      <c r="AN40" s="1132"/>
      <c r="AO40" s="312">
        <v>-1331794</v>
      </c>
      <c r="AP40" s="312">
        <v>-41660</v>
      </c>
      <c r="AQ40" s="313">
        <v>-50182</v>
      </c>
      <c r="AR40" s="314">
        <v>-17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262238</v>
      </c>
      <c r="AP41" s="312">
        <v>8203</v>
      </c>
      <c r="AQ41" s="313">
        <v>22892</v>
      </c>
      <c r="AR41" s="314">
        <v>-64.2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520</v>
      </c>
      <c r="AN49" s="1127" t="s">
        <v>554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555</v>
      </c>
      <c r="AO50" s="329" t="s">
        <v>556</v>
      </c>
      <c r="AP50" s="330" t="s">
        <v>557</v>
      </c>
      <c r="AQ50" s="331" t="s">
        <v>558</v>
      </c>
      <c r="AR50" s="332" t="s">
        <v>559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1739691</v>
      </c>
      <c r="AN51" s="334">
        <v>50804</v>
      </c>
      <c r="AO51" s="335">
        <v>-5.2</v>
      </c>
      <c r="AP51" s="336">
        <v>69729</v>
      </c>
      <c r="AQ51" s="337">
        <v>1.8</v>
      </c>
      <c r="AR51" s="338">
        <v>-7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756559</v>
      </c>
      <c r="AN52" s="342">
        <v>22094</v>
      </c>
      <c r="AO52" s="343">
        <v>-14.3</v>
      </c>
      <c r="AP52" s="344">
        <v>38908</v>
      </c>
      <c r="AQ52" s="345">
        <v>14</v>
      </c>
      <c r="AR52" s="346">
        <v>-28.3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1215006</v>
      </c>
      <c r="AN53" s="334">
        <v>36041</v>
      </c>
      <c r="AO53" s="335">
        <v>-29.1</v>
      </c>
      <c r="AP53" s="336">
        <v>74581</v>
      </c>
      <c r="AQ53" s="337">
        <v>7</v>
      </c>
      <c r="AR53" s="338">
        <v>-36.1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487492</v>
      </c>
      <c r="AN54" s="342">
        <v>14460</v>
      </c>
      <c r="AO54" s="343">
        <v>-34.6</v>
      </c>
      <c r="AP54" s="344">
        <v>41563</v>
      </c>
      <c r="AQ54" s="345">
        <v>6.8</v>
      </c>
      <c r="AR54" s="346">
        <v>-41.4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2104340</v>
      </c>
      <c r="AN55" s="334">
        <v>63610</v>
      </c>
      <c r="AO55" s="335">
        <v>76.5</v>
      </c>
      <c r="AP55" s="336">
        <v>76347</v>
      </c>
      <c r="AQ55" s="337">
        <v>2.4</v>
      </c>
      <c r="AR55" s="338">
        <v>74.099999999999994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711278</v>
      </c>
      <c r="AN56" s="342">
        <v>21500</v>
      </c>
      <c r="AO56" s="343">
        <v>48.7</v>
      </c>
      <c r="AP56" s="344">
        <v>41762</v>
      </c>
      <c r="AQ56" s="345">
        <v>0.5</v>
      </c>
      <c r="AR56" s="346">
        <v>48.2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1227926</v>
      </c>
      <c r="AN57" s="334">
        <v>37752</v>
      </c>
      <c r="AO57" s="335">
        <v>-40.700000000000003</v>
      </c>
      <c r="AP57" s="336">
        <v>69604</v>
      </c>
      <c r="AQ57" s="337">
        <v>-8.8000000000000007</v>
      </c>
      <c r="AR57" s="338">
        <v>-31.9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696646</v>
      </c>
      <c r="AN58" s="342">
        <v>21418</v>
      </c>
      <c r="AO58" s="343">
        <v>-0.4</v>
      </c>
      <c r="AP58" s="344">
        <v>36247</v>
      </c>
      <c r="AQ58" s="345">
        <v>-13.2</v>
      </c>
      <c r="AR58" s="346">
        <v>12.8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1313123</v>
      </c>
      <c r="AN59" s="334">
        <v>41076</v>
      </c>
      <c r="AO59" s="335">
        <v>8.8000000000000007</v>
      </c>
      <c r="AP59" s="336">
        <v>68410</v>
      </c>
      <c r="AQ59" s="337">
        <v>-1.7</v>
      </c>
      <c r="AR59" s="338">
        <v>10.5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634808</v>
      </c>
      <c r="AN60" s="342">
        <v>19858</v>
      </c>
      <c r="AO60" s="343">
        <v>-7.3</v>
      </c>
      <c r="AP60" s="344">
        <v>35086</v>
      </c>
      <c r="AQ60" s="345">
        <v>-3.2</v>
      </c>
      <c r="AR60" s="346">
        <v>-4.0999999999999996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1520017</v>
      </c>
      <c r="AN61" s="349">
        <v>45857</v>
      </c>
      <c r="AO61" s="350">
        <v>2.1</v>
      </c>
      <c r="AP61" s="351">
        <v>71734</v>
      </c>
      <c r="AQ61" s="352">
        <v>0.1</v>
      </c>
      <c r="AR61" s="338">
        <v>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657357</v>
      </c>
      <c r="AN62" s="342">
        <v>19866</v>
      </c>
      <c r="AO62" s="343">
        <v>-1.6</v>
      </c>
      <c r="AP62" s="344">
        <v>38713</v>
      </c>
      <c r="AQ62" s="345">
        <v>1</v>
      </c>
      <c r="AR62" s="346">
        <v>-2.6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MrL4LyTdj3fCaoI9xj3syzFVqXUKgrh9/0TOQk4iGOpuGgRwD5XMsdMfepBq0xOZ6mJHiCXYwslPsZwvbsc/Q==" saltValue="V5Q1bHiJru0pG9vzCs2K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horizontalDpi="4294967293"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568</v>
      </c>
    </row>
    <row r="120" spans="125:125" ht="13.5" hidden="1" customHeight="1" x14ac:dyDescent="0.15"/>
    <row r="121" spans="125:125" ht="13.5" hidden="1" customHeight="1" x14ac:dyDescent="0.15">
      <c r="DU121" s="259"/>
    </row>
  </sheetData>
  <sheetProtection algorithmName="SHA-512" hashValue="F60ZIB4S2qfJ0IyENFyaVNynzi+M6yAKfIc7bdKHzfoMVRAHJIl78OjpCMDpwnZgn8+ksvh01E2Xi94mof/Tog==" saltValue="rmK6P7KxGzC/7QyVW6FA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4"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569</v>
      </c>
    </row>
  </sheetData>
  <sheetProtection algorithmName="SHA-512" hashValue="wBokt5ztxsXmIlNlphCln7qc8BC+qmvRDt3KbZiI91kL/jpmTyyMpECmv+U4/ILHKTCnQbqPQXD0xIxCE5unjg==" saltValue="aNRF62oVIN6oVpalueXu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4"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39" t="s">
        <v>3</v>
      </c>
      <c r="D47" s="1139"/>
      <c r="E47" s="1140"/>
      <c r="F47" s="11">
        <v>19.93</v>
      </c>
      <c r="G47" s="12">
        <v>24.06</v>
      </c>
      <c r="H47" s="12">
        <v>26.72</v>
      </c>
      <c r="I47" s="12">
        <v>34.130000000000003</v>
      </c>
      <c r="J47" s="13">
        <v>33.28</v>
      </c>
    </row>
    <row r="48" spans="2:10" ht="57.75" customHeight="1" x14ac:dyDescent="0.15">
      <c r="B48" s="14"/>
      <c r="C48" s="1141" t="s">
        <v>4</v>
      </c>
      <c r="D48" s="1141"/>
      <c r="E48" s="1142"/>
      <c r="F48" s="15">
        <v>3.81</v>
      </c>
      <c r="G48" s="16">
        <v>5</v>
      </c>
      <c r="H48" s="16">
        <v>5.16</v>
      </c>
      <c r="I48" s="16">
        <v>6.3</v>
      </c>
      <c r="J48" s="17">
        <v>4.07</v>
      </c>
    </row>
    <row r="49" spans="2:10" ht="57.75" customHeight="1" thickBot="1" x14ac:dyDescent="0.2">
      <c r="B49" s="18"/>
      <c r="C49" s="1143" t="s">
        <v>5</v>
      </c>
      <c r="D49" s="1143"/>
      <c r="E49" s="1144"/>
      <c r="F49" s="19" t="s">
        <v>575</v>
      </c>
      <c r="G49" s="20">
        <v>3.56</v>
      </c>
      <c r="H49" s="20">
        <v>1.39</v>
      </c>
      <c r="I49" s="20">
        <v>7.11</v>
      </c>
      <c r="J49" s="21" t="s">
        <v>576</v>
      </c>
    </row>
    <row r="50" spans="2:10" x14ac:dyDescent="0.15"/>
  </sheetData>
  <sheetProtection algorithmName="SHA-512" hashValue="Y1re62IgOWwn5PSM5/e7rr12JvgJhPvFpDJZeS+WI4eIUrSMg4aT2RDUnp6Htg/oXI2GBZpJUG4djvbFDD2E4w==" saltValue="S8GDg8MLgpAC7Lep/i6i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4"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2024-03-18T04:32:15Z</cp:lastPrinted>
  <dcterms:created xsi:type="dcterms:W3CDTF">2024-03-14T01:03:55Z</dcterms:created>
  <dcterms:modified xsi:type="dcterms:W3CDTF">2024-03-22T07:30:17Z</dcterms:modified>
  <cp:category/>
</cp:coreProperties>
</file>