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<sst xmlns="http://schemas.openxmlformats.org/spreadsheetml/2006/main" count="228" uniqueCount="114">
  <si>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</si>
  <si>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</si>
  <si>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</si>
  <si>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</si>
  <si>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</si>
  <si>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</si>
  <si>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</si>
  <si>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</si>
  <si>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</si>
  <si>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</si>
  <si>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</si>
  <si>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</si>
  <si>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</si>
  <si>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</si>
  <si>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</si>
  <si>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</si>
  <si>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</si>
  <si>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</si>
  <si>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</si>
  <si>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</si>
  <si>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</si>
  <si>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</si>
  <si>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</si>
  <si>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</si>
  <si>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</si>
  <si>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</si>
  <si>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</si>
  <si>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</si>
  <si>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</si>
  <si>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</si>
  <si>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</si>
  <si>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</si>
  <si>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</si>
  <si>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</si>
  <si>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</si>
  <si>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</si>
  <si>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</si>
  <si>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</si>
  <si>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</si>
  <si>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</si>
  <si>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</si>
  <si>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</si>
  <si>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</si>
  <si>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</si>
  <si>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</si>
  <si>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</si>
  <si>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</si>
  <si>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</si>
  <si>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</si>
  <si>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</si>
  <si>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</si>
  <si>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</si>
  <si>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</si>
  <si>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</si>
  <si>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</si>
  <si>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</si>
  <si>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</si>
  <si>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</si>
  <si>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</si>
  <si>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</si>
  <si>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</si>
  <si>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</si>
  <si>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</si>
  <si>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</si>
  <si>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</si>
  <si>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</si>
  <si>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</si>
  <si>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</si>
  <si>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</si>
  <si>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</si>
  <si>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</si>
  <si>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</si>
  <si>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</si>
  <si>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</si>
  <si>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</si>
  <si>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</si>
  <si>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</si>
  <si>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</si>
  <si>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</si>
  <si>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</si>
  <si>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</si>
  <si>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</si>
  <si>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</si>
  <si>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</si>
  <si>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</si>
  <si>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</si>
  <si>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</si>
  <si>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</si>
  <si>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</si>
  <si>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</si>
  <si>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</si>
  <si>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</si>
  <si>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</si>
  <si>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</si>
  <si>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</si>
  <si>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</si>
  <si>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</si>
  <si>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</si>
  <si>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</si>
  <si>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</si>
  <si>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</si>
  <si>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簡易排水</t>
  </si>
  <si>
    <t>J2</t>
  </si>
  <si>
    <t>非設置</t>
  </si>
  <si>
    <t>-</t>
  </si>
  <si>
    <t>該当数値なし</t>
  </si>
  <si>
    <t>Ｎ－４年度</t>
  </si>
  <si>
    <t>Ｎ－３年度</t>
  </si>
  <si>
    <t>Ｎ－２年度</t>
  </si>
  <si>
    <t>Ｎ－１年度</t>
  </si>
  <si>
    <t>Ｎ年度</t>
  </si>
  <si>
    <t>　供用開始から２０年以上が経過したが長寿命化計画策定の予定はなく、維持管理に努めている。
　今後は処理場及び事業の統廃合や費用対効果について見直しを行う。</t>
  </si>
  <si>
    <t>　事業費の内訳は、浄化槽管理委託料と光熱水費を合わせて年間約５５万円と小規模だが、当該地区において必要不可欠な事業であるため、公共下水道と同額の使用料金体系を維持していく。
　本町では平成２８年度に加美町下水道事業経営戦略を策定しており、事業の実施及び進捗管理を図っている。
　地方公営企業会計適用については、令和６年度の法適化を目指し、導入準備を進めている。法適化により、自団体の経理内容を明確化し、透明性を高めることで、経営の安定化に努める。</t>
  </si>
  <si>
    <t>　収益的収支比率は１００％だが、経費回収率が３０％で推移しており、使用料収入で賄えない分は一般会計繰入金を財源としている。
　当該地区は人口が極めて少なく、今後も施設利用率と水洗化率の向上が見込めないため、使用料収入で経費を回収できない状況が続くと分析する。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</si>
</sst>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14830359"/>
        <c:axId val="6636436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14830359"/>
        <c:axId val="66364368"/>
      </c:lineChart>
      <c:dateAx>
        <c:axId val="14830359"/>
        <c:scaling>
          <c:orientation val="minMax"/>
        </c:scaling>
        <c:axPos val="b"/>
        <c:delete val="1"/>
        <c:majorTickMark val="out"/>
        <c:minorTickMark val="none"/>
        <c:tickLblPos val="nextTo"/>
        <c:crossAx val="66364368"/>
        <c:crosses val="autoZero"/>
        <c:auto val="0"/>
        <c:baseTimeUnit val="years"/>
        <c:majorUnit val="1"/>
        <c:majorTimeUnit val="days"/>
        <c:minorUnit val="1"/>
        <c:minorTimeUnit val="days"/>
        <c:noMultiLvlLbl val="0"/>
      </c:dateAx>
      <c:valAx>
        <c:axId val="6636436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483035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10.53</c:v>
                </c:pt>
                <c:pt idx="1">
                  <c:v>15.79</c:v>
                </c:pt>
                <c:pt idx="2">
                  <c:v>15.79</c:v>
                </c:pt>
                <c:pt idx="3">
                  <c:v>15.79</c:v>
                </c:pt>
                <c:pt idx="4">
                  <c:v>10.53</c:v>
                </c:pt>
              </c:numCache>
            </c:numRef>
          </c:val>
        </c:ser>
        <c:axId val="21778593"/>
        <c:axId val="6178961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28.81</c:v>
                </c:pt>
                <c:pt idx="1">
                  <c:v>27.46</c:v>
                </c:pt>
                <c:pt idx="2">
                  <c:v>27.55</c:v>
                </c:pt>
                <c:pt idx="3">
                  <c:v>27.26</c:v>
                </c:pt>
                <c:pt idx="4">
                  <c:v>27.09</c:v>
                </c:pt>
              </c:numCache>
            </c:numRef>
          </c:val>
          <c:smooth val="0"/>
        </c:ser>
        <c:axId val="21778593"/>
        <c:axId val="61789610"/>
      </c:lineChart>
      <c:dateAx>
        <c:axId val="21778593"/>
        <c:scaling>
          <c:orientation val="minMax"/>
        </c:scaling>
        <c:axPos val="b"/>
        <c:delete val="1"/>
        <c:majorTickMark val="out"/>
        <c:minorTickMark val="none"/>
        <c:tickLblPos val="nextTo"/>
        <c:crossAx val="61789610"/>
        <c:crosses val="autoZero"/>
        <c:auto val="0"/>
        <c:baseTimeUnit val="years"/>
        <c:majorUnit val="1"/>
        <c:majorTimeUnit val="days"/>
        <c:minorUnit val="1"/>
        <c:minorTimeUnit val="days"/>
        <c:noMultiLvlLbl val="0"/>
      </c:dateAx>
      <c:valAx>
        <c:axId val="6178961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177859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40</c:v>
                </c:pt>
                <c:pt idx="1">
                  <c:v>44.44</c:v>
                </c:pt>
                <c:pt idx="2">
                  <c:v>41.18</c:v>
                </c:pt>
                <c:pt idx="3">
                  <c:v>42.86</c:v>
                </c:pt>
                <c:pt idx="4">
                  <c:v>42.86</c:v>
                </c:pt>
              </c:numCache>
            </c:numRef>
          </c:val>
        </c:ser>
        <c:axId val="19235579"/>
        <c:axId val="3890248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95.8</c:v>
                </c:pt>
                <c:pt idx="1">
                  <c:v>94.81</c:v>
                </c:pt>
                <c:pt idx="2">
                  <c:v>94.87</c:v>
                </c:pt>
                <c:pt idx="3">
                  <c:v>94.93</c:v>
                </c:pt>
                <c:pt idx="4">
                  <c:v>95.1</c:v>
                </c:pt>
              </c:numCache>
            </c:numRef>
          </c:val>
          <c:smooth val="0"/>
        </c:ser>
        <c:axId val="19235579"/>
        <c:axId val="38902484"/>
      </c:lineChart>
      <c:dateAx>
        <c:axId val="19235579"/>
        <c:scaling>
          <c:orientation val="minMax"/>
        </c:scaling>
        <c:axPos val="b"/>
        <c:delete val="1"/>
        <c:majorTickMark val="out"/>
        <c:minorTickMark val="none"/>
        <c:tickLblPos val="nextTo"/>
        <c:crossAx val="38902484"/>
        <c:crosses val="autoZero"/>
        <c:auto val="0"/>
        <c:baseTimeUnit val="years"/>
        <c:majorUnit val="1"/>
        <c:majorTimeUnit val="days"/>
        <c:minorUnit val="1"/>
        <c:minorTimeUnit val="days"/>
        <c:noMultiLvlLbl val="0"/>
      </c:dateAx>
      <c:valAx>
        <c:axId val="3890248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923557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100</c:v>
                </c:pt>
                <c:pt idx="1">
                  <c:v>100</c:v>
                </c:pt>
                <c:pt idx="2">
                  <c:v>100</c:v>
                </c:pt>
                <c:pt idx="3">
                  <c:v>100</c:v>
                </c:pt>
                <c:pt idx="4">
                  <c:v>100</c:v>
                </c:pt>
              </c:numCache>
            </c:numRef>
          </c:val>
        </c:ser>
        <c:axId val="60408401"/>
        <c:axId val="680469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60408401"/>
        <c:axId val="6804698"/>
      </c:lineChart>
      <c:dateAx>
        <c:axId val="60408401"/>
        <c:scaling>
          <c:orientation val="minMax"/>
        </c:scaling>
        <c:axPos val="b"/>
        <c:delete val="1"/>
        <c:majorTickMark val="out"/>
        <c:minorTickMark val="none"/>
        <c:tickLblPos val="nextTo"/>
        <c:crossAx val="6804698"/>
        <c:crosses val="autoZero"/>
        <c:auto val="0"/>
        <c:baseTimeUnit val="years"/>
        <c:majorUnit val="1"/>
        <c:majorTimeUnit val="days"/>
        <c:minorUnit val="1"/>
        <c:minorTimeUnit val="days"/>
        <c:noMultiLvlLbl val="0"/>
      </c:dateAx>
      <c:valAx>
        <c:axId val="680469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40840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61242283"/>
        <c:axId val="14309636"/>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61242283"/>
        <c:axId val="14309636"/>
      </c:lineChart>
      <c:dateAx>
        <c:axId val="61242283"/>
        <c:scaling>
          <c:orientation val="minMax"/>
        </c:scaling>
        <c:axPos val="b"/>
        <c:delete val="1"/>
        <c:majorTickMark val="out"/>
        <c:minorTickMark val="none"/>
        <c:tickLblPos val="nextTo"/>
        <c:crossAx val="14309636"/>
        <c:crosses val="autoZero"/>
        <c:auto val="0"/>
        <c:baseTimeUnit val="years"/>
        <c:majorUnit val="1"/>
        <c:majorTimeUnit val="days"/>
        <c:minorUnit val="1"/>
        <c:minorTimeUnit val="days"/>
        <c:noMultiLvlLbl val="0"/>
      </c:dateAx>
      <c:valAx>
        <c:axId val="1430963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124228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61677861"/>
        <c:axId val="18229838"/>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61677861"/>
        <c:axId val="18229838"/>
      </c:lineChart>
      <c:dateAx>
        <c:axId val="61677861"/>
        <c:scaling>
          <c:orientation val="minMax"/>
        </c:scaling>
        <c:axPos val="b"/>
        <c:delete val="1"/>
        <c:majorTickMark val="out"/>
        <c:minorTickMark val="none"/>
        <c:tickLblPos val="nextTo"/>
        <c:crossAx val="18229838"/>
        <c:crosses val="autoZero"/>
        <c:auto val="0"/>
        <c:baseTimeUnit val="years"/>
        <c:majorUnit val="1"/>
        <c:majorTimeUnit val="days"/>
        <c:minorUnit val="1"/>
        <c:minorTimeUnit val="days"/>
        <c:noMultiLvlLbl val="0"/>
      </c:dateAx>
      <c:valAx>
        <c:axId val="1822983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167786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29850815"/>
        <c:axId val="221880"/>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29850815"/>
        <c:axId val="221880"/>
      </c:lineChart>
      <c:dateAx>
        <c:axId val="29850815"/>
        <c:scaling>
          <c:orientation val="minMax"/>
        </c:scaling>
        <c:axPos val="b"/>
        <c:delete val="1"/>
        <c:majorTickMark val="out"/>
        <c:minorTickMark val="none"/>
        <c:tickLblPos val="nextTo"/>
        <c:crossAx val="221880"/>
        <c:crosses val="autoZero"/>
        <c:auto val="0"/>
        <c:baseTimeUnit val="years"/>
        <c:majorUnit val="1"/>
        <c:majorTimeUnit val="days"/>
        <c:minorUnit val="1"/>
        <c:minorTimeUnit val="days"/>
        <c:noMultiLvlLbl val="0"/>
      </c:dateAx>
      <c:valAx>
        <c:axId val="22188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985081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1996921"/>
        <c:axId val="17972290"/>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1996921"/>
        <c:axId val="17972290"/>
      </c:lineChart>
      <c:dateAx>
        <c:axId val="1996921"/>
        <c:scaling>
          <c:orientation val="minMax"/>
        </c:scaling>
        <c:axPos val="b"/>
        <c:delete val="1"/>
        <c:majorTickMark val="out"/>
        <c:minorTickMark val="none"/>
        <c:tickLblPos val="nextTo"/>
        <c:crossAx val="17972290"/>
        <c:crosses val="autoZero"/>
        <c:auto val="0"/>
        <c:baseTimeUnit val="years"/>
        <c:majorUnit val="1"/>
        <c:majorTimeUnit val="days"/>
        <c:minorUnit val="1"/>
        <c:minorTimeUnit val="days"/>
        <c:noMultiLvlLbl val="0"/>
      </c:dateAx>
      <c:valAx>
        <c:axId val="1797229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99692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0</c:v>
                </c:pt>
                <c:pt idx="1">
                  <c:v>0</c:v>
                </c:pt>
                <c:pt idx="2">
                  <c:v>0</c:v>
                </c:pt>
                <c:pt idx="3">
                  <c:v>0</c:v>
                </c:pt>
                <c:pt idx="4">
                  <c:v>0</c:v>
                </c:pt>
              </c:numCache>
            </c:numRef>
          </c:val>
        </c:ser>
        <c:axId val="27532883"/>
        <c:axId val="4646935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163.3</c:v>
                </c:pt>
                <c:pt idx="1">
                  <c:v>332.28</c:v>
                </c:pt>
                <c:pt idx="2">
                  <c:v>274.07</c:v>
                </c:pt>
                <c:pt idx="3">
                  <c:v>243.02</c:v>
                </c:pt>
                <c:pt idx="4">
                  <c:v>196.19</c:v>
                </c:pt>
              </c:numCache>
            </c:numRef>
          </c:val>
          <c:smooth val="0"/>
        </c:ser>
        <c:axId val="27532883"/>
        <c:axId val="46469356"/>
      </c:lineChart>
      <c:dateAx>
        <c:axId val="27532883"/>
        <c:scaling>
          <c:orientation val="minMax"/>
        </c:scaling>
        <c:axPos val="b"/>
        <c:delete val="1"/>
        <c:majorTickMark val="out"/>
        <c:minorTickMark val="none"/>
        <c:tickLblPos val="nextTo"/>
        <c:crossAx val="46469356"/>
        <c:crosses val="autoZero"/>
        <c:auto val="0"/>
        <c:baseTimeUnit val="years"/>
        <c:majorUnit val="1"/>
        <c:majorTimeUnit val="days"/>
        <c:minorUnit val="1"/>
        <c:minorTimeUnit val="days"/>
        <c:noMultiLvlLbl val="0"/>
      </c:dateAx>
      <c:valAx>
        <c:axId val="4646935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753288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30.66</c:v>
                </c:pt>
                <c:pt idx="1">
                  <c:v>34.34</c:v>
                </c:pt>
                <c:pt idx="2">
                  <c:v>34.41</c:v>
                </c:pt>
                <c:pt idx="3">
                  <c:v>30.11</c:v>
                </c:pt>
                <c:pt idx="4">
                  <c:v>31.03</c:v>
                </c:pt>
              </c:numCache>
            </c:numRef>
          </c:val>
        </c:ser>
        <c:axId val="15571021"/>
        <c:axId val="592146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39.99</c:v>
                </c:pt>
                <c:pt idx="1">
                  <c:v>35.83</c:v>
                </c:pt>
                <c:pt idx="2">
                  <c:v>37.06</c:v>
                </c:pt>
                <c:pt idx="3">
                  <c:v>41.35</c:v>
                </c:pt>
                <c:pt idx="4">
                  <c:v>39.07</c:v>
                </c:pt>
              </c:numCache>
            </c:numRef>
          </c:val>
          <c:smooth val="0"/>
        </c:ser>
        <c:axId val="15571021"/>
        <c:axId val="5921462"/>
      </c:lineChart>
      <c:dateAx>
        <c:axId val="15571021"/>
        <c:scaling>
          <c:orientation val="minMax"/>
        </c:scaling>
        <c:axPos val="b"/>
        <c:delete val="1"/>
        <c:majorTickMark val="out"/>
        <c:minorTickMark val="none"/>
        <c:tickLblPos val="nextTo"/>
        <c:crossAx val="5921462"/>
        <c:crosses val="autoZero"/>
        <c:auto val="0"/>
        <c:baseTimeUnit val="years"/>
        <c:majorUnit val="1"/>
        <c:majorTimeUnit val="days"/>
        <c:minorUnit val="1"/>
        <c:minorTimeUnit val="days"/>
        <c:noMultiLvlLbl val="0"/>
      </c:dateAx>
      <c:valAx>
        <c:axId val="592146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557102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637.78</c:v>
                </c:pt>
                <c:pt idx="1">
                  <c:v>562.19</c:v>
                </c:pt>
                <c:pt idx="2">
                  <c:v>570.5</c:v>
                </c:pt>
                <c:pt idx="3">
                  <c:v>667.49</c:v>
                </c:pt>
                <c:pt idx="4">
                  <c:v>625.43</c:v>
                </c:pt>
              </c:numCache>
            </c:numRef>
          </c:val>
        </c:ser>
        <c:axId val="53293159"/>
        <c:axId val="987638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477.5</c:v>
                </c:pt>
                <c:pt idx="1">
                  <c:v>528.37</c:v>
                </c:pt>
                <c:pt idx="2">
                  <c:v>514.2</c:v>
                </c:pt>
                <c:pt idx="3">
                  <c:v>456.7</c:v>
                </c:pt>
                <c:pt idx="4">
                  <c:v>485</c:v>
                </c:pt>
              </c:numCache>
            </c:numRef>
          </c:val>
          <c:smooth val="0"/>
        </c:ser>
        <c:axId val="53293159"/>
        <c:axId val="9876384"/>
      </c:lineChart>
      <c:dateAx>
        <c:axId val="53293159"/>
        <c:scaling>
          <c:orientation val="minMax"/>
        </c:scaling>
        <c:axPos val="b"/>
        <c:delete val="1"/>
        <c:majorTickMark val="out"/>
        <c:minorTickMark val="none"/>
        <c:tickLblPos val="nextTo"/>
        <c:crossAx val="9876384"/>
        <c:crosses val="autoZero"/>
        <c:auto val="0"/>
        <c:baseTimeUnit val="years"/>
        <c:majorUnit val="1"/>
        <c:majorTimeUnit val="days"/>
        <c:minorUnit val="1"/>
        <c:minorTimeUnit val="days"/>
        <c:noMultiLvlLbl val="0"/>
      </c:dateAx>
      <c:valAx>
        <c:axId val="987638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329315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a346ea97-41f2-472e-8ec6-d3996b5f5f85}"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2cdcbc7a-cbd0-466f-97c5-a794960e0c6c}"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5837430f-afc2-410a-93a5-7dafd37a5f1a}"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d6f1478a-526b-454f-bf04-bc7e6658c356}" type="TxLink">
            <a:rPr lang="en-US" cap="none" sz="900" b="0" i="0" u="none" baseline="0">
              <a:solidFill>
                <a:srgbClr val="000000"/>
              </a:solidFill>
              <a:latin typeface="ＭＳ ゴシック"/>
              <a:ea typeface="ＭＳ ゴシック"/>
              <a:cs typeface="ＭＳ ゴシック"/>
            </a:rPr>
            <a:t>【</a:t>
          </a:fld>
          <a:fld id="{b8c2997e-3351-4a72-b447-fa309fca90ed}" type="TxLink">
            <a:rPr lang="en-US" cap="none" sz="900" b="0" i="0" u="none" baseline="0">
              <a:solidFill>
                <a:srgbClr val="000000"/>
              </a:solidFill>
              <a:latin typeface="ＭＳ ゴシック"/>
              <a:ea typeface="ＭＳ ゴシック"/>
              <a:cs typeface="ＭＳ ゴシック"/>
            </a:rPr>
            <a:t>196.19</a:t>
          </a:fld>
          <a:fld id="{32e93b59-455d-42f3-bec2-149adcb788d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f94b9f18-4344-40ea-8422-c30faffa7af1}" type="TxLink">
            <a:rPr lang="en-US" cap="none" sz="900" b="0" i="0" u="none" baseline="0">
              <a:solidFill>
                <a:srgbClr val="000000"/>
              </a:solidFill>
              <a:latin typeface="ＭＳ ゴシック"/>
              <a:ea typeface="ＭＳ ゴシック"/>
              <a:cs typeface="ＭＳ ゴシック"/>
            </a:rPr>
            <a:t>【</a:t>
          </a:fld>
          <a:fld id="{4d24af57-4dd2-4e05-b4d8-1c671ab805e0}" type="TxLink">
            <a:rPr lang="en-US" cap="none" sz="900" b="0" i="0" u="none" baseline="0">
              <a:solidFill>
                <a:srgbClr val="000000"/>
              </a:solidFill>
              <a:latin typeface="ＭＳ ゴシック"/>
              <a:ea typeface="ＭＳ ゴシック"/>
              <a:cs typeface="ＭＳ ゴシック"/>
            </a:rPr>
            <a:t>95.10</a:t>
          </a:fld>
          <a:fld id="{8de26838-8d1f-44c3-85a3-810cf5b9a429}"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0fb16ccc-909b-443e-869b-fdd7847cd1b9}" type="TxLink">
            <a:rPr lang="en-US" cap="none" sz="900" b="0" i="0" u="none" baseline="0">
              <a:solidFill>
                <a:srgbClr val="000000"/>
              </a:solidFill>
              <a:latin typeface="ＭＳ ゴシック"/>
              <a:ea typeface="ＭＳ ゴシック"/>
              <a:cs typeface="ＭＳ ゴシック"/>
            </a:rPr>
            <a:t>【</a:t>
          </a:fld>
          <a:fld id="{b8defcfc-a9e2-4142-8cf3-64838e4750a6}" type="TxLink">
            <a:rPr lang="en-US" cap="none" sz="900" b="0" i="0" u="none" baseline="0">
              <a:solidFill>
                <a:srgbClr val="000000"/>
              </a:solidFill>
              <a:latin typeface="ＭＳ ゴシック"/>
              <a:ea typeface="ＭＳ ゴシック"/>
              <a:cs typeface="ＭＳ ゴシック"/>
            </a:rPr>
            <a:t>27.09</a:t>
          </a:fld>
          <a:fld id="{8e943d1d-ce47-4653-883f-e167cf5dd67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d3e6a362-f838-4529-9e20-a54719dd0107}" type="TxLink">
            <a:rPr lang="en-US" cap="none" sz="900" b="0" i="0" u="none" baseline="0">
              <a:solidFill>
                <a:srgbClr val="000000"/>
              </a:solidFill>
              <a:latin typeface="ＭＳ ゴシック"/>
              <a:ea typeface="ＭＳ ゴシック"/>
              <a:cs typeface="ＭＳ ゴシック"/>
            </a:rPr>
            <a:t>【</a:t>
          </a:fld>
          <a:fld id="{98b59f53-e320-4dd1-bd83-99392803f736}" type="TxLink">
            <a:rPr lang="en-US" cap="none" sz="900" b="0" i="0" u="none" baseline="0">
              <a:solidFill>
                <a:srgbClr val="000000"/>
              </a:solidFill>
              <a:latin typeface="ＭＳ ゴシック"/>
              <a:ea typeface="ＭＳ ゴシック"/>
              <a:cs typeface="ＭＳ ゴシック"/>
            </a:rPr>
            <a:t>485.00</a:t>
          </a:fld>
          <a:fld id="{56c9993d-28b7-41c2-8f14-3ca5327ae7d3}"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76b77991-d350-4e6a-8f57-a511b86539b6}" type="TxLink">
            <a:rPr lang="en-US" cap="none" sz="900" b="0" i="0" u="none" baseline="0">
              <a:solidFill>
                <a:srgbClr val="000000"/>
              </a:solidFill>
              <a:latin typeface="ＭＳ ゴシック"/>
              <a:ea typeface="ＭＳ ゴシック"/>
              <a:cs typeface="ＭＳ ゴシック"/>
            </a:rPr>
            <a:t>【</a:t>
          </a:fld>
          <a:fld id="{cec26454-2e0e-46cc-8feb-e490f30fa243}" type="TxLink">
            <a:rPr lang="en-US" cap="none" sz="900" b="0" i="0" u="none" baseline="0">
              <a:solidFill>
                <a:srgbClr val="000000"/>
              </a:solidFill>
              <a:latin typeface="ＭＳ ゴシック"/>
              <a:ea typeface="ＭＳ ゴシック"/>
              <a:cs typeface="ＭＳ ゴシック"/>
            </a:rPr>
            <a:t>39.07</a:t>
          </a:fld>
          <a:fld id="{84594ff2-2f5d-4000-a024-c89c3e50341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4f2e66cb-daa5-403c-97b6-d6b8fa89ea25}"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0a4f7589-92b7-4edb-b3cd-23b019360999}"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d56f874f-a5f2-469c-8a6c-09329d6a8689}" type="TxLink">
            <a:rPr lang="en-US" cap="none" sz="900" b="0" i="0" u="none" baseline="0">
              <a:solidFill>
                <a:srgbClr val="000000"/>
              </a:solidFill>
              <a:latin typeface="ＭＳ ゴシック"/>
              <a:ea typeface="ＭＳ ゴシック"/>
              <a:cs typeface="ＭＳ ゴシック"/>
            </a:rPr>
            <a:t>【</a:t>
          </a:fld>
          <a:fld id="{42f35504-3862-4e5f-bced-ed41d1291834}" type="TxLink">
            <a:rPr lang="en-US" cap="none" sz="900" b="0" i="0" u="none" baseline="0">
              <a:solidFill>
                <a:srgbClr val="000000"/>
              </a:solidFill>
              <a:latin typeface="ＭＳ ゴシック"/>
              <a:ea typeface="ＭＳ ゴシック"/>
              <a:cs typeface="ＭＳ ゴシック"/>
            </a:rPr>
            <a:t>0.00</a:t>
          </a:fld>
          <a:fld id="{8b709cfd-6214-4dc0-8df1-e6962907020c}"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簡易排水</v>
      </c>
      <c r="Q8" s="75"/>
      <c r="R8" s="75"/>
      <c r="S8" s="75"/>
      <c r="T8" s="75"/>
      <c r="U8" s="75"/>
      <c r="V8" s="75"/>
      <c r="W8" s="75" t="str">
        <f>データ!L6</f>
        <v>J2</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0.06</v>
      </c>
      <c r="Q10" s="73"/>
      <c r="R10" s="73"/>
      <c r="S10" s="73"/>
      <c r="T10" s="73"/>
      <c r="U10" s="73"/>
      <c r="V10" s="73"/>
      <c r="W10" s="73">
        <f>データ!Q6</f>
        <v>100</v>
      </c>
      <c r="X10" s="73"/>
      <c r="Y10" s="73"/>
      <c r="Z10" s="73"/>
      <c r="AA10" s="73"/>
      <c r="AB10" s="73"/>
      <c r="AC10" s="73"/>
      <c r="AD10" s="74">
        <f>データ!R6</f>
        <v>3243</v>
      </c>
      <c r="AE10" s="74"/>
      <c r="AF10" s="74"/>
      <c r="AG10" s="74"/>
      <c r="AH10" s="74"/>
      <c r="AI10" s="74"/>
      <c r="AJ10" s="74"/>
      <c r="AK10" s="2"/>
      <c r="AL10" s="74">
        <f>データ!V6</f>
        <v>14</v>
      </c>
      <c r="AM10" s="74"/>
      <c r="AN10" s="74"/>
      <c r="AO10" s="74"/>
      <c r="AP10" s="74"/>
      <c r="AQ10" s="74"/>
      <c r="AR10" s="74"/>
      <c r="AS10" s="74"/>
      <c r="AT10" s="73">
        <f>データ!W6</f>
        <v>0.03</v>
      </c>
      <c r="AU10" s="73"/>
      <c r="AV10" s="73"/>
      <c r="AW10" s="73"/>
      <c r="AX10" s="73"/>
      <c r="AY10" s="73"/>
      <c r="AZ10" s="73"/>
      <c r="BA10" s="73"/>
      <c r="BB10" s="73">
        <f>データ!X6</f>
        <v>466.67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43</v>
      </c>
      <c r="H86" s="26" t="str">
        <f>データ!BP6</f>
        <v>【196.19】</v>
      </c>
      <c r="I86" s="26" t="str">
        <f>データ!CA6</f>
        <v>【39.07】</v>
      </c>
      <c r="J86" s="26" t="str">
        <f>データ!CL6</f>
        <v>【485.00】</v>
      </c>
      <c r="K86" s="26" t="str">
        <f>データ!CW6</f>
        <v>【27.09】</v>
      </c>
      <c r="L86" s="26" t="str">
        <f>データ!DH6</f>
        <v>【95.10】</v>
      </c>
      <c r="M86" s="26" t="s">
        <v>43</v>
      </c>
      <c r="N86" s="26" t="s">
        <v>44</v>
      </c>
      <c r="O86" s="26" t="str">
        <f>データ!EO6</f>
        <v>【0.00】</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17</v>
      </c>
      <c r="F6" s="33">
        <f t="shared" si="3"/>
        <v>8</v>
      </c>
      <c r="G6" s="33">
        <f t="shared" si="3"/>
        <v>0</v>
      </c>
      <c r="H6" s="33" t="str">
        <f t="shared" si="3"/>
        <v>宮城県　加美町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100</v>
      </c>
      <c r="R6" s="34">
        <f t="shared" si="3"/>
        <v>3243</v>
      </c>
      <c r="S6" s="34">
        <f t="shared" si="3"/>
        <v>23377</v>
      </c>
      <c r="T6" s="34">
        <f t="shared" si="3"/>
        <v>460.67</v>
      </c>
      <c r="U6" s="34">
        <f t="shared" si="3"/>
        <v>50.75</v>
      </c>
      <c r="V6" s="34">
        <f t="shared" si="3"/>
        <v>14</v>
      </c>
      <c r="W6" s="34">
        <f t="shared" si="3"/>
        <v>0.03</v>
      </c>
      <c r="X6" s="34">
        <f t="shared" si="3"/>
        <v>466.67</v>
      </c>
      <c r="Y6" s="35">
        <f>IF(Y7="",NA(),Y7)</f>
        <v>100</v>
      </c>
      <c r="Z6" s="35">
        <f aca="true" t="shared" si="4" ref="Z6:AH6">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4">
        <f>IF(BF7="",NA(),BF7)</f>
        <v>0</v>
      </c>
      <c r="BG6" s="34">
        <f aca="true" t="shared" si="7" ref="BG6:BO6">IF(BG7="",NA(),BG7)</f>
        <v>0</v>
      </c>
      <c r="BH6" s="34">
        <f t="shared" si="7"/>
        <v>0</v>
      </c>
      <c r="BI6" s="34">
        <f t="shared" si="7"/>
        <v>0</v>
      </c>
      <c r="BJ6" s="34">
        <f t="shared" si="7"/>
        <v>0</v>
      </c>
      <c r="BK6" s="35">
        <f t="shared" si="7"/>
        <v>163.3</v>
      </c>
      <c r="BL6" s="35">
        <f t="shared" si="7"/>
        <v>332.28</v>
      </c>
      <c r="BM6" s="35">
        <f t="shared" si="7"/>
        <v>274.07</v>
      </c>
      <c r="BN6" s="35">
        <f t="shared" si="7"/>
        <v>243.02</v>
      </c>
      <c r="BO6" s="35">
        <f t="shared" si="7"/>
        <v>196.19</v>
      </c>
      <c r="BP6" s="34" t="str">
        <f>IF(BP7="","",IF(BP7="-","【-】","【"&amp;SUBSTITUTE(TEXT(BP7,"#,##0.00"),"-","△")&amp;"】"))</f>
        <v>【196.19】</v>
      </c>
      <c r="BQ6" s="35">
        <f>IF(BQ7="",NA(),BQ7)</f>
        <v>30.66</v>
      </c>
      <c r="BR6" s="35">
        <f aca="true" t="shared" si="8" ref="BR6:BZ6">IF(BR7="",NA(),BR7)</f>
        <v>34.34</v>
      </c>
      <c r="BS6" s="35">
        <f t="shared" si="8"/>
        <v>34.41</v>
      </c>
      <c r="BT6" s="35">
        <f t="shared" si="8"/>
        <v>30.11</v>
      </c>
      <c r="BU6" s="35">
        <f t="shared" si="8"/>
        <v>31.03</v>
      </c>
      <c r="BV6" s="35">
        <f t="shared" si="8"/>
        <v>39.99</v>
      </c>
      <c r="BW6" s="35">
        <f t="shared" si="8"/>
        <v>35.83</v>
      </c>
      <c r="BX6" s="35">
        <f t="shared" si="8"/>
        <v>37.06</v>
      </c>
      <c r="BY6" s="35">
        <f t="shared" si="8"/>
        <v>41.35</v>
      </c>
      <c r="BZ6" s="35">
        <f t="shared" si="8"/>
        <v>39.07</v>
      </c>
      <c r="CA6" s="34" t="str">
        <f>IF(CA7="","",IF(CA7="-","【-】","【"&amp;SUBSTITUTE(TEXT(CA7,"#,##0.00"),"-","△")&amp;"】"))</f>
        <v>【39.07】</v>
      </c>
      <c r="CB6" s="35">
        <f>IF(CB7="",NA(),CB7)</f>
        <v>637.78</v>
      </c>
      <c r="CC6" s="35">
        <f aca="true" t="shared" si="9" ref="CC6:CK6">IF(CC7="",NA(),CC7)</f>
        <v>562.19</v>
      </c>
      <c r="CD6" s="35">
        <f t="shared" si="9"/>
        <v>570.5</v>
      </c>
      <c r="CE6" s="35">
        <f t="shared" si="9"/>
        <v>667.49</v>
      </c>
      <c r="CF6" s="35">
        <f t="shared" si="9"/>
        <v>625.43</v>
      </c>
      <c r="CG6" s="35">
        <f t="shared" si="9"/>
        <v>477.5</v>
      </c>
      <c r="CH6" s="35">
        <f t="shared" si="9"/>
        <v>528.37</v>
      </c>
      <c r="CI6" s="35">
        <f t="shared" si="9"/>
        <v>514.2</v>
      </c>
      <c r="CJ6" s="35">
        <f t="shared" si="9"/>
        <v>456.7</v>
      </c>
      <c r="CK6" s="35">
        <f t="shared" si="9"/>
        <v>485</v>
      </c>
      <c r="CL6" s="34" t="str">
        <f>IF(CL7="","",IF(CL7="-","【-】","【"&amp;SUBSTITUTE(TEXT(CL7,"#,##0.00"),"-","△")&amp;"】"))</f>
        <v>【485.00】</v>
      </c>
      <c r="CM6" s="35">
        <f>IF(CM7="",NA(),CM7)</f>
        <v>10.53</v>
      </c>
      <c r="CN6" s="35">
        <f aca="true" t="shared" si="10" ref="CN6:CV6">IF(CN7="",NA(),CN7)</f>
        <v>15.79</v>
      </c>
      <c r="CO6" s="35">
        <f t="shared" si="10"/>
        <v>15.79</v>
      </c>
      <c r="CP6" s="35">
        <f t="shared" si="10"/>
        <v>15.79</v>
      </c>
      <c r="CQ6" s="35">
        <f t="shared" si="10"/>
        <v>10.53</v>
      </c>
      <c r="CR6" s="35">
        <f t="shared" si="10"/>
        <v>28.81</v>
      </c>
      <c r="CS6" s="35">
        <f t="shared" si="10"/>
        <v>27.46</v>
      </c>
      <c r="CT6" s="35">
        <f t="shared" si="10"/>
        <v>27.55</v>
      </c>
      <c r="CU6" s="35">
        <f t="shared" si="10"/>
        <v>27.26</v>
      </c>
      <c r="CV6" s="35">
        <f t="shared" si="10"/>
        <v>27.09</v>
      </c>
      <c r="CW6" s="34" t="str">
        <f>IF(CW7="","",IF(CW7="-","【-】","【"&amp;SUBSTITUTE(TEXT(CW7,"#,##0.00"),"-","△")&amp;"】"))</f>
        <v>【27.09】</v>
      </c>
      <c r="CX6" s="35">
        <f>IF(CX7="",NA(),CX7)</f>
        <v>40</v>
      </c>
      <c r="CY6" s="35">
        <f aca="true" t="shared" si="11" ref="CY6:DG6">IF(CY7="",NA(),CY7)</f>
        <v>44.44</v>
      </c>
      <c r="CZ6" s="35">
        <f t="shared" si="11"/>
        <v>41.18</v>
      </c>
      <c r="DA6" s="35">
        <f t="shared" si="11"/>
        <v>42.86</v>
      </c>
      <c r="DB6" s="35">
        <f t="shared" si="11"/>
        <v>42.86</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4">
        <f>IF(EE7="",NA(),EE7)</f>
        <v>0</v>
      </c>
      <c r="EF6" s="34">
        <f aca="true" t="shared" si="14" ref="EF6:EN6">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ht="13.5">
      <c r="A7" s="28"/>
      <c r="B7" s="37">
        <v>2018</v>
      </c>
      <c r="C7" s="37">
        <v>44458</v>
      </c>
      <c r="D7" s="37">
        <v>47</v>
      </c>
      <c r="E7" s="37">
        <v>17</v>
      </c>
      <c r="F7" s="37">
        <v>8</v>
      </c>
      <c r="G7" s="37">
        <v>0</v>
      </c>
      <c r="H7" s="37" t="s">
        <v>98</v>
      </c>
      <c r="I7" s="37" t="s">
        <v>99</v>
      </c>
      <c r="J7" s="37" t="s">
        <v>100</v>
      </c>
      <c r="K7" s="37" t="s">
        <v>101</v>
      </c>
      <c r="L7" s="37" t="s">
        <v>102</v>
      </c>
      <c r="M7" s="37" t="s">
        <v>103</v>
      </c>
      <c r="N7" s="38" t="s">
        <v>104</v>
      </c>
      <c r="O7" s="38" t="s">
        <v>105</v>
      </c>
      <c r="P7" s="38">
        <v>0.06</v>
      </c>
      <c r="Q7" s="38">
        <v>100</v>
      </c>
      <c r="R7" s="38">
        <v>3243</v>
      </c>
      <c r="S7" s="38">
        <v>23377</v>
      </c>
      <c r="T7" s="38">
        <v>460.67</v>
      </c>
      <c r="U7" s="38">
        <v>50.75</v>
      </c>
      <c r="V7" s="38">
        <v>14</v>
      </c>
      <c r="W7" s="38">
        <v>0.03</v>
      </c>
      <c r="X7" s="38">
        <v>466.67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v>
      </c>
      <c r="BL7" s="38">
        <v>332.28</v>
      </c>
      <c r="BM7" s="38">
        <v>274.07</v>
      </c>
      <c r="BN7" s="38">
        <v>243.02</v>
      </c>
      <c r="BO7" s="38">
        <v>196.19</v>
      </c>
      <c r="BP7" s="38">
        <v>196.19</v>
      </c>
      <c r="BQ7" s="38">
        <v>30.66</v>
      </c>
      <c r="BR7" s="38">
        <v>34.34</v>
      </c>
      <c r="BS7" s="38">
        <v>34.41</v>
      </c>
      <c r="BT7" s="38">
        <v>30.11</v>
      </c>
      <c r="BU7" s="38">
        <v>31.03</v>
      </c>
      <c r="BV7" s="38">
        <v>39.99</v>
      </c>
      <c r="BW7" s="38">
        <v>35.83</v>
      </c>
      <c r="BX7" s="38">
        <v>37.06</v>
      </c>
      <c r="BY7" s="38">
        <v>41.35</v>
      </c>
      <c r="BZ7" s="38">
        <v>39.07</v>
      </c>
      <c r="CA7" s="38">
        <v>39.07</v>
      </c>
      <c r="CB7" s="38">
        <v>637.78</v>
      </c>
      <c r="CC7" s="38">
        <v>562.19</v>
      </c>
      <c r="CD7" s="38">
        <v>570.5</v>
      </c>
      <c r="CE7" s="38">
        <v>667.49</v>
      </c>
      <c r="CF7" s="38">
        <v>625.43</v>
      </c>
      <c r="CG7" s="38">
        <v>477.5</v>
      </c>
      <c r="CH7" s="38">
        <v>528.37</v>
      </c>
      <c r="CI7" s="38">
        <v>514.2</v>
      </c>
      <c r="CJ7" s="38">
        <v>456.7</v>
      </c>
      <c r="CK7" s="38">
        <v>485</v>
      </c>
      <c r="CL7" s="38">
        <v>485</v>
      </c>
      <c r="CM7" s="38">
        <v>10.53</v>
      </c>
      <c r="CN7" s="38">
        <v>15.79</v>
      </c>
      <c r="CO7" s="38">
        <v>15.79</v>
      </c>
      <c r="CP7" s="38">
        <v>15.79</v>
      </c>
      <c r="CQ7" s="38">
        <v>10.53</v>
      </c>
      <c r="CR7" s="38">
        <v>28.81</v>
      </c>
      <c r="CS7" s="38">
        <v>27.46</v>
      </c>
      <c r="CT7" s="38">
        <v>27.55</v>
      </c>
      <c r="CU7" s="38">
        <v>27.26</v>
      </c>
      <c r="CV7" s="38">
        <v>27.09</v>
      </c>
      <c r="CW7" s="38">
        <v>27.09</v>
      </c>
      <c r="CX7" s="38">
        <v>40</v>
      </c>
      <c r="CY7" s="38">
        <v>44.44</v>
      </c>
      <c r="CZ7" s="38">
        <v>41.18</v>
      </c>
      <c r="DA7" s="38">
        <v>42.86</v>
      </c>
      <c r="DB7" s="38">
        <v>42.86</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2020-01-29T07:17:21Z</cp:lastPrinted>
  <dcterms:created xsi:type="dcterms:W3CDTF">2019-12-05T05:26:30Z</dcterms:created>
  <dcterms:modified xsi:type="dcterms:W3CDTF">2020-01-29T07:17:40Z</dcterms:modified>
  <cp:category/>
  <cp:version/>
  <cp:contentType/>
  <cp:contentStatus/>
</cp:coreProperties>
</file>