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16_BYOUIN\0000　改革プラン\公営企業に係る「経営比較分析表」の分析等\H30年度分\"/>
    </mc:Choice>
  </mc:AlternateContent>
  <workbookProtection workbookAlgorithmName="SHA-512" workbookHashValue="doonXNqn4gytcoLY3MJb8NbBYD09mfMAI9aB+HZ5YEEZ1KadpeNF2UKPStuRPAlWwn8WMBxdPjgZgMx2PbIEvQ==" workbookSaltValue="V4c90RTTRyJYSfMV3jcJ6A==" workbookSpinCount="100000" lockStructure="1"/>
  <bookViews>
    <workbookView xWindow="0" yWindow="0" windowWidth="20490" windowHeight="756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N32" i="4"/>
  <c r="HM78" i="4"/>
  <c r="FL54" i="4"/>
  <c r="MH78" i="4"/>
  <c r="IZ54" i="4"/>
  <c r="IZ32" i="4"/>
  <c r="FL32" i="4"/>
  <c r="CS78" i="4"/>
  <c r="BX54" i="4"/>
  <c r="BX32" i="4"/>
  <c r="C11" i="5"/>
  <c r="D11" i="5"/>
  <c r="E11" i="5"/>
  <c r="B11" i="5"/>
  <c r="KC78" i="4" l="1"/>
  <c r="HG54" i="4"/>
  <c r="AE32" i="4"/>
  <c r="FH78" i="4"/>
  <c r="DS54" i="4"/>
  <c r="DS32" i="4"/>
  <c r="AN78" i="4"/>
  <c r="AE54" i="4"/>
  <c r="KU54" i="4"/>
  <c r="KU32" i="4"/>
  <c r="HG32" i="4"/>
  <c r="BZ78" i="4"/>
  <c r="BI54" i="4"/>
  <c r="IK32" i="4"/>
  <c r="LY54" i="4"/>
  <c r="LY32" i="4"/>
  <c r="LO78" i="4"/>
  <c r="IK54" i="4"/>
  <c r="GT78" i="4"/>
  <c r="EW54" i="4"/>
  <c r="EW32" i="4"/>
  <c r="BI32" i="4"/>
  <c r="KF54" i="4"/>
  <c r="JJ78" i="4"/>
  <c r="GR54" i="4"/>
  <c r="GR32" i="4"/>
  <c r="EO78" i="4"/>
  <c r="U78" i="4"/>
  <c r="P54" i="4"/>
  <c r="P32" i="4"/>
  <c r="KF32" i="4"/>
  <c r="DD54" i="4"/>
  <c r="DD32" i="4"/>
  <c r="GA78" i="4"/>
  <c r="EH32" i="4"/>
  <c r="BG78" i="4"/>
  <c r="AT54" i="4"/>
  <c r="AT32" i="4"/>
  <c r="KV78" i="4"/>
  <c r="HV54" i="4"/>
  <c r="HV32" i="4"/>
  <c r="EH54" i="4"/>
  <c r="LJ54" i="4"/>
  <c r="LJ32" i="4"/>
</calcChain>
</file>

<file path=xl/sharedStrings.xml><?xml version="1.0" encoding="utf-8"?>
<sst xmlns="http://schemas.openxmlformats.org/spreadsheetml/2006/main" count="320" uniqueCount="181">
  <si>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</si>
  <si>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</si>
  <si>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</si>
  <si>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</si>
  <si>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</si>
  <si>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</si>
  <si>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</si>
  <si>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</si>
  <si>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</si>
  <si>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</si>
  <si>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</si>
  <si>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</si>
  <si>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</si>
  <si>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</si>
  <si>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</si>
  <si>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</si>
  <si>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</si>
  <si>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</si>
  <si>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</si>
  <si>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</si>
  <si>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</si>
  <si>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</si>
  <si>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</si>
  <si>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</si>
  <si>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</si>
  <si>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</si>
  <si>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</si>
  <si>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</si>
  <si>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</si>
  <si>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</si>
  <si>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</si>
  <si>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</si>
  <si>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</si>
  <si>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</si>
  <si>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</si>
  <si>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</si>
  <si>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</si>
  <si>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</si>
  <si>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</si>
  <si>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</si>
  <si>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</si>
  <si>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</si>
  <si>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</si>
  <si>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</si>
  <si>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</si>
  <si>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</si>
  <si>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</si>
  <si>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</si>
  <si>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</si>
  <si>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</si>
  <si>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</si>
  <si>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</si>
  <si>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</si>
  <si>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</si>
  <si>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</si>
  <si>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</si>
  <si>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</si>
  <si>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</si>
  <si>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</si>
  <si>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</si>
  <si>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</si>
  <si>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</si>
  <si>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</si>
  <si>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</si>
  <si>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</si>
  <si>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</si>
  <si>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</si>
  <si>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</si>
  <si>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</si>
  <si>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</si>
  <si>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</si>
  <si>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</si>
  <si>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</si>
  <si>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</si>
  <si>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</si>
  <si>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</si>
  <si>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</si>
  <si>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</si>
  <si>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</si>
  <si>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</si>
  <si>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</si>
  <si>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</si>
  <si>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</si>
  <si>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</si>
  <si>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</si>
  <si>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</si>
  <si>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</si>
  <si>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</si>
  <si>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</si>
  <si>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</si>
  <si>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</si>
  <si>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</si>
  <si>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</si>
  <si>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</si>
  <si>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</si>
  <si>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</si>
  <si>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</si>
  <si>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</si>
  <si>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</si>
  <si>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</si>
  <si>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</si>
  <si>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</si>
  <si>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</si>
  <si>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</si>
  <si>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</si>
  <si>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</si>
  <si>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</si>
  <si>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</si>
  <si>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</si>
  <si>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</si>
  <si>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</si>
  <si>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</si>
  <si>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</si>
  <si>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</si>
  <si>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</si>
  <si>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</si>
  <si>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</si>
  <si>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</si>
  <si>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</si>
  <si>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</si>
  <si>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</si>
  <si>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</si>
  <si>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</si>
  <si>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</si>
  <si>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</si>
  <si>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</si>
  <si>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</si>
  <si>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</si>
  <si>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</si>
  <si>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</si>
  <si>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</si>
  <si>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</si>
  <si>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</si>
  <si>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</si>
  <si>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</si>
  <si>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</si>
  <si>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</si>
  <si>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</si>
  <si>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</si>
  <si>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</si>
  <si>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</si>
  <si>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</si>
  <si>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</si>
  <si>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</si>
  <si>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</si>
  <si>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</si>
  <si>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</si>
  <si>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</si>
  <si>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</si>
  <si>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</si>
  <si>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</si>
  <si>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</si>
  <si>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</si>
  <si>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</si>
  <si>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</si>
  <si>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</si>
  <si>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</si>
  <si>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</si>
  <si>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</si>
  <si>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丸森町</t>
  </si>
  <si>
    <t>丸森町国民健康保険丸森病院</t>
  </si>
  <si>
    <t>当然財務</t>
  </si>
  <si>
    <t>病院事業</t>
  </si>
  <si>
    <t>一般病院</t>
  </si>
  <si>
    <t>50床以上～100床未満</t>
  </si>
  <si>
    <t>非設置</t>
  </si>
  <si>
    <t>直営</t>
  </si>
  <si>
    <t>ド I</t>
  </si>
  <si>
    <t>救 臨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</si>
  <si>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</si>
  <si>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</si>
  <si>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</si>
  <si>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</si>
  <si>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</si>
  <si>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</si>
  <si>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</si>
  <si>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</si>
  <si>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当院は、施設全体が老朽化していることに加え、令和元年の台風第19号により、大きな被害を受けた。災害復旧を最優先で行いつつ、令和元年は、老朽化している施設の改築も行わなければならない状況にある。
入院及び外来診療を一時休診とした期間もあり、相当な医業収益の減少が予想される。いかに高率の補助事業を導入しても、1/3の自主財源が必要となる。その財源確保が最大の問題であり、課題となる。
</t>
    <phoneticPr fontId="5"/>
  </si>
  <si>
    <t xml:space="preserve"> 町内唯一の一次医療を担う基幹的な医療機関として、保健・医療・福祉の連携を図りながら、町民の生命と健康を守るため、良質な医療を安定的に提供するとともに、各種健診・健康づくり事業などの疾病予防、介護予防に積極的に取り組み、地域の医療水準の向上に貢献する。</t>
    <phoneticPr fontId="5"/>
  </si>
  <si>
    <t xml:space="preserve"> 病床利用率が昨年度とほとんど変わらないにもかかわらず、入院患者１人１日当たりの収益は、555円減少している。これは、入院単価の高い一般病棟の入院患者減少分とほぼ同数、入院単価の低い療養病床の入院患者が増加したことによる。
一方、職員給与費対医業収益比率及び材料費対医業収益比率は、昨年度と比較すると高くなっている。
 また、利益の分岐点である経常収支比率は6年ぶりに100％を下回り、医業収支比率も昨年度と比較すると下回っている。
以上のこと及びここ数年間の各種経営指標を見ると、徐々にではあるが経営の健全性及び効率性が失われつつある。今後、抜本的な経営改革が必要となる。
</t>
    <phoneticPr fontId="5"/>
  </si>
  <si>
    <t xml:space="preserve"> 病院本体建物は築22年であり法定耐用年数内にあるものの、本体と一体となっている空調や電気などの機械設備などは、法定耐用年数を経過している。
　また、医療用器械備品については、必要に応じて更新しているものの、すべて対応しきれず、法定耐用年数を経過しているものが多い状況にある。このようなことから、データが示すとおり、器械備品の減価償却率は75.4%になっているが、建物本体の未償還分が多いことから、施設全体での減価償却率は64.5%と少し低くなっている。
　しかしながら、施設全体での償却率が60％を超えていること、全国平均を上回っていることから、有形固定資産の状態は、総じて老朽化が進んでいるといえる。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</si>
</sst>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74.2</c:v>
                </c:pt>
                <c:pt idx="1">
                  <c:v>73.7</c:v>
                </c:pt>
                <c:pt idx="2">
                  <c:v>78.2</c:v>
                </c:pt>
                <c:pt idx="3">
                  <c:v>74.900000000000006</c:v>
                </c:pt>
                <c:pt idx="4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C-4A45-B91E-EEFFC390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C-4A45-B91E-EEFFC390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6562</c:v>
                </c:pt>
                <c:pt idx="1">
                  <c:v>6467</c:v>
                </c:pt>
                <c:pt idx="2">
                  <c:v>6773</c:v>
                </c:pt>
                <c:pt idx="3">
                  <c:v>7127</c:v>
                </c:pt>
                <c:pt idx="4">
                  <c:v>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8-48CC-A4AB-0941660E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8-48CC-A4AB-0941660E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19644</c:v>
                </c:pt>
                <c:pt idx="1">
                  <c:v>19594</c:v>
                </c:pt>
                <c:pt idx="2">
                  <c:v>19841</c:v>
                </c:pt>
                <c:pt idx="3">
                  <c:v>20007</c:v>
                </c:pt>
                <c:pt idx="4">
                  <c:v>19452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8-4419-B228-2E6F5C9F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8-4419-B228-2E6F5C9F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C-469B-A2DC-3275C02C6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C-469B-A2DC-3275C02C6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92</c:v>
                </c:pt>
                <c:pt idx="1">
                  <c:v>92</c:v>
                </c:pt>
                <c:pt idx="2">
                  <c:v>95.7</c:v>
                </c:pt>
                <c:pt idx="3">
                  <c:v>92.2</c:v>
                </c:pt>
                <c:pt idx="4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7-4E9B-8A31-25180510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7-4E9B-8A31-25180510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104</c:v>
                </c:pt>
                <c:pt idx="1">
                  <c:v>102.5</c:v>
                </c:pt>
                <c:pt idx="2">
                  <c:v>105</c:v>
                </c:pt>
                <c:pt idx="3">
                  <c:v>102.8</c:v>
                </c:pt>
                <c:pt idx="4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E-4622-A69D-741E27FA1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E-4622-A69D-741E27FA1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62.7</c:v>
                </c:pt>
                <c:pt idx="1">
                  <c:v>63.7</c:v>
                </c:pt>
                <c:pt idx="2">
                  <c:v>63.4</c:v>
                </c:pt>
                <c:pt idx="3">
                  <c:v>64.400000000000006</c:v>
                </c:pt>
                <c:pt idx="4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9F8-A255-FF85AC54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6-49F8-A255-FF85AC54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78.599999999999994</c:v>
                </c:pt>
                <c:pt idx="1">
                  <c:v>79.2</c:v>
                </c:pt>
                <c:pt idx="2">
                  <c:v>75</c:v>
                </c:pt>
                <c:pt idx="3">
                  <c:v>75.599999999999994</c:v>
                </c:pt>
                <c:pt idx="4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2-4303-A6F6-F45B3366B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2-4303-A6F6-F45B3366B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40772456</c:v>
                </c:pt>
                <c:pt idx="1">
                  <c:v>41069644</c:v>
                </c:pt>
                <c:pt idx="2">
                  <c:v>42038900</c:v>
                </c:pt>
                <c:pt idx="3">
                  <c:v>42449422</c:v>
                </c:pt>
                <c:pt idx="4">
                  <c:v>42456800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C-4AA7-BED4-B5DAF3D7F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C-4AA7-BED4-B5DAF3D7F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9.3000000000000007</c:v>
                </c:pt>
                <c:pt idx="1">
                  <c:v>9.1999999999999993</c:v>
                </c:pt>
                <c:pt idx="2">
                  <c:v>10</c:v>
                </c:pt>
                <c:pt idx="3">
                  <c:v>9.8000000000000007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0-4335-AE8A-00D240683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0-4335-AE8A-00D240683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49.4</c:v>
                </c:pt>
                <c:pt idx="1">
                  <c:v>49.5</c:v>
                </c:pt>
                <c:pt idx="2">
                  <c:v>45.8</c:v>
                </c:pt>
                <c:pt idx="3">
                  <c:v>48.5</c:v>
                </c:pt>
                <c:pt idx="4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0-405B-B686-AE682198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0-405B-B686-AE682198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W1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宮城県丸森町　丸森町国民健康保険丸森病院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50床以上～100床未満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55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35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5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I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90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13646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6360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１３：１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55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データ!AF6</f>
        <v>35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90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176</v>
      </c>
      <c r="NN18" s="113"/>
      <c r="NO18" s="108" t="s">
        <v>38</v>
      </c>
      <c r="NP18" s="109"/>
      <c r="NQ18" s="109"/>
      <c r="NR18" s="112" t="s">
        <v>176</v>
      </c>
      <c r="NS18" s="113"/>
      <c r="NT18" s="108" t="s">
        <v>38</v>
      </c>
      <c r="NU18" s="109"/>
      <c r="NV18" s="109"/>
      <c r="NW18" s="112" t="s">
        <v>176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178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104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102.5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105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102.8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97.6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92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92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95.7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92.2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88.4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74.2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73.7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78.2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74.900000000000006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74.900000000000006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98.5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98.4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98.2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97.5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79.7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79.599999999999994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77.900000000000006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78.099999999999994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77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94.9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101.2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107.2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114.4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67.400000000000006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66.599999999999994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66.8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67.900000000000006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66.900000000000006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3" t="s">
        <v>179</v>
      </c>
      <c r="NK39" s="164"/>
      <c r="NL39" s="164"/>
      <c r="NM39" s="164"/>
      <c r="NN39" s="164"/>
      <c r="NO39" s="164"/>
      <c r="NP39" s="164"/>
      <c r="NQ39" s="164"/>
      <c r="NR39" s="164"/>
      <c r="NS39" s="164"/>
      <c r="NT39" s="164"/>
      <c r="NU39" s="164"/>
      <c r="NV39" s="164"/>
      <c r="NW39" s="164"/>
      <c r="NX39" s="16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3"/>
      <c r="NK40" s="164"/>
      <c r="NL40" s="164"/>
      <c r="NM40" s="164"/>
      <c r="NN40" s="164"/>
      <c r="NO40" s="164"/>
      <c r="NP40" s="164"/>
      <c r="NQ40" s="164"/>
      <c r="NR40" s="164"/>
      <c r="NS40" s="164"/>
      <c r="NT40" s="164"/>
      <c r="NU40" s="164"/>
      <c r="NV40" s="164"/>
      <c r="NW40" s="164"/>
      <c r="NX40" s="16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3"/>
      <c r="NK41" s="164"/>
      <c r="NL41" s="164"/>
      <c r="NM41" s="164"/>
      <c r="NN41" s="164"/>
      <c r="NO41" s="164"/>
      <c r="NP41" s="164"/>
      <c r="NQ41" s="164"/>
      <c r="NR41" s="164"/>
      <c r="NS41" s="164"/>
      <c r="NT41" s="164"/>
      <c r="NU41" s="164"/>
      <c r="NV41" s="164"/>
      <c r="NW41" s="164"/>
      <c r="NX41" s="16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3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3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3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3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3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3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3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3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3"/>
      <c r="NK50" s="164"/>
      <c r="NL50" s="164"/>
      <c r="NM50" s="164"/>
      <c r="NN50" s="164"/>
      <c r="NO50" s="164"/>
      <c r="NP50" s="164"/>
      <c r="NQ50" s="164"/>
      <c r="NR50" s="164"/>
      <c r="NS50" s="164"/>
      <c r="NT50" s="164"/>
      <c r="NU50" s="164"/>
      <c r="NV50" s="164"/>
      <c r="NW50" s="164"/>
      <c r="NX50" s="16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6"/>
      <c r="NK51" s="167"/>
      <c r="NL51" s="167"/>
      <c r="NM51" s="167"/>
      <c r="NN51" s="167"/>
      <c r="NO51" s="167"/>
      <c r="NP51" s="167"/>
      <c r="NQ51" s="167"/>
      <c r="NR51" s="167"/>
      <c r="NS51" s="167"/>
      <c r="NT51" s="167"/>
      <c r="NU51" s="167"/>
      <c r="NV51" s="167"/>
      <c r="NW51" s="167"/>
      <c r="NX51" s="168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63" t="s">
        <v>180</v>
      </c>
      <c r="NK54" s="164"/>
      <c r="NL54" s="164"/>
      <c r="NM54" s="164"/>
      <c r="NN54" s="164"/>
      <c r="NO54" s="164"/>
      <c r="NP54" s="164"/>
      <c r="NQ54" s="164"/>
      <c r="NR54" s="164"/>
      <c r="NS54" s="164"/>
      <c r="NT54" s="164"/>
      <c r="NU54" s="164"/>
      <c r="NV54" s="164"/>
      <c r="NW54" s="164"/>
      <c r="NX54" s="165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19644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19594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19841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20007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19452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6562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6467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6773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7127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7245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49.4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49.5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45.8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48.5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49.7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9.3000000000000007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9.1999999999999993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10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9.8000000000000007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10.1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63"/>
      <c r="NK55" s="164"/>
      <c r="NL55" s="164"/>
      <c r="NM55" s="164"/>
      <c r="NN55" s="164"/>
      <c r="NO55" s="164"/>
      <c r="NP55" s="164"/>
      <c r="NQ55" s="164"/>
      <c r="NR55" s="164"/>
      <c r="NS55" s="164"/>
      <c r="NT55" s="164"/>
      <c r="NU55" s="164"/>
      <c r="NV55" s="164"/>
      <c r="NW55" s="164"/>
      <c r="NX55" s="165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23857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24371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24882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25249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25711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8471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8736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8797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8852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9060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67.5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67.5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69.5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70.3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71.099999999999994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17.899999999999999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17.899999999999999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17.399999999999999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17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16.5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63"/>
      <c r="NK56" s="164"/>
      <c r="NL56" s="164"/>
      <c r="NM56" s="164"/>
      <c r="NN56" s="164"/>
      <c r="NO56" s="164"/>
      <c r="NP56" s="164"/>
      <c r="NQ56" s="164"/>
      <c r="NR56" s="164"/>
      <c r="NS56" s="164"/>
      <c r="NT56" s="164"/>
      <c r="NU56" s="164"/>
      <c r="NV56" s="164"/>
      <c r="NW56" s="164"/>
      <c r="NX56" s="16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63"/>
      <c r="NK57" s="164"/>
      <c r="NL57" s="164"/>
      <c r="NM57" s="164"/>
      <c r="NN57" s="164"/>
      <c r="NO57" s="164"/>
      <c r="NP57" s="164"/>
      <c r="NQ57" s="164"/>
      <c r="NR57" s="164"/>
      <c r="NS57" s="164"/>
      <c r="NT57" s="164"/>
      <c r="NU57" s="164"/>
      <c r="NV57" s="164"/>
      <c r="NW57" s="164"/>
      <c r="NX57" s="16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63"/>
      <c r="NK58" s="164"/>
      <c r="NL58" s="164"/>
      <c r="NM58" s="164"/>
      <c r="NN58" s="164"/>
      <c r="NO58" s="164"/>
      <c r="NP58" s="164"/>
      <c r="NQ58" s="164"/>
      <c r="NR58" s="164"/>
      <c r="NS58" s="164"/>
      <c r="NT58" s="164"/>
      <c r="NU58" s="164"/>
      <c r="NV58" s="164"/>
      <c r="NW58" s="164"/>
      <c r="NX58" s="16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63"/>
      <c r="NK59" s="164"/>
      <c r="NL59" s="164"/>
      <c r="NM59" s="164"/>
      <c r="NN59" s="164"/>
      <c r="NO59" s="164"/>
      <c r="NP59" s="164"/>
      <c r="NQ59" s="164"/>
      <c r="NR59" s="164"/>
      <c r="NS59" s="164"/>
      <c r="NT59" s="164"/>
      <c r="NU59" s="164"/>
      <c r="NV59" s="164"/>
      <c r="NW59" s="164"/>
      <c r="NX59" s="16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63"/>
      <c r="NK60" s="164"/>
      <c r="NL60" s="164"/>
      <c r="NM60" s="164"/>
      <c r="NN60" s="164"/>
      <c r="NO60" s="164"/>
      <c r="NP60" s="164"/>
      <c r="NQ60" s="164"/>
      <c r="NR60" s="164"/>
      <c r="NS60" s="164"/>
      <c r="NT60" s="164"/>
      <c r="NU60" s="164"/>
      <c r="NV60" s="164"/>
      <c r="NW60" s="164"/>
      <c r="NX60" s="16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63"/>
      <c r="NK61" s="164"/>
      <c r="NL61" s="164"/>
      <c r="NM61" s="164"/>
      <c r="NN61" s="164"/>
      <c r="NO61" s="164"/>
      <c r="NP61" s="164"/>
      <c r="NQ61" s="164"/>
      <c r="NR61" s="164"/>
      <c r="NS61" s="164"/>
      <c r="NT61" s="164"/>
      <c r="NU61" s="164"/>
      <c r="NV61" s="164"/>
      <c r="NW61" s="164"/>
      <c r="NX61" s="165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63"/>
      <c r="NK62" s="164"/>
      <c r="NL62" s="164"/>
      <c r="NM62" s="164"/>
      <c r="NN62" s="164"/>
      <c r="NO62" s="164"/>
      <c r="NP62" s="164"/>
      <c r="NQ62" s="164"/>
      <c r="NR62" s="164"/>
      <c r="NS62" s="164"/>
      <c r="NT62" s="164"/>
      <c r="NU62" s="164"/>
      <c r="NV62" s="164"/>
      <c r="NW62" s="164"/>
      <c r="NX62" s="165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63"/>
      <c r="NK63" s="164"/>
      <c r="NL63" s="164"/>
      <c r="NM63" s="164"/>
      <c r="NN63" s="164"/>
      <c r="NO63" s="164"/>
      <c r="NP63" s="164"/>
      <c r="NQ63" s="164"/>
      <c r="NR63" s="164"/>
      <c r="NS63" s="164"/>
      <c r="NT63" s="164"/>
      <c r="NU63" s="164"/>
      <c r="NV63" s="164"/>
      <c r="NW63" s="164"/>
      <c r="NX63" s="16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63"/>
      <c r="NK64" s="164"/>
      <c r="NL64" s="164"/>
      <c r="NM64" s="164"/>
      <c r="NN64" s="164"/>
      <c r="NO64" s="164"/>
      <c r="NP64" s="164"/>
      <c r="NQ64" s="164"/>
      <c r="NR64" s="164"/>
      <c r="NS64" s="164"/>
      <c r="NT64" s="164"/>
      <c r="NU64" s="164"/>
      <c r="NV64" s="164"/>
      <c r="NW64" s="164"/>
      <c r="NX64" s="16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63"/>
      <c r="NK65" s="164"/>
      <c r="NL65" s="164"/>
      <c r="NM65" s="164"/>
      <c r="NN65" s="164"/>
      <c r="NO65" s="164"/>
      <c r="NP65" s="164"/>
      <c r="NQ65" s="164"/>
      <c r="NR65" s="164"/>
      <c r="NS65" s="164"/>
      <c r="NT65" s="164"/>
      <c r="NU65" s="164"/>
      <c r="NV65" s="164"/>
      <c r="NW65" s="164"/>
      <c r="NX65" s="16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63"/>
      <c r="NK66" s="164"/>
      <c r="NL66" s="164"/>
      <c r="NM66" s="164"/>
      <c r="NN66" s="164"/>
      <c r="NO66" s="164"/>
      <c r="NP66" s="164"/>
      <c r="NQ66" s="164"/>
      <c r="NR66" s="164"/>
      <c r="NS66" s="164"/>
      <c r="NT66" s="164"/>
      <c r="NU66" s="164"/>
      <c r="NV66" s="164"/>
      <c r="NW66" s="164"/>
      <c r="NX66" s="16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66"/>
      <c r="NK67" s="167"/>
      <c r="NL67" s="167"/>
      <c r="NM67" s="167"/>
      <c r="NN67" s="167"/>
      <c r="NO67" s="167"/>
      <c r="NP67" s="167"/>
      <c r="NQ67" s="167"/>
      <c r="NR67" s="167"/>
      <c r="NS67" s="167"/>
      <c r="NT67" s="167"/>
      <c r="NU67" s="167"/>
      <c r="NV67" s="167"/>
      <c r="NW67" s="167"/>
      <c r="NX67" s="16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177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62.7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63.7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63.4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64.400000000000006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64.5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78.599999999999994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79.2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75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75.599999999999994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75.400000000000006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40772456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41069644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42038900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42449422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42456800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52.4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52.6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54.2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53.8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56.1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68.900000000000006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68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70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71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73.2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34878088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36094355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36941419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38480542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38744035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91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ix0reUXTvXSI/ENNJjMuO60905QZrh+pB3yn/sTQkwRRGicI/E+a4oJaQhAguwtGGXsuMokC2Goc7NkDiTs5wQ==" saltValue="jH7UDZS3k2+ADCrG5+RRvg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105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106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107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108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109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110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111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112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113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114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115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139</v>
      </c>
      <c r="AT5" s="64" t="s">
        <v>150</v>
      </c>
      <c r="AU5" s="64" t="s">
        <v>151</v>
      </c>
      <c r="AV5" s="64" t="s">
        <v>152</v>
      </c>
      <c r="AW5" s="64" t="s">
        <v>153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154</v>
      </c>
      <c r="BE5" s="64" t="s">
        <v>140</v>
      </c>
      <c r="BF5" s="64" t="s">
        <v>151</v>
      </c>
      <c r="BG5" s="64" t="s">
        <v>142</v>
      </c>
      <c r="BH5" s="64" t="s">
        <v>143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139</v>
      </c>
      <c r="BP5" s="64" t="s">
        <v>140</v>
      </c>
      <c r="BQ5" s="64" t="s">
        <v>151</v>
      </c>
      <c r="BR5" s="64" t="s">
        <v>152</v>
      </c>
      <c r="BS5" s="64" t="s">
        <v>143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139</v>
      </c>
      <c r="CA5" s="64" t="s">
        <v>150</v>
      </c>
      <c r="CB5" s="64" t="s">
        <v>141</v>
      </c>
      <c r="CC5" s="64" t="s">
        <v>152</v>
      </c>
      <c r="CD5" s="64" t="s">
        <v>153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154</v>
      </c>
      <c r="CL5" s="64" t="s">
        <v>150</v>
      </c>
      <c r="CM5" s="64" t="s">
        <v>151</v>
      </c>
      <c r="CN5" s="64" t="s">
        <v>152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154</v>
      </c>
      <c r="CW5" s="64" t="s">
        <v>140</v>
      </c>
      <c r="CX5" s="64" t="s">
        <v>141</v>
      </c>
      <c r="CY5" s="64" t="s">
        <v>142</v>
      </c>
      <c r="CZ5" s="64" t="s">
        <v>143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154</v>
      </c>
      <c r="DH5" s="64" t="s">
        <v>150</v>
      </c>
      <c r="DI5" s="64" t="s">
        <v>141</v>
      </c>
      <c r="DJ5" s="64" t="s">
        <v>152</v>
      </c>
      <c r="DK5" s="64" t="s">
        <v>143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154</v>
      </c>
      <c r="DS5" s="64" t="s">
        <v>150</v>
      </c>
      <c r="DT5" s="64" t="s">
        <v>151</v>
      </c>
      <c r="DU5" s="64" t="s">
        <v>142</v>
      </c>
      <c r="DV5" s="64" t="s">
        <v>153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154</v>
      </c>
      <c r="ED5" s="64" t="s">
        <v>150</v>
      </c>
      <c r="EE5" s="64" t="s">
        <v>151</v>
      </c>
      <c r="EF5" s="64" t="s">
        <v>152</v>
      </c>
      <c r="EG5" s="64" t="s">
        <v>143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155</v>
      </c>
      <c r="EN5" s="64" t="s">
        <v>139</v>
      </c>
      <c r="EO5" s="64" t="s">
        <v>150</v>
      </c>
      <c r="EP5" s="64" t="s">
        <v>151</v>
      </c>
      <c r="EQ5" s="64" t="s">
        <v>152</v>
      </c>
      <c r="ER5" s="64" t="s">
        <v>143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15">
      <c r="A6" s="50" t="s">
        <v>156</v>
      </c>
      <c r="B6" s="65">
        <f>B8</f>
        <v>2018</v>
      </c>
      <c r="C6" s="65">
        <f t="shared" ref="C6:M6" si="2">C8</f>
        <v>43419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宮城県丸森町　丸森町国民健康保険丸森病院</v>
      </c>
      <c r="I6" s="158"/>
      <c r="J6" s="159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5</v>
      </c>
      <c r="R6" s="65" t="str">
        <f t="shared" si="3"/>
        <v>-</v>
      </c>
      <c r="S6" s="65" t="str">
        <f t="shared" si="3"/>
        <v>ド I</v>
      </c>
      <c r="T6" s="65" t="str">
        <f t="shared" si="3"/>
        <v>救 臨</v>
      </c>
      <c r="U6" s="66">
        <f>U8</f>
        <v>13646</v>
      </c>
      <c r="V6" s="66">
        <f>V8</f>
        <v>6360</v>
      </c>
      <c r="W6" s="65" t="str">
        <f>W8</f>
        <v>第２種該当</v>
      </c>
      <c r="X6" s="65" t="str">
        <f t="shared" si="3"/>
        <v>１３：１</v>
      </c>
      <c r="Y6" s="66">
        <f t="shared" si="3"/>
        <v>55</v>
      </c>
      <c r="Z6" s="66">
        <f t="shared" si="3"/>
        <v>35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90</v>
      </c>
      <c r="AE6" s="66">
        <f t="shared" si="3"/>
        <v>55</v>
      </c>
      <c r="AF6" s="66">
        <f t="shared" si="3"/>
        <v>35</v>
      </c>
      <c r="AG6" s="66">
        <f t="shared" si="3"/>
        <v>90</v>
      </c>
      <c r="AH6" s="67">
        <f>IF(AH8="-",NA(),AH8)</f>
        <v>104</v>
      </c>
      <c r="AI6" s="67">
        <f t="shared" ref="AI6:AQ6" si="4">IF(AI8="-",NA(),AI8)</f>
        <v>102.5</v>
      </c>
      <c r="AJ6" s="67">
        <f t="shared" si="4"/>
        <v>105</v>
      </c>
      <c r="AK6" s="67">
        <f t="shared" si="4"/>
        <v>102.8</v>
      </c>
      <c r="AL6" s="67">
        <f t="shared" si="4"/>
        <v>97.6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92</v>
      </c>
      <c r="AT6" s="67">
        <f t="shared" ref="AT6:BB6" si="5">IF(AT8="-",NA(),AT8)</f>
        <v>92</v>
      </c>
      <c r="AU6" s="67">
        <f t="shared" si="5"/>
        <v>95.7</v>
      </c>
      <c r="AV6" s="67">
        <f t="shared" si="5"/>
        <v>92.2</v>
      </c>
      <c r="AW6" s="67">
        <f t="shared" si="5"/>
        <v>88.4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74.2</v>
      </c>
      <c r="BP6" s="67">
        <f t="shared" ref="BP6:BX6" si="7">IF(BP8="-",NA(),BP8)</f>
        <v>73.7</v>
      </c>
      <c r="BQ6" s="67">
        <f t="shared" si="7"/>
        <v>78.2</v>
      </c>
      <c r="BR6" s="67">
        <f t="shared" si="7"/>
        <v>74.900000000000006</v>
      </c>
      <c r="BS6" s="67">
        <f t="shared" si="7"/>
        <v>74.900000000000006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19644</v>
      </c>
      <c r="CA6" s="68">
        <f t="shared" ref="CA6:CI6" si="8">IF(CA8="-",NA(),CA8)</f>
        <v>19594</v>
      </c>
      <c r="CB6" s="68">
        <f t="shared" si="8"/>
        <v>19841</v>
      </c>
      <c r="CC6" s="68">
        <f t="shared" si="8"/>
        <v>20007</v>
      </c>
      <c r="CD6" s="68">
        <f t="shared" si="8"/>
        <v>19452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6562</v>
      </c>
      <c r="CL6" s="68">
        <f t="shared" ref="CL6:CT6" si="9">IF(CL8="-",NA(),CL8)</f>
        <v>6467</v>
      </c>
      <c r="CM6" s="68">
        <f t="shared" si="9"/>
        <v>6773</v>
      </c>
      <c r="CN6" s="68">
        <f t="shared" si="9"/>
        <v>7127</v>
      </c>
      <c r="CO6" s="68">
        <f t="shared" si="9"/>
        <v>7245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49.4</v>
      </c>
      <c r="CW6" s="67">
        <f t="shared" ref="CW6:DE6" si="10">IF(CW8="-",NA(),CW8)</f>
        <v>49.5</v>
      </c>
      <c r="CX6" s="67">
        <f t="shared" si="10"/>
        <v>45.8</v>
      </c>
      <c r="CY6" s="67">
        <f t="shared" si="10"/>
        <v>48.5</v>
      </c>
      <c r="CZ6" s="67">
        <f t="shared" si="10"/>
        <v>49.7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9.3000000000000007</v>
      </c>
      <c r="DH6" s="67">
        <f t="shared" ref="DH6:DP6" si="11">IF(DH8="-",NA(),DH8)</f>
        <v>9.1999999999999993</v>
      </c>
      <c r="DI6" s="67">
        <f t="shared" si="11"/>
        <v>10</v>
      </c>
      <c r="DJ6" s="67">
        <f t="shared" si="11"/>
        <v>9.8000000000000007</v>
      </c>
      <c r="DK6" s="67">
        <f t="shared" si="11"/>
        <v>10.1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62.7</v>
      </c>
      <c r="DS6" s="67">
        <f t="shared" ref="DS6:EA6" si="12">IF(DS8="-",NA(),DS8)</f>
        <v>63.7</v>
      </c>
      <c r="DT6" s="67">
        <f t="shared" si="12"/>
        <v>63.4</v>
      </c>
      <c r="DU6" s="67">
        <f t="shared" si="12"/>
        <v>64.400000000000006</v>
      </c>
      <c r="DV6" s="67">
        <f t="shared" si="12"/>
        <v>64.5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78.599999999999994</v>
      </c>
      <c r="ED6" s="67">
        <f t="shared" ref="ED6:EL6" si="13">IF(ED8="-",NA(),ED8)</f>
        <v>79.2</v>
      </c>
      <c r="EE6" s="67">
        <f t="shared" si="13"/>
        <v>75</v>
      </c>
      <c r="EF6" s="67">
        <f t="shared" si="13"/>
        <v>75.599999999999994</v>
      </c>
      <c r="EG6" s="67">
        <f t="shared" si="13"/>
        <v>75.400000000000006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40772456</v>
      </c>
      <c r="EO6" s="68">
        <f t="shared" ref="EO6:EW6" si="14">IF(EO8="-",NA(),EO8)</f>
        <v>41069644</v>
      </c>
      <c r="EP6" s="68">
        <f t="shared" si="14"/>
        <v>42038900</v>
      </c>
      <c r="EQ6" s="68">
        <f t="shared" si="14"/>
        <v>42449422</v>
      </c>
      <c r="ER6" s="68">
        <f t="shared" si="14"/>
        <v>42456800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157</v>
      </c>
      <c r="B7" s="65">
        <f t="shared" ref="B7:AG7" si="15">B8</f>
        <v>2018</v>
      </c>
      <c r="C7" s="65">
        <f t="shared" si="15"/>
        <v>43419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非設置</v>
      </c>
      <c r="P7" s="65" t="str">
        <f>P8</f>
        <v>直営</v>
      </c>
      <c r="Q7" s="66">
        <f t="shared" si="15"/>
        <v>5</v>
      </c>
      <c r="R7" s="65" t="str">
        <f t="shared" si="15"/>
        <v>-</v>
      </c>
      <c r="S7" s="65" t="str">
        <f t="shared" si="15"/>
        <v>ド I</v>
      </c>
      <c r="T7" s="65" t="str">
        <f t="shared" si="15"/>
        <v>救 臨</v>
      </c>
      <c r="U7" s="66">
        <f>U8</f>
        <v>13646</v>
      </c>
      <c r="V7" s="66">
        <f>V8</f>
        <v>6360</v>
      </c>
      <c r="W7" s="65" t="str">
        <f>W8</f>
        <v>第２種該当</v>
      </c>
      <c r="X7" s="65" t="str">
        <f t="shared" si="15"/>
        <v>１３：１</v>
      </c>
      <c r="Y7" s="66">
        <f t="shared" si="15"/>
        <v>55</v>
      </c>
      <c r="Z7" s="66">
        <f t="shared" si="15"/>
        <v>35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90</v>
      </c>
      <c r="AE7" s="66">
        <f t="shared" si="15"/>
        <v>55</v>
      </c>
      <c r="AF7" s="66">
        <f t="shared" si="15"/>
        <v>35</v>
      </c>
      <c r="AG7" s="66">
        <f t="shared" si="15"/>
        <v>90</v>
      </c>
      <c r="AH7" s="67">
        <f>AH8</f>
        <v>104</v>
      </c>
      <c r="AI7" s="67">
        <f t="shared" ref="AI7:AQ7" si="16">AI8</f>
        <v>102.5</v>
      </c>
      <c r="AJ7" s="67">
        <f t="shared" si="16"/>
        <v>105</v>
      </c>
      <c r="AK7" s="67">
        <f t="shared" si="16"/>
        <v>102.8</v>
      </c>
      <c r="AL7" s="67">
        <f t="shared" si="16"/>
        <v>97.6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92</v>
      </c>
      <c r="AT7" s="67">
        <f t="shared" ref="AT7:BB7" si="17">AT8</f>
        <v>92</v>
      </c>
      <c r="AU7" s="67">
        <f t="shared" si="17"/>
        <v>95.7</v>
      </c>
      <c r="AV7" s="67">
        <f t="shared" si="17"/>
        <v>92.2</v>
      </c>
      <c r="AW7" s="67">
        <f t="shared" si="17"/>
        <v>88.4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74.2</v>
      </c>
      <c r="BP7" s="67">
        <f t="shared" ref="BP7:BX7" si="19">BP8</f>
        <v>73.7</v>
      </c>
      <c r="BQ7" s="67">
        <f t="shared" si="19"/>
        <v>78.2</v>
      </c>
      <c r="BR7" s="67">
        <f t="shared" si="19"/>
        <v>74.900000000000006</v>
      </c>
      <c r="BS7" s="67">
        <f t="shared" si="19"/>
        <v>74.900000000000006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19644</v>
      </c>
      <c r="CA7" s="68">
        <f t="shared" ref="CA7:CI7" si="20">CA8</f>
        <v>19594</v>
      </c>
      <c r="CB7" s="68">
        <f t="shared" si="20"/>
        <v>19841</v>
      </c>
      <c r="CC7" s="68">
        <f t="shared" si="20"/>
        <v>20007</v>
      </c>
      <c r="CD7" s="68">
        <f t="shared" si="20"/>
        <v>19452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6562</v>
      </c>
      <c r="CL7" s="68">
        <f t="shared" ref="CL7:CT7" si="21">CL8</f>
        <v>6467</v>
      </c>
      <c r="CM7" s="68">
        <f t="shared" si="21"/>
        <v>6773</v>
      </c>
      <c r="CN7" s="68">
        <f t="shared" si="21"/>
        <v>7127</v>
      </c>
      <c r="CO7" s="68">
        <f t="shared" si="21"/>
        <v>7245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49.4</v>
      </c>
      <c r="CW7" s="67">
        <f t="shared" ref="CW7:DE7" si="22">CW8</f>
        <v>49.5</v>
      </c>
      <c r="CX7" s="67">
        <f t="shared" si="22"/>
        <v>45.8</v>
      </c>
      <c r="CY7" s="67">
        <f t="shared" si="22"/>
        <v>48.5</v>
      </c>
      <c r="CZ7" s="67">
        <f t="shared" si="22"/>
        <v>49.7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9.3000000000000007</v>
      </c>
      <c r="DH7" s="67">
        <f t="shared" ref="DH7:DP7" si="23">DH8</f>
        <v>9.1999999999999993</v>
      </c>
      <c r="DI7" s="67">
        <f t="shared" si="23"/>
        <v>10</v>
      </c>
      <c r="DJ7" s="67">
        <f t="shared" si="23"/>
        <v>9.8000000000000007</v>
      </c>
      <c r="DK7" s="67">
        <f t="shared" si="23"/>
        <v>10.1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62.7</v>
      </c>
      <c r="DS7" s="67">
        <f t="shared" ref="DS7:EA7" si="24">DS8</f>
        <v>63.7</v>
      </c>
      <c r="DT7" s="67">
        <f t="shared" si="24"/>
        <v>63.4</v>
      </c>
      <c r="DU7" s="67">
        <f t="shared" si="24"/>
        <v>64.400000000000006</v>
      </c>
      <c r="DV7" s="67">
        <f t="shared" si="24"/>
        <v>64.5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78.599999999999994</v>
      </c>
      <c r="ED7" s="67">
        <f t="shared" ref="ED7:EL7" si="25">ED8</f>
        <v>79.2</v>
      </c>
      <c r="EE7" s="67">
        <f t="shared" si="25"/>
        <v>75</v>
      </c>
      <c r="EF7" s="67">
        <f t="shared" si="25"/>
        <v>75.599999999999994</v>
      </c>
      <c r="EG7" s="67">
        <f t="shared" si="25"/>
        <v>75.400000000000006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40772456</v>
      </c>
      <c r="EO7" s="68">
        <f t="shared" ref="EO7:EW7" si="26">EO8</f>
        <v>41069644</v>
      </c>
      <c r="EP7" s="68">
        <f t="shared" si="26"/>
        <v>42038900</v>
      </c>
      <c r="EQ7" s="68">
        <f t="shared" si="26"/>
        <v>42449422</v>
      </c>
      <c r="ER7" s="68">
        <f t="shared" si="26"/>
        <v>42456800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 x14ac:dyDescent="0.15">
      <c r="A8" s="50"/>
      <c r="B8" s="70">
        <v>2018</v>
      </c>
      <c r="C8" s="70">
        <v>43419</v>
      </c>
      <c r="D8" s="70">
        <v>46</v>
      </c>
      <c r="E8" s="70">
        <v>6</v>
      </c>
      <c r="F8" s="70">
        <v>0</v>
      </c>
      <c r="G8" s="70">
        <v>1</v>
      </c>
      <c r="H8" s="70" t="s">
        <v>158</v>
      </c>
      <c r="I8" s="70" t="s">
        <v>159</v>
      </c>
      <c r="J8" s="70" t="s">
        <v>160</v>
      </c>
      <c r="K8" s="70" t="s">
        <v>161</v>
      </c>
      <c r="L8" s="70" t="s">
        <v>162</v>
      </c>
      <c r="M8" s="70" t="s">
        <v>163</v>
      </c>
      <c r="N8" s="70" t="s">
        <v>164</v>
      </c>
      <c r="O8" s="70" t="s">
        <v>165</v>
      </c>
      <c r="P8" s="70" t="s">
        <v>166</v>
      </c>
      <c r="Q8" s="71">
        <v>5</v>
      </c>
      <c r="R8" s="70" t="s">
        <v>38</v>
      </c>
      <c r="S8" s="70" t="s">
        <v>167</v>
      </c>
      <c r="T8" s="70" t="s">
        <v>168</v>
      </c>
      <c r="U8" s="71">
        <v>13646</v>
      </c>
      <c r="V8" s="71">
        <v>6360</v>
      </c>
      <c r="W8" s="70" t="s">
        <v>169</v>
      </c>
      <c r="X8" s="72" t="s">
        <v>170</v>
      </c>
      <c r="Y8" s="71">
        <v>55</v>
      </c>
      <c r="Z8" s="71">
        <v>35</v>
      </c>
      <c r="AA8" s="71" t="s">
        <v>38</v>
      </c>
      <c r="AB8" s="71" t="s">
        <v>38</v>
      </c>
      <c r="AC8" s="71" t="s">
        <v>38</v>
      </c>
      <c r="AD8" s="71">
        <v>90</v>
      </c>
      <c r="AE8" s="71">
        <v>55</v>
      </c>
      <c r="AF8" s="71">
        <v>35</v>
      </c>
      <c r="AG8" s="71">
        <v>90</v>
      </c>
      <c r="AH8" s="73">
        <v>104</v>
      </c>
      <c r="AI8" s="73">
        <v>102.5</v>
      </c>
      <c r="AJ8" s="73">
        <v>105</v>
      </c>
      <c r="AK8" s="73">
        <v>102.8</v>
      </c>
      <c r="AL8" s="73">
        <v>97.6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92</v>
      </c>
      <c r="AT8" s="73">
        <v>92</v>
      </c>
      <c r="AU8" s="73">
        <v>95.7</v>
      </c>
      <c r="AV8" s="73">
        <v>92.2</v>
      </c>
      <c r="AW8" s="73">
        <v>88.4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74.2</v>
      </c>
      <c r="BP8" s="73">
        <v>73.7</v>
      </c>
      <c r="BQ8" s="73">
        <v>78.2</v>
      </c>
      <c r="BR8" s="73">
        <v>74.900000000000006</v>
      </c>
      <c r="BS8" s="73">
        <v>74.900000000000006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19644</v>
      </c>
      <c r="CA8" s="74">
        <v>19594</v>
      </c>
      <c r="CB8" s="74">
        <v>19841</v>
      </c>
      <c r="CC8" s="74">
        <v>20007</v>
      </c>
      <c r="CD8" s="74">
        <v>19452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6562</v>
      </c>
      <c r="CL8" s="74">
        <v>6467</v>
      </c>
      <c r="CM8" s="74">
        <v>6773</v>
      </c>
      <c r="CN8" s="74">
        <v>7127</v>
      </c>
      <c r="CO8" s="74">
        <v>7245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49.4</v>
      </c>
      <c r="CW8" s="74">
        <v>49.5</v>
      </c>
      <c r="CX8" s="74">
        <v>45.8</v>
      </c>
      <c r="CY8" s="74">
        <v>48.5</v>
      </c>
      <c r="CZ8" s="74">
        <v>49.7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9.3000000000000007</v>
      </c>
      <c r="DH8" s="74">
        <v>9.1999999999999993</v>
      </c>
      <c r="DI8" s="74">
        <v>10</v>
      </c>
      <c r="DJ8" s="74">
        <v>9.8000000000000007</v>
      </c>
      <c r="DK8" s="74">
        <v>10.1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62.7</v>
      </c>
      <c r="DS8" s="73">
        <v>63.7</v>
      </c>
      <c r="DT8" s="73">
        <v>63.4</v>
      </c>
      <c r="DU8" s="73">
        <v>64.400000000000006</v>
      </c>
      <c r="DV8" s="73">
        <v>64.5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78.599999999999994</v>
      </c>
      <c r="ED8" s="73">
        <v>79.2</v>
      </c>
      <c r="EE8" s="73">
        <v>75</v>
      </c>
      <c r="EF8" s="73">
        <v>75.599999999999994</v>
      </c>
      <c r="EG8" s="73">
        <v>75.400000000000006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40772456</v>
      </c>
      <c r="EO8" s="74">
        <v>41069644</v>
      </c>
      <c r="EP8" s="74">
        <v>42038900</v>
      </c>
      <c r="EQ8" s="74">
        <v>42449422</v>
      </c>
      <c r="ER8" s="74">
        <v>42456800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171</v>
      </c>
      <c r="C10" s="79" t="s">
        <v>172</v>
      </c>
      <c r="D10" s="79" t="s">
        <v>173</v>
      </c>
      <c r="E10" s="79" t="s">
        <v>174</v>
      </c>
      <c r="F10" s="79" t="s">
        <v>175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176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利治</cp:lastModifiedBy>
  <cp:lastPrinted>2020-01-28T09:44:51Z</cp:lastPrinted>
  <dcterms:created xsi:type="dcterms:W3CDTF">2019-12-05T07:33:41Z</dcterms:created>
  <dcterms:modified xsi:type="dcterms:W3CDTF">2020-01-28T09:47:18Z</dcterms:modified>
  <cp:category/>
</cp:coreProperties>
</file>