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3 市町村等回答\32 涌谷町★\02 修正\"/>
    </mc:Choice>
  </mc:AlternateContent>
  <workbookProtection workbookAlgorithmName="SHA-512" workbookHashValue="ew4bvjxhhvo/S0Z7xDKBEL9hb8rxNHx6n0ixye0A4jVgAFHFgnKLIIzVQ3y2Hvj2zHxyfTIJ1dO0u9EL5aOWZw==" workbookSaltValue="6AYnZVHZMs8ADAtdS8l4DA==" workbookSpinCount="100000" lockStructure="1"/>
  <bookViews>
    <workbookView xWindow="0" yWindow="0" windowWidth="20490" windowHeight="715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R6" i="5"/>
  <c r="AD10" i="4" s="1"/>
  <c r="Q6" i="5"/>
  <c r="W10" i="4" s="1"/>
  <c r="P6" i="5"/>
  <c r="P10" i="4" s="1"/>
  <c r="O6" i="5"/>
  <c r="I10" i="4" s="1"/>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AT10" i="4"/>
  <c r="AL10" i="4"/>
  <c r="BB8" i="4"/>
  <c r="AL8" i="4"/>
  <c r="AD8" i="4"/>
  <c r="P8" i="4"/>
  <c r="I8" i="4"/>
  <c r="B8"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<sst xmlns="http://schemas.openxmlformats.org/spreadsheetml/2006/main" count="311" uniqueCount="111">
  <si>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</si>
  <si>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</si>
  <si>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</si>
  <si>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</si>
  <si>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</si>
  <si>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</si>
  <si>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</si>
  <si>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</si>
  <si>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</si>
  <si>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</si>
  <si>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</si>
  <si>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</si>
  <si>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</si>
  <si>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</si>
  <si>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</si>
  <si>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</si>
  <si>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</si>
  <si>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</si>
  <si>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</si>
  <si>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</si>
  <si>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</si>
  <si>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</si>
  <si>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</si>
  <si>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</si>
  <si>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</si>
  <si>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</si>
  <si>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</si>
  <si>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</si>
  <si>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</si>
  <si>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</si>
  <si>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</si>
  <si>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</si>
  <si>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</si>
  <si>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</si>
  <si>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</si>
  <si>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</si>
  <si>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</si>
  <si>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</si>
  <si>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</si>
  <si>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</si>
  <si>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</si>
  <si>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</si>
  <si>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</si>
  <si>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</si>
  <si>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</si>
  <si>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</si>
  <si>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</si>
  <si>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</si>
  <si>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</si>
  <si>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</si>
  <si>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</si>
  <si>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</si>
  <si>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</si>
  <si>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</si>
  <si>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</si>
  <si>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</si>
  <si>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</si>
  <si>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</si>
  <si>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</si>
  <si>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</si>
  <si>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</si>
  <si>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</si>
  <si>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</si>
  <si>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</si>
  <si>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</si>
  <si>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</si>
  <si>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</si>
  <si>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</si>
  <si>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</si>
  <si>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</si>
  <si>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</si>
  <si>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</si>
  <si>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</si>
  <si>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</si>
  <si>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</si>
  <si>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</si>
  <si>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</si>
  <si>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</si>
  <si>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</si>
  <si>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</si>
  <si>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</si>
  <si>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</si>
  <si>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</si>
  <si>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</si>
  <si>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</si>
  <si>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</si>
  <si>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</si>
  <si>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</si>
  <si>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</si>
  <si>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</si>
  <si>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</si>
  <si>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</si>
  <si>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</si>
  <si>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</si>
  <si>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</si>
  <si>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</si>
  <si>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涌谷町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</si>
  <si>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</si>
  <si>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</si>
  <si>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</si>
  <si>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</si>
  <si>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</si>
  <si>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</si>
  <si>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</si>
  <si>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</si>
  <si>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</si>
  <si>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</si>
  <si>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</si>
  <si>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【有形固定資産減価償却率】・・・法適化初年度のため今後の動向を注視し、H30に策定した最適整備構想に基づく更新に向け準備を進めていく。</t>
    <rPh sb="1" eb="3">
      <t>ユウケイ</t>
    </rPh>
    <rPh sb="3" eb="7">
      <t>コテイシサン</t>
    </rPh>
    <rPh sb="7" eb="9">
      <t>ゲンカ</t>
    </rPh>
    <rPh sb="9" eb="12">
      <t>ショウキャクリツ</t>
    </rPh>
    <rPh sb="16" eb="17">
      <t>ホウ</t>
    </rPh>
    <rPh sb="17" eb="18">
      <t>テキ</t>
    </rPh>
    <rPh sb="18" eb="19">
      <t>カ</t>
    </rPh>
    <rPh sb="19" eb="22">
      <t>ショネンド</t>
    </rPh>
    <rPh sb="25" eb="27">
      <t>コンゴ</t>
    </rPh>
    <rPh sb="28" eb="30">
      <t>ドウコウ</t>
    </rPh>
    <rPh sb="31" eb="33">
      <t>チュウシ</t>
    </rPh>
    <rPh sb="39" eb="41">
      <t>サクテイ</t>
    </rPh>
    <rPh sb="43" eb="45">
      <t>サイテキ</t>
    </rPh>
    <rPh sb="45" eb="47">
      <t>セイビ</t>
    </rPh>
    <rPh sb="47" eb="49">
      <t>コウソウ</t>
    </rPh>
    <rPh sb="50" eb="51">
      <t>モト</t>
    </rPh>
    <rPh sb="53" eb="55">
      <t>コウシン</t>
    </rPh>
    <rPh sb="56" eb="57">
      <t>ム</t>
    </rPh>
    <rPh sb="58" eb="60">
      <t>ジュンビ</t>
    </rPh>
    <rPh sb="61" eb="62">
      <t>スス</t>
    </rPh>
    <phoneticPr fontId="4"/>
  </si>
  <si>
    <t xml:space="preserve">法適化初年度ということで、前年度との単純比較はできないが、前段でも示しているように水洗化率向上・設備更新といった課題については引き続き努力していく。
農集排区域は特に人口減少・少子高齢化が進んでおり、地形的にマンホールポンプの数が多く、維持管理費用にのしかかっているため、中・長期的には最低限の維持管理経費を賄うために使用料の改定も必要と思われる。公共下水道と同様に可能な限りの経営努力を続け、当町のような中小規模の事業者が単独では得がたいメリットを発現させるために、広域化・共同化について、積極的に意見交換していく。
</t>
    <rPh sb="3" eb="6">
      <t>ショネンド</t>
    </rPh>
    <rPh sb="13" eb="16">
      <t>ゼンネンド</t>
    </rPh>
    <rPh sb="18" eb="20">
      <t>タンジュン</t>
    </rPh>
    <rPh sb="20" eb="22">
      <t>ヒカク</t>
    </rPh>
    <rPh sb="29" eb="31">
      <t>ゼンダン</t>
    </rPh>
    <rPh sb="33" eb="34">
      <t>シメ</t>
    </rPh>
    <rPh sb="41" eb="44">
      <t>スイセンカ</t>
    </rPh>
    <rPh sb="44" eb="45">
      <t>リツ</t>
    </rPh>
    <rPh sb="45" eb="47">
      <t>コウジョウ</t>
    </rPh>
    <rPh sb="48" eb="50">
      <t>セツビ</t>
    </rPh>
    <rPh sb="50" eb="52">
      <t>コウシン</t>
    </rPh>
    <rPh sb="56" eb="58">
      <t>カダイ</t>
    </rPh>
    <rPh sb="63" eb="64">
      <t>ヒ</t>
    </rPh>
    <rPh sb="65" eb="66">
      <t>ツヅ</t>
    </rPh>
    <rPh sb="67" eb="69">
      <t>ドリョク</t>
    </rPh>
    <rPh sb="75" eb="76">
      <t>ノウ</t>
    </rPh>
    <rPh sb="76" eb="78">
      <t>シュウハイ</t>
    </rPh>
    <rPh sb="78" eb="80">
      <t>クイキ</t>
    </rPh>
    <rPh sb="81" eb="82">
      <t>トク</t>
    </rPh>
    <rPh sb="83" eb="85">
      <t>ジンコウ</t>
    </rPh>
    <rPh sb="85" eb="87">
      <t>ゲンショウ</t>
    </rPh>
    <rPh sb="88" eb="90">
      <t>ショウシ</t>
    </rPh>
    <rPh sb="90" eb="93">
      <t>コウレイカ</t>
    </rPh>
    <rPh sb="94" eb="95">
      <t>スス</t>
    </rPh>
    <rPh sb="100" eb="103">
      <t>チケイテキ</t>
    </rPh>
    <rPh sb="113" eb="114">
      <t>カズ</t>
    </rPh>
    <rPh sb="115" eb="116">
      <t>オオ</t>
    </rPh>
    <rPh sb="118" eb="120">
      <t>イジ</t>
    </rPh>
    <rPh sb="120" eb="122">
      <t>カンリ</t>
    </rPh>
    <rPh sb="122" eb="124">
      <t>ヒヨウ</t>
    </rPh>
    <rPh sb="140" eb="141">
      <t>テキ</t>
    </rPh>
    <rPh sb="143" eb="146">
      <t>サイテイゲン</t>
    </rPh>
    <rPh sb="147" eb="149">
      <t>イジ</t>
    </rPh>
    <rPh sb="149" eb="151">
      <t>カンリ</t>
    </rPh>
    <rPh sb="151" eb="153">
      <t>ケイヒ</t>
    </rPh>
    <rPh sb="154" eb="155">
      <t>マカナ</t>
    </rPh>
    <rPh sb="159" eb="162">
      <t>シヨウリョウ</t>
    </rPh>
    <rPh sb="163" eb="165">
      <t>カイテイ</t>
    </rPh>
    <rPh sb="166" eb="168">
      <t>ヒツヨウ</t>
    </rPh>
    <rPh sb="169" eb="170">
      <t>オモ</t>
    </rPh>
    <rPh sb="174" eb="176">
      <t>コウキョウ</t>
    </rPh>
    <rPh sb="176" eb="179">
      <t>ゲスイドウ</t>
    </rPh>
    <rPh sb="180" eb="182">
      <t>ドウヨウ</t>
    </rPh>
    <rPh sb="183" eb="185">
      <t>カノウ</t>
    </rPh>
    <rPh sb="186" eb="187">
      <t>カギ</t>
    </rPh>
    <rPh sb="189" eb="191">
      <t>ケイエイ</t>
    </rPh>
    <rPh sb="191" eb="193">
      <t>ドリョク</t>
    </rPh>
    <rPh sb="194" eb="195">
      <t>ツヅ</t>
    </rPh>
    <rPh sb="197" eb="199">
      <t>トウチョウ</t>
    </rPh>
    <rPh sb="203" eb="205">
      <t>チュウショウ</t>
    </rPh>
    <rPh sb="205" eb="207">
      <t>キボ</t>
    </rPh>
    <rPh sb="208" eb="211">
      <t>ジギョウシャ</t>
    </rPh>
    <rPh sb="212" eb="214">
      <t>タンドク</t>
    </rPh>
    <rPh sb="216" eb="217">
      <t>エ</t>
    </rPh>
    <rPh sb="225" eb="227">
      <t>ハツゲン</t>
    </rPh>
    <rPh sb="234" eb="237">
      <t>コウイキカ</t>
    </rPh>
    <rPh sb="238" eb="241">
      <t>キョウドウカ</t>
    </rPh>
    <rPh sb="246" eb="249">
      <t>セッキョクテキ</t>
    </rPh>
    <rPh sb="250" eb="252">
      <t>イケン</t>
    </rPh>
    <rPh sb="252" eb="254">
      <t>コウカン</t>
    </rPh>
    <phoneticPr fontId="4"/>
  </si>
  <si>
    <t xml:space="preserve">
【流動比率】・・・法適化初年度ということもあり、保有している現金が少ない状況である。類似団体よりは高位であるが、一般会計からの繰入れにより企業債元金の償還を賄っている状況下にある。
【企業債残高対事業規模比率】・・・類似団体と比して少ないが、新たな企業債の発行については将来負担との兼ね合いを十分に検討し、引き続き改善傾向となるよう経営努力をしていく。
【経費回収率】・・・類似団体に比して劣っている状況であり、先ず持って効率的な経営による経費削減の取り組みで改善を図る。処理区域内の人口はすでに減少しており、使用料収入への影響が出始めているが引き続き接続率の向上を図ることで一定の収入を見込む。但し、今後は類似団体並みの60%程度の指標値となるよう、使用料水準の見直しも検討していく。
【汚水処理原価】・・・各種契約の見直しや広域化・共同化等様々な経営努力を重ねコスト縮減を図っていき、目標値として経営戦略に示すとおり概ね10年で20%低減させることを目指す。このことにより類似団体と同等の指標値となる。
【施設利用率】・・・処理水量が頭打ちとなっていることから、現状以上の設備の拡充を行わず、余裕分は、災害時や施設更新時のﾊﾞｯｸｱｯﾌﾟ機能として維持していく。将来的に改築更新する際には、ｽﾍﾟｯｸﾀﾞｳﾝし改善を図る。
【水洗化率】・・・供用開始から15年超経過し、著しく人口減少・少子高齢化も進み、使用料収入の減少が現実味を帯びていることから、引き続き普及促進を続けていく。又、将来的には区域の見直しの検討もあり得る。
</t>
    <rPh sb="2" eb="4">
      <t>リュウドウ</t>
    </rPh>
    <rPh sb="4" eb="6">
      <t>ヒリツ</t>
    </rPh>
    <rPh sb="12" eb="13">
      <t>カ</t>
    </rPh>
    <rPh sb="13" eb="16">
      <t>ショネンド</t>
    </rPh>
    <rPh sb="25" eb="27">
      <t>ホユウ</t>
    </rPh>
    <rPh sb="31" eb="33">
      <t>ゲンキン</t>
    </rPh>
    <rPh sb="34" eb="35">
      <t>スク</t>
    </rPh>
    <rPh sb="37" eb="39">
      <t>ジョウキョウ</t>
    </rPh>
    <rPh sb="43" eb="45">
      <t>ルイジ</t>
    </rPh>
    <rPh sb="45" eb="47">
      <t>ダンタイ</t>
    </rPh>
    <rPh sb="50" eb="52">
      <t>コウイ</t>
    </rPh>
    <rPh sb="57" eb="59">
      <t>イッパン</t>
    </rPh>
    <rPh sb="59" eb="61">
      <t>カイケイ</t>
    </rPh>
    <rPh sb="64" eb="65">
      <t>ク</t>
    </rPh>
    <rPh sb="65" eb="66">
      <t>イ</t>
    </rPh>
    <rPh sb="70" eb="73">
      <t>キギョウサイ</t>
    </rPh>
    <rPh sb="73" eb="75">
      <t>ガンキン</t>
    </rPh>
    <rPh sb="76" eb="78">
      <t>ショウカン</t>
    </rPh>
    <rPh sb="79" eb="80">
      <t>マカナ</t>
    </rPh>
    <rPh sb="84" eb="87">
      <t>ジョウキョウカ</t>
    </rPh>
    <rPh sb="93" eb="96">
      <t>キギョウサイ</t>
    </rPh>
    <rPh sb="96" eb="98">
      <t>ザンダカ</t>
    </rPh>
    <rPh sb="98" eb="99">
      <t>タイ</t>
    </rPh>
    <rPh sb="99" eb="101">
      <t>ジギョウ</t>
    </rPh>
    <rPh sb="101" eb="103">
      <t>キボ</t>
    </rPh>
    <rPh sb="103" eb="105">
      <t>ヒリツ</t>
    </rPh>
    <rPh sb="109" eb="111">
      <t>ルイジ</t>
    </rPh>
    <rPh sb="111" eb="113">
      <t>ダンタイ</t>
    </rPh>
    <rPh sb="114" eb="115">
      <t>ヒ</t>
    </rPh>
    <rPh sb="117" eb="118">
      <t>スク</t>
    </rPh>
    <rPh sb="122" eb="123">
      <t>アラ</t>
    </rPh>
    <rPh sb="125" eb="128">
      <t>キギョウサイ</t>
    </rPh>
    <rPh sb="129" eb="131">
      <t>ハッコウ</t>
    </rPh>
    <rPh sb="136" eb="138">
      <t>ショウライ</t>
    </rPh>
    <rPh sb="138" eb="140">
      <t>フタン</t>
    </rPh>
    <rPh sb="142" eb="143">
      <t>カ</t>
    </rPh>
    <rPh sb="144" eb="145">
      <t>ア</t>
    </rPh>
    <rPh sb="147" eb="149">
      <t>ジュウブン</t>
    </rPh>
    <rPh sb="150" eb="152">
      <t>ケントウ</t>
    </rPh>
    <rPh sb="154" eb="155">
      <t>ヒ</t>
    </rPh>
    <rPh sb="156" eb="157">
      <t>ツヅ</t>
    </rPh>
    <rPh sb="158" eb="160">
      <t>カイゼン</t>
    </rPh>
    <rPh sb="160" eb="162">
      <t>ケイコウ</t>
    </rPh>
    <rPh sb="167" eb="169">
      <t>ケイエイ</t>
    </rPh>
    <rPh sb="169" eb="171">
      <t>ドリョク</t>
    </rPh>
    <rPh sb="179" eb="181">
      <t>ケイヒ</t>
    </rPh>
    <rPh sb="181" eb="184">
      <t>カイシュウリツ</t>
    </rPh>
    <rPh sb="188" eb="190">
      <t>ルイジ</t>
    </rPh>
    <rPh sb="190" eb="192">
      <t>ダンタイ</t>
    </rPh>
    <rPh sb="193" eb="194">
      <t>ヒ</t>
    </rPh>
    <rPh sb="196" eb="197">
      <t>オト</t>
    </rPh>
    <rPh sb="201" eb="203">
      <t>ジョウキョウ</t>
    </rPh>
    <rPh sb="207" eb="208">
      <t>マ</t>
    </rPh>
    <rPh sb="209" eb="210">
      <t>モ</t>
    </rPh>
    <rPh sb="212" eb="215">
      <t>コウリツテキ</t>
    </rPh>
    <rPh sb="216" eb="218">
      <t>ケイエイ</t>
    </rPh>
    <rPh sb="221" eb="225">
      <t>ケイヒサクゲン</t>
    </rPh>
    <rPh sb="226" eb="227">
      <t>ト</t>
    </rPh>
    <rPh sb="228" eb="229">
      <t>ク</t>
    </rPh>
    <rPh sb="231" eb="233">
      <t>カイゼン</t>
    </rPh>
    <rPh sb="234" eb="235">
      <t>ハカ</t>
    </rPh>
    <rPh sb="237" eb="239">
      <t>ショリ</t>
    </rPh>
    <rPh sb="239" eb="242">
      <t>クイキナイ</t>
    </rPh>
    <rPh sb="243" eb="245">
      <t>ジンコウ</t>
    </rPh>
    <rPh sb="249" eb="251">
      <t>ゲンショウ</t>
    </rPh>
    <rPh sb="256" eb="259">
      <t>シヨウリョウ</t>
    </rPh>
    <rPh sb="259" eb="261">
      <t>シュウニュウ</t>
    </rPh>
    <rPh sb="263" eb="265">
      <t>エイキョウ</t>
    </rPh>
    <rPh sb="266" eb="268">
      <t>デハジ</t>
    </rPh>
    <rPh sb="273" eb="274">
      <t>ヒ</t>
    </rPh>
    <rPh sb="275" eb="276">
      <t>ツヅ</t>
    </rPh>
    <rPh sb="277" eb="279">
      <t>セツゾク</t>
    </rPh>
    <rPh sb="279" eb="280">
      <t>リツ</t>
    </rPh>
    <rPh sb="281" eb="283">
      <t>コウジョウ</t>
    </rPh>
    <rPh sb="284" eb="285">
      <t>ハカ</t>
    </rPh>
    <rPh sb="289" eb="291">
      <t>イッテイ</t>
    </rPh>
    <rPh sb="292" eb="294">
      <t>シュウニュウ</t>
    </rPh>
    <rPh sb="295" eb="297">
      <t>ミコ</t>
    </rPh>
    <rPh sb="299" eb="300">
      <t>タダ</t>
    </rPh>
    <rPh sb="302" eb="304">
      <t>コンゴ</t>
    </rPh>
    <rPh sb="305" eb="307">
      <t>ルイジ</t>
    </rPh>
    <rPh sb="307" eb="309">
      <t>ダンタイ</t>
    </rPh>
    <rPh sb="309" eb="310">
      <t>ナ</t>
    </rPh>
    <rPh sb="315" eb="317">
      <t>テイド</t>
    </rPh>
    <rPh sb="318" eb="320">
      <t>シヒョウ</t>
    </rPh>
    <rPh sb="320" eb="321">
      <t>チ</t>
    </rPh>
    <rPh sb="327" eb="330">
      <t>シヨウリョウ</t>
    </rPh>
    <rPh sb="330" eb="332">
      <t>スイジュン</t>
    </rPh>
    <rPh sb="333" eb="335">
      <t>ミナオ</t>
    </rPh>
    <rPh sb="337" eb="339">
      <t>ケントウ</t>
    </rPh>
    <rPh sb="346" eb="348">
      <t>オスイ</t>
    </rPh>
    <rPh sb="348" eb="350">
      <t>ショリ</t>
    </rPh>
    <rPh sb="350" eb="352">
      <t>ゲンカ</t>
    </rPh>
    <rPh sb="356" eb="358">
      <t>カクシュ</t>
    </rPh>
    <rPh sb="358" eb="360">
      <t>ケイヤク</t>
    </rPh>
    <rPh sb="361" eb="363">
      <t>ミナオ</t>
    </rPh>
    <rPh sb="365" eb="368">
      <t>コウイキカ</t>
    </rPh>
    <rPh sb="369" eb="372">
      <t>キョウドウカ</t>
    </rPh>
    <rPh sb="372" eb="373">
      <t>トウ</t>
    </rPh>
    <rPh sb="373" eb="375">
      <t>サマザマ</t>
    </rPh>
    <rPh sb="376" eb="378">
      <t>ケイエイ</t>
    </rPh>
    <rPh sb="378" eb="380">
      <t>ドリョク</t>
    </rPh>
    <rPh sb="381" eb="382">
      <t>カサ</t>
    </rPh>
    <rPh sb="386" eb="388">
      <t>シュクゲン</t>
    </rPh>
    <rPh sb="389" eb="390">
      <t>ハカ</t>
    </rPh>
    <rPh sb="395" eb="398">
      <t>モクヒョウチ</t>
    </rPh>
    <rPh sb="401" eb="403">
      <t>ケイエイ</t>
    </rPh>
    <rPh sb="403" eb="405">
      <t>センリャク</t>
    </rPh>
    <rPh sb="406" eb="407">
      <t>シメ</t>
    </rPh>
    <rPh sb="411" eb="412">
      <t>オオム</t>
    </rPh>
    <rPh sb="415" eb="416">
      <t>ネン</t>
    </rPh>
    <rPh sb="420" eb="422">
      <t>テイゲン</t>
    </rPh>
    <rPh sb="428" eb="430">
      <t>メザ</t>
    </rPh>
    <rPh sb="447" eb="449">
      <t>シヒョウ</t>
    </rPh>
    <rPh sb="449" eb="450">
      <t>チ</t>
    </rPh>
    <rPh sb="456" eb="458">
      <t>シセツ</t>
    </rPh>
    <rPh sb="458" eb="461">
      <t>リヨウリツ</t>
    </rPh>
    <rPh sb="465" eb="467">
      <t>ショリ</t>
    </rPh>
    <rPh sb="467" eb="469">
      <t>スイリョウ</t>
    </rPh>
    <rPh sb="470" eb="472">
      <t>アタマウ</t>
    </rPh>
    <rPh sb="499" eb="502">
      <t>ヨユウブン</t>
    </rPh>
    <rPh sb="504" eb="507">
      <t>サイガイジ</t>
    </rPh>
    <rPh sb="508" eb="510">
      <t>シセツ</t>
    </rPh>
    <rPh sb="510" eb="513">
      <t>コウシンジ</t>
    </rPh>
    <rPh sb="522" eb="524">
      <t>キノウ</t>
    </rPh>
    <rPh sb="527" eb="529">
      <t>イジ</t>
    </rPh>
    <rPh sb="534" eb="537">
      <t>ショウライテキ</t>
    </rPh>
    <rPh sb="538" eb="540">
      <t>カイチク</t>
    </rPh>
    <rPh sb="540" eb="542">
      <t>コウシン</t>
    </rPh>
    <rPh sb="544" eb="545">
      <t>サイ</t>
    </rPh>
    <rPh sb="558" eb="560">
      <t>カイゼン</t>
    </rPh>
    <rPh sb="561" eb="562">
      <t>ハカ</t>
    </rPh>
    <rPh sb="566" eb="569">
      <t>スイセンカ</t>
    </rPh>
    <rPh sb="569" eb="570">
      <t>リツ</t>
    </rPh>
    <rPh sb="574" eb="576">
      <t>キョウヨウ</t>
    </rPh>
    <rPh sb="576" eb="578">
      <t>カイシ</t>
    </rPh>
    <rPh sb="582" eb="583">
      <t>ネン</t>
    </rPh>
    <rPh sb="583" eb="584">
      <t>チョウ</t>
    </rPh>
    <rPh sb="584" eb="586">
      <t>ケイカ</t>
    </rPh>
    <rPh sb="588" eb="589">
      <t>イチジル</t>
    </rPh>
    <rPh sb="591" eb="593">
      <t>ジンコウ</t>
    </rPh>
    <rPh sb="593" eb="595">
      <t>ゲンショウ</t>
    </rPh>
    <rPh sb="596" eb="598">
      <t>ショウシ</t>
    </rPh>
    <rPh sb="598" eb="601">
      <t>コウレイカ</t>
    </rPh>
    <rPh sb="602" eb="603">
      <t>スス</t>
    </rPh>
    <rPh sb="605" eb="608">
      <t>シヨウリョウ</t>
    </rPh>
    <rPh sb="608" eb="610">
      <t>シュウニュウ</t>
    </rPh>
    <rPh sb="611" eb="613">
      <t>ゲンショウ</t>
    </rPh>
    <rPh sb="614" eb="617">
      <t>ゲンジツミ</t>
    </rPh>
    <rPh sb="618" eb="619">
      <t>オ</t>
    </rPh>
    <rPh sb="628" eb="629">
      <t>ヒ</t>
    </rPh>
    <rPh sb="630" eb="631">
      <t>ツヅ</t>
    </rPh>
    <rPh sb="632" eb="634">
      <t>フキュウ</t>
    </rPh>
    <rPh sb="643" eb="644">
      <t>マタ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</si>
</sst>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922-49CE-A5CA-0B20090575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B922-49CE-A5CA-0B20090575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29.66</c:v>
                </c:pt>
              </c:numCache>
            </c:numRef>
          </c:val>
          <c:extLst>
            <c:ext xmlns:c16="http://schemas.microsoft.com/office/drawing/2014/chart" uri="{C3380CC4-5D6E-409C-BE32-E72D297353CC}">
              <c16:uniqueId val="{00000000-2E99-403D-8FE6-4FF0F969FE5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50.68</c:v>
                </c:pt>
              </c:numCache>
            </c:numRef>
          </c:val>
          <c:smooth val="0"/>
          <c:extLst>
            <c:ext xmlns:c16="http://schemas.microsoft.com/office/drawing/2014/chart" uri="{C3380CC4-5D6E-409C-BE32-E72D297353CC}">
              <c16:uniqueId val="{00000001-2E99-403D-8FE6-4FF0F969FE5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55.36</c:v>
                </c:pt>
              </c:numCache>
            </c:numRef>
          </c:val>
          <c:extLst>
            <c:ext xmlns:c16="http://schemas.microsoft.com/office/drawing/2014/chart" uri="{C3380CC4-5D6E-409C-BE32-E72D297353CC}">
              <c16:uniqueId val="{00000000-2869-4EFF-ADD5-AF72DFC9F2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84.86</c:v>
                </c:pt>
              </c:numCache>
            </c:numRef>
          </c:val>
          <c:smooth val="0"/>
          <c:extLst>
            <c:ext xmlns:c16="http://schemas.microsoft.com/office/drawing/2014/chart" uri="{C3380CC4-5D6E-409C-BE32-E72D297353CC}">
              <c16:uniqueId val="{00000001-2869-4EFF-ADD5-AF72DFC9F2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121.08</c:v>
                </c:pt>
              </c:numCache>
            </c:numRef>
          </c:val>
          <c:extLst>
            <c:ext xmlns:c16="http://schemas.microsoft.com/office/drawing/2014/chart" uri="{C3380CC4-5D6E-409C-BE32-E72D297353CC}">
              <c16:uniqueId val="{00000000-2E27-4F9C-A0B5-2D09D31C2C6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101.77</c:v>
                </c:pt>
              </c:numCache>
            </c:numRef>
          </c:val>
          <c:smooth val="0"/>
          <c:extLst>
            <c:ext xmlns:c16="http://schemas.microsoft.com/office/drawing/2014/chart" uri="{C3380CC4-5D6E-409C-BE32-E72D297353CC}">
              <c16:uniqueId val="{00000001-2E27-4F9C-A0B5-2D09D31C2C6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3.09</c:v>
                </c:pt>
              </c:numCache>
            </c:numRef>
          </c:val>
          <c:extLst>
            <c:ext xmlns:c16="http://schemas.microsoft.com/office/drawing/2014/chart" uri="{C3380CC4-5D6E-409C-BE32-E72D297353CC}">
              <c16:uniqueId val="{00000000-DE6C-4FE3-B864-7B86085CAEB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24.13</c:v>
                </c:pt>
              </c:numCache>
            </c:numRef>
          </c:val>
          <c:smooth val="0"/>
          <c:extLst>
            <c:ext xmlns:c16="http://schemas.microsoft.com/office/drawing/2014/chart" uri="{C3380CC4-5D6E-409C-BE32-E72D297353CC}">
              <c16:uniqueId val="{00000001-DE6C-4FE3-B864-7B86085CAEB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014-4F8A-BD3D-E91204DEC23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014-4F8A-BD3D-E91204DEC23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97D-4D85-ACB4-3FE9965B378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227.4</c:v>
                </c:pt>
              </c:numCache>
            </c:numRef>
          </c:val>
          <c:smooth val="0"/>
          <c:extLst>
            <c:ext xmlns:c16="http://schemas.microsoft.com/office/drawing/2014/chart" uri="{C3380CC4-5D6E-409C-BE32-E72D297353CC}">
              <c16:uniqueId val="{00000001-297D-4D85-ACB4-3FE9965B378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35.909999999999997</c:v>
                </c:pt>
              </c:numCache>
            </c:numRef>
          </c:val>
          <c:extLst>
            <c:ext xmlns:c16="http://schemas.microsoft.com/office/drawing/2014/chart" uri="{C3380CC4-5D6E-409C-BE32-E72D297353CC}">
              <c16:uniqueId val="{00000000-817C-4984-91AF-F5A458B75A5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29.54</c:v>
                </c:pt>
              </c:numCache>
            </c:numRef>
          </c:val>
          <c:smooth val="0"/>
          <c:extLst>
            <c:ext xmlns:c16="http://schemas.microsoft.com/office/drawing/2014/chart" uri="{C3380CC4-5D6E-409C-BE32-E72D297353CC}">
              <c16:uniqueId val="{00000001-817C-4984-91AF-F5A458B75A5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689.5</c:v>
                </c:pt>
              </c:numCache>
            </c:numRef>
          </c:val>
          <c:extLst>
            <c:ext xmlns:c16="http://schemas.microsoft.com/office/drawing/2014/chart" uri="{C3380CC4-5D6E-409C-BE32-E72D297353CC}">
              <c16:uniqueId val="{00000000-71D6-495D-BB46-9A7D02ED0F4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789.46</c:v>
                </c:pt>
              </c:numCache>
            </c:numRef>
          </c:val>
          <c:smooth val="0"/>
          <c:extLst>
            <c:ext xmlns:c16="http://schemas.microsoft.com/office/drawing/2014/chart" uri="{C3380CC4-5D6E-409C-BE32-E72D297353CC}">
              <c16:uniqueId val="{00000001-71D6-495D-BB46-9A7D02ED0F4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47.7</c:v>
                </c:pt>
              </c:numCache>
            </c:numRef>
          </c:val>
          <c:extLst>
            <c:ext xmlns:c16="http://schemas.microsoft.com/office/drawing/2014/chart" uri="{C3380CC4-5D6E-409C-BE32-E72D297353CC}">
              <c16:uniqueId val="{00000000-EEB4-47F0-918E-618A87C8A9B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57.77</c:v>
                </c:pt>
              </c:numCache>
            </c:numRef>
          </c:val>
          <c:smooth val="0"/>
          <c:extLst>
            <c:ext xmlns:c16="http://schemas.microsoft.com/office/drawing/2014/chart" uri="{C3380CC4-5D6E-409C-BE32-E72D297353CC}">
              <c16:uniqueId val="{00000001-EEB4-47F0-918E-618A87C8A9B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321.52999999999997</c:v>
                </c:pt>
              </c:numCache>
            </c:numRef>
          </c:val>
          <c:extLst>
            <c:ext xmlns:c16="http://schemas.microsoft.com/office/drawing/2014/chart" uri="{C3380CC4-5D6E-409C-BE32-E72D297353CC}">
              <c16:uniqueId val="{00000000-0F55-43CD-B491-BCDC72425CC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274.35000000000002</c:v>
                </c:pt>
              </c:numCache>
            </c:numRef>
          </c:val>
          <c:smooth val="0"/>
          <c:extLst>
            <c:ext xmlns:c16="http://schemas.microsoft.com/office/drawing/2014/chart" uri="{C3380CC4-5D6E-409C-BE32-E72D297353CC}">
              <c16:uniqueId val="{00000001-0F55-43CD-B491-BCDC72425CC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5" sqref="B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涌谷町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16285</v>
      </c>
      <c r="AM8" s="50"/>
      <c r="AN8" s="50"/>
      <c r="AO8" s="50"/>
      <c r="AP8" s="50"/>
      <c r="AQ8" s="50"/>
      <c r="AR8" s="50"/>
      <c r="AS8" s="50"/>
      <c r="AT8" s="45">
        <f>データ!T6</f>
        <v>82.16</v>
      </c>
      <c r="AU8" s="45"/>
      <c r="AV8" s="45"/>
      <c r="AW8" s="45"/>
      <c r="AX8" s="45"/>
      <c r="AY8" s="45"/>
      <c r="AZ8" s="45"/>
      <c r="BA8" s="45"/>
      <c r="BB8" s="45">
        <f>データ!U6</f>
        <v>198.21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66.430000000000007</v>
      </c>
      <c r="J10" s="45"/>
      <c r="K10" s="45"/>
      <c r="L10" s="45"/>
      <c r="M10" s="45"/>
      <c r="N10" s="45"/>
      <c r="O10" s="45"/>
      <c r="P10" s="45">
        <f>データ!P6</f>
        <v>14.76</v>
      </c>
      <c r="Q10" s="45"/>
      <c r="R10" s="45"/>
      <c r="S10" s="45"/>
      <c r="T10" s="45"/>
      <c r="U10" s="45"/>
      <c r="V10" s="45"/>
      <c r="W10" s="45">
        <f>データ!Q6</f>
        <v>108.52</v>
      </c>
      <c r="X10" s="45"/>
      <c r="Y10" s="45"/>
      <c r="Z10" s="45"/>
      <c r="AA10" s="45"/>
      <c r="AB10" s="45"/>
      <c r="AC10" s="45"/>
      <c r="AD10" s="50">
        <f>データ!R6</f>
        <v>2860</v>
      </c>
      <c r="AE10" s="50"/>
      <c r="AF10" s="50"/>
      <c r="AG10" s="50"/>
      <c r="AH10" s="50"/>
      <c r="AI10" s="50"/>
      <c r="AJ10" s="50"/>
      <c r="AK10" s="2"/>
      <c r="AL10" s="50">
        <f>データ!V6</f>
        <v>2388</v>
      </c>
      <c r="AM10" s="50"/>
      <c r="AN10" s="50"/>
      <c r="AO10" s="50"/>
      <c r="AP10" s="50"/>
      <c r="AQ10" s="50"/>
      <c r="AR10" s="50"/>
      <c r="AS10" s="50"/>
      <c r="AT10" s="45">
        <f>データ!W6</f>
        <v>4.3099999999999996</v>
      </c>
      <c r="AU10" s="45"/>
      <c r="AV10" s="45"/>
      <c r="AW10" s="45"/>
      <c r="AX10" s="45"/>
      <c r="AY10" s="45"/>
      <c r="AZ10" s="45"/>
      <c r="BA10" s="45"/>
      <c r="BB10" s="45">
        <f>データ!X6</f>
        <v>554.05999999999995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cS+adzVocsY1UbRmvb75cU1cEgamEOym0EIo2SElCdUzAqgY9iru+BOzrp+gYZ3Jh8xrB0EF2pjkekZLpLSa9w==" saltValue="suia8rOz4Ek2H4F3lqW14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45012</v>
      </c>
      <c r="D6" s="33">
        <f t="shared" si="3"/>
        <v>46</v>
      </c>
      <c r="E6" s="33">
        <f t="shared" si="3"/>
        <v>17</v>
      </c>
      <c r="F6" s="33">
        <f t="shared" si="3"/>
        <v>5</v>
      </c>
      <c r="G6" s="33">
        <f t="shared" si="3"/>
        <v>0</v>
      </c>
      <c r="H6" s="33" t="str">
        <f t="shared" si="3"/>
        <v>宮城県　涌谷町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66.430000000000007</v>
      </c>
      <c r="P6" s="34">
        <f t="shared" si="3"/>
        <v>14.76</v>
      </c>
      <c r="Q6" s="34">
        <f t="shared" si="3"/>
        <v>108.52</v>
      </c>
      <c r="R6" s="34">
        <f t="shared" si="3"/>
        <v>2860</v>
      </c>
      <c r="S6" s="34">
        <f t="shared" si="3"/>
        <v>16285</v>
      </c>
      <c r="T6" s="34">
        <f t="shared" si="3"/>
        <v>82.16</v>
      </c>
      <c r="U6" s="34">
        <f t="shared" si="3"/>
        <v>198.21</v>
      </c>
      <c r="V6" s="34">
        <f t="shared" si="3"/>
        <v>2388</v>
      </c>
      <c r="W6" s="34">
        <f t="shared" si="3"/>
        <v>4.3099999999999996</v>
      </c>
      <c r="X6" s="34">
        <f t="shared" si="3"/>
        <v>554.05999999999995</v>
      </c>
      <c r="Y6" s="35" t="str">
        <f>IF(Y7="",NA(),Y7)</f>
        <v>-</v>
      </c>
      <c r="Z6" s="35" t="str">
        <f t="shared" ref="Z6:AH6" si="4">IF(Z7="",NA(),Z7)</f>
        <v>-</v>
      </c>
      <c r="AA6" s="35" t="str">
        <f t="shared" si="4"/>
        <v>-</v>
      </c>
      <c r="AB6" s="35" t="str">
        <f t="shared" si="4"/>
        <v>-</v>
      </c>
      <c r="AC6" s="35">
        <f t="shared" si="4"/>
        <v>121.08</v>
      </c>
      <c r="AD6" s="35" t="str">
        <f t="shared" si="4"/>
        <v>-</v>
      </c>
      <c r="AE6" s="35" t="str">
        <f t="shared" si="4"/>
        <v>-</v>
      </c>
      <c r="AF6" s="35" t="str">
        <f t="shared" si="4"/>
        <v>-</v>
      </c>
      <c r="AG6" s="35" t="str">
        <f t="shared" si="4"/>
        <v>-</v>
      </c>
      <c r="AH6" s="35">
        <f t="shared" si="4"/>
        <v>101.77</v>
      </c>
      <c r="AI6" s="34" t="str">
        <f>IF(AI7="","",IF(AI7="-","【-】","【"&amp;SUBSTITUTE(TEXT(AI7,"#,##0.00"),"-","△")&amp;"】"))</f>
        <v>【101.60】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227.4</v>
      </c>
      <c r="AT6" s="34" t="str">
        <f>IF(AT7="","",IF(AT7="-","【-】","【"&amp;SUBSTITUTE(TEXT(AT7,"#,##0.00"),"-","△")&amp;"】"))</f>
        <v>【195.44】</v>
      </c>
      <c r="AU6" s="35" t="str">
        <f>IF(AU7="",NA(),AU7)</f>
        <v>-</v>
      </c>
      <c r="AV6" s="35" t="str">
        <f t="shared" ref="AV6:BD6" si="6">IF(AV7="",NA(),AV7)</f>
        <v>-</v>
      </c>
      <c r="AW6" s="35" t="str">
        <f t="shared" si="6"/>
        <v>-</v>
      </c>
      <c r="AX6" s="35" t="str">
        <f t="shared" si="6"/>
        <v>-</v>
      </c>
      <c r="AY6" s="35">
        <f t="shared" si="6"/>
        <v>35.909999999999997</v>
      </c>
      <c r="AZ6" s="35" t="str">
        <f t="shared" si="6"/>
        <v>-</v>
      </c>
      <c r="BA6" s="35" t="str">
        <f t="shared" si="6"/>
        <v>-</v>
      </c>
      <c r="BB6" s="35" t="str">
        <f t="shared" si="6"/>
        <v>-</v>
      </c>
      <c r="BC6" s="35" t="str">
        <f t="shared" si="6"/>
        <v>-</v>
      </c>
      <c r="BD6" s="35">
        <f t="shared" si="6"/>
        <v>29.54</v>
      </c>
      <c r="BE6" s="34" t="str">
        <f>IF(BE7="","",IF(BE7="-","【-】","【"&amp;SUBSTITUTE(TEXT(BE7,"#,##0.00"),"-","△")&amp;"】"))</f>
        <v>【34.27】</v>
      </c>
      <c r="BF6" s="35" t="str">
        <f>IF(BF7="",NA(),BF7)</f>
        <v>-</v>
      </c>
      <c r="BG6" s="35" t="str">
        <f t="shared" ref="BG6:BO6" si="7">IF(BG7="",NA(),BG7)</f>
        <v>-</v>
      </c>
      <c r="BH6" s="35" t="str">
        <f t="shared" si="7"/>
        <v>-</v>
      </c>
      <c r="BI6" s="35" t="str">
        <f t="shared" si="7"/>
        <v>-</v>
      </c>
      <c r="BJ6" s="35">
        <f t="shared" si="7"/>
        <v>689.5</v>
      </c>
      <c r="BK6" s="35" t="str">
        <f t="shared" si="7"/>
        <v>-</v>
      </c>
      <c r="BL6" s="35" t="str">
        <f t="shared" si="7"/>
        <v>-</v>
      </c>
      <c r="BM6" s="35" t="str">
        <f t="shared" si="7"/>
        <v>-</v>
      </c>
      <c r="BN6" s="35" t="str">
        <f t="shared" si="7"/>
        <v>-</v>
      </c>
      <c r="BO6" s="35">
        <f t="shared" si="7"/>
        <v>789.46</v>
      </c>
      <c r="BP6" s="34" t="str">
        <f>IF(BP7="","",IF(BP7="-","【-】","【"&amp;SUBSTITUTE(TEXT(BP7,"#,##0.00"),"-","△")&amp;"】"))</f>
        <v>【747.76】</v>
      </c>
      <c r="BQ6" s="35" t="str">
        <f>IF(BQ7="",NA(),BQ7)</f>
        <v>-</v>
      </c>
      <c r="BR6" s="35" t="str">
        <f t="shared" ref="BR6:BZ6" si="8">IF(BR7="",NA(),BR7)</f>
        <v>-</v>
      </c>
      <c r="BS6" s="35" t="str">
        <f t="shared" si="8"/>
        <v>-</v>
      </c>
      <c r="BT6" s="35" t="str">
        <f t="shared" si="8"/>
        <v>-</v>
      </c>
      <c r="BU6" s="35">
        <f t="shared" si="8"/>
        <v>47.7</v>
      </c>
      <c r="BV6" s="35" t="str">
        <f t="shared" si="8"/>
        <v>-</v>
      </c>
      <c r="BW6" s="35" t="str">
        <f t="shared" si="8"/>
        <v>-</v>
      </c>
      <c r="BX6" s="35" t="str">
        <f t="shared" si="8"/>
        <v>-</v>
      </c>
      <c r="BY6" s="35" t="str">
        <f t="shared" si="8"/>
        <v>-</v>
      </c>
      <c r="BZ6" s="35">
        <f t="shared" si="8"/>
        <v>57.77</v>
      </c>
      <c r="CA6" s="34" t="str">
        <f>IF(CA7="","",IF(CA7="-","【-】","【"&amp;SUBSTITUTE(TEXT(CA7,"#,##0.00"),"-","△")&amp;"】"))</f>
        <v>【59.51】</v>
      </c>
      <c r="CB6" s="35" t="str">
        <f>IF(CB7="",NA(),CB7)</f>
        <v>-</v>
      </c>
      <c r="CC6" s="35" t="str">
        <f t="shared" ref="CC6:CK6" si="9">IF(CC7="",NA(),CC7)</f>
        <v>-</v>
      </c>
      <c r="CD6" s="35" t="str">
        <f t="shared" si="9"/>
        <v>-</v>
      </c>
      <c r="CE6" s="35" t="str">
        <f t="shared" si="9"/>
        <v>-</v>
      </c>
      <c r="CF6" s="35">
        <f t="shared" si="9"/>
        <v>321.52999999999997</v>
      </c>
      <c r="CG6" s="35" t="str">
        <f t="shared" si="9"/>
        <v>-</v>
      </c>
      <c r="CH6" s="35" t="str">
        <f t="shared" si="9"/>
        <v>-</v>
      </c>
      <c r="CI6" s="35" t="str">
        <f t="shared" si="9"/>
        <v>-</v>
      </c>
      <c r="CJ6" s="35" t="str">
        <f t="shared" si="9"/>
        <v>-</v>
      </c>
      <c r="CK6" s="35">
        <f t="shared" si="9"/>
        <v>274.35000000000002</v>
      </c>
      <c r="CL6" s="34" t="str">
        <f>IF(CL7="","",IF(CL7="-","【-】","【"&amp;SUBSTITUTE(TEXT(CL7,"#,##0.00"),"-","△")&amp;"】"))</f>
        <v>【261.46】</v>
      </c>
      <c r="CM6" s="35" t="str">
        <f>IF(CM7="",NA(),CM7)</f>
        <v>-</v>
      </c>
      <c r="CN6" s="35" t="str">
        <f t="shared" ref="CN6:CV6" si="10">IF(CN7="",NA(),CN7)</f>
        <v>-</v>
      </c>
      <c r="CO6" s="35" t="str">
        <f t="shared" si="10"/>
        <v>-</v>
      </c>
      <c r="CP6" s="35" t="str">
        <f t="shared" si="10"/>
        <v>-</v>
      </c>
      <c r="CQ6" s="35">
        <f t="shared" si="10"/>
        <v>29.66</v>
      </c>
      <c r="CR6" s="35" t="str">
        <f t="shared" si="10"/>
        <v>-</v>
      </c>
      <c r="CS6" s="35" t="str">
        <f t="shared" si="10"/>
        <v>-</v>
      </c>
      <c r="CT6" s="35" t="str">
        <f t="shared" si="10"/>
        <v>-</v>
      </c>
      <c r="CU6" s="35" t="str">
        <f t="shared" si="10"/>
        <v>-</v>
      </c>
      <c r="CV6" s="35">
        <f t="shared" si="10"/>
        <v>50.68</v>
      </c>
      <c r="CW6" s="34" t="str">
        <f>IF(CW7="","",IF(CW7="-","【-】","【"&amp;SUBSTITUTE(TEXT(CW7,"#,##0.00"),"-","△")&amp;"】"))</f>
        <v>【52.23】</v>
      </c>
      <c r="CX6" s="35" t="str">
        <f>IF(CX7="",NA(),CX7)</f>
        <v>-</v>
      </c>
      <c r="CY6" s="35" t="str">
        <f t="shared" ref="CY6:DG6" si="11">IF(CY7="",NA(),CY7)</f>
        <v>-</v>
      </c>
      <c r="CZ6" s="35" t="str">
        <f t="shared" si="11"/>
        <v>-</v>
      </c>
      <c r="DA6" s="35" t="str">
        <f t="shared" si="11"/>
        <v>-</v>
      </c>
      <c r="DB6" s="35">
        <f t="shared" si="11"/>
        <v>55.36</v>
      </c>
      <c r="DC6" s="35" t="str">
        <f t="shared" si="11"/>
        <v>-</v>
      </c>
      <c r="DD6" s="35" t="str">
        <f t="shared" si="11"/>
        <v>-</v>
      </c>
      <c r="DE6" s="35" t="str">
        <f t="shared" si="11"/>
        <v>-</v>
      </c>
      <c r="DF6" s="35" t="str">
        <f t="shared" si="11"/>
        <v>-</v>
      </c>
      <c r="DG6" s="35">
        <f t="shared" si="11"/>
        <v>84.86</v>
      </c>
      <c r="DH6" s="34" t="str">
        <f>IF(DH7="","",IF(DH7="-","【-】","【"&amp;SUBSTITUTE(TEXT(DH7,"#,##0.00"),"-","△")&amp;"】"))</f>
        <v>【85.82】</v>
      </c>
      <c r="DI6" s="35" t="str">
        <f>IF(DI7="",NA(),DI7)</f>
        <v>-</v>
      </c>
      <c r="DJ6" s="35" t="str">
        <f t="shared" ref="DJ6:DR6" si="12">IF(DJ7="",NA(),DJ7)</f>
        <v>-</v>
      </c>
      <c r="DK6" s="35" t="str">
        <f t="shared" si="12"/>
        <v>-</v>
      </c>
      <c r="DL6" s="35" t="str">
        <f t="shared" si="12"/>
        <v>-</v>
      </c>
      <c r="DM6" s="35">
        <f t="shared" si="12"/>
        <v>3.09</v>
      </c>
      <c r="DN6" s="35" t="str">
        <f t="shared" si="12"/>
        <v>-</v>
      </c>
      <c r="DO6" s="35" t="str">
        <f t="shared" si="12"/>
        <v>-</v>
      </c>
      <c r="DP6" s="35" t="str">
        <f t="shared" si="12"/>
        <v>-</v>
      </c>
      <c r="DQ6" s="35" t="str">
        <f t="shared" si="12"/>
        <v>-</v>
      </c>
      <c r="DR6" s="35">
        <f t="shared" si="12"/>
        <v>24.13</v>
      </c>
      <c r="DS6" s="34" t="str">
        <f>IF(DS7="","",IF(DS7="-","【-】","【"&amp;SUBSTITUTE(TEXT(DS7,"#,##0.00"),"-","△")&amp;"】"))</f>
        <v>【24.12】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【0.02】</v>
      </c>
    </row>
    <row r="7" spans="1:148" s="36" customFormat="1" x14ac:dyDescent="0.15">
      <c r="A7" s="28"/>
      <c r="B7" s="37">
        <v>2018</v>
      </c>
      <c r="C7" s="37">
        <v>45012</v>
      </c>
      <c r="D7" s="37">
        <v>46</v>
      </c>
      <c r="E7" s="37">
        <v>17</v>
      </c>
      <c r="F7" s="37">
        <v>5</v>
      </c>
      <c r="G7" s="37">
        <v>0</v>
      </c>
      <c r="H7" s="37" t="s">
        <v>96</v>
      </c>
      <c r="I7" s="37" t="s">
        <v>97</v>
      </c>
      <c r="J7" s="37" t="s">
        <v>98</v>
      </c>
      <c r="K7" s="37" t="s">
        <v>99</v>
      </c>
      <c r="L7" s="37" t="s">
        <v>100</v>
      </c>
      <c r="M7" s="37" t="s">
        <v>101</v>
      </c>
      <c r="N7" s="38" t="s">
        <v>102</v>
      </c>
      <c r="O7" s="38">
        <v>66.430000000000007</v>
      </c>
      <c r="P7" s="38">
        <v>14.76</v>
      </c>
      <c r="Q7" s="38">
        <v>108.52</v>
      </c>
      <c r="R7" s="38">
        <v>2860</v>
      </c>
      <c r="S7" s="38">
        <v>16285</v>
      </c>
      <c r="T7" s="38">
        <v>82.16</v>
      </c>
      <c r="U7" s="38">
        <v>198.21</v>
      </c>
      <c r="V7" s="38">
        <v>2388</v>
      </c>
      <c r="W7" s="38">
        <v>4.3099999999999996</v>
      </c>
      <c r="X7" s="38">
        <v>554.05999999999995</v>
      </c>
      <c r="Y7" s="38" t="s">
        <v>102</v>
      </c>
      <c r="Z7" s="38" t="s">
        <v>102</v>
      </c>
      <c r="AA7" s="38" t="s">
        <v>102</v>
      </c>
      <c r="AB7" s="38" t="s">
        <v>102</v>
      </c>
      <c r="AC7" s="38">
        <v>121.08</v>
      </c>
      <c r="AD7" s="38" t="s">
        <v>102</v>
      </c>
      <c r="AE7" s="38" t="s">
        <v>102</v>
      </c>
      <c r="AF7" s="38" t="s">
        <v>102</v>
      </c>
      <c r="AG7" s="38" t="s">
        <v>102</v>
      </c>
      <c r="AH7" s="38">
        <v>101.77</v>
      </c>
      <c r="AI7" s="38">
        <v>101.6</v>
      </c>
      <c r="AJ7" s="38" t="s">
        <v>102</v>
      </c>
      <c r="AK7" s="38" t="s">
        <v>102</v>
      </c>
      <c r="AL7" s="38" t="s">
        <v>102</v>
      </c>
      <c r="AM7" s="38" t="s">
        <v>102</v>
      </c>
      <c r="AN7" s="38">
        <v>0</v>
      </c>
      <c r="AO7" s="38" t="s">
        <v>102</v>
      </c>
      <c r="AP7" s="38" t="s">
        <v>102</v>
      </c>
      <c r="AQ7" s="38" t="s">
        <v>102</v>
      </c>
      <c r="AR7" s="38" t="s">
        <v>102</v>
      </c>
      <c r="AS7" s="38">
        <v>227.4</v>
      </c>
      <c r="AT7" s="38">
        <v>195.44</v>
      </c>
      <c r="AU7" s="38" t="s">
        <v>102</v>
      </c>
      <c r="AV7" s="38" t="s">
        <v>102</v>
      </c>
      <c r="AW7" s="38" t="s">
        <v>102</v>
      </c>
      <c r="AX7" s="38" t="s">
        <v>102</v>
      </c>
      <c r="AY7" s="38">
        <v>35.909999999999997</v>
      </c>
      <c r="AZ7" s="38" t="s">
        <v>102</v>
      </c>
      <c r="BA7" s="38" t="s">
        <v>102</v>
      </c>
      <c r="BB7" s="38" t="s">
        <v>102</v>
      </c>
      <c r="BC7" s="38" t="s">
        <v>102</v>
      </c>
      <c r="BD7" s="38">
        <v>29.54</v>
      </c>
      <c r="BE7" s="38">
        <v>34.270000000000003</v>
      </c>
      <c r="BF7" s="38" t="s">
        <v>102</v>
      </c>
      <c r="BG7" s="38" t="s">
        <v>102</v>
      </c>
      <c r="BH7" s="38" t="s">
        <v>102</v>
      </c>
      <c r="BI7" s="38" t="s">
        <v>102</v>
      </c>
      <c r="BJ7" s="38">
        <v>689.5</v>
      </c>
      <c r="BK7" s="38" t="s">
        <v>102</v>
      </c>
      <c r="BL7" s="38" t="s">
        <v>102</v>
      </c>
      <c r="BM7" s="38" t="s">
        <v>102</v>
      </c>
      <c r="BN7" s="38" t="s">
        <v>102</v>
      </c>
      <c r="BO7" s="38">
        <v>789.46</v>
      </c>
      <c r="BP7" s="38">
        <v>747.76</v>
      </c>
      <c r="BQ7" s="38" t="s">
        <v>102</v>
      </c>
      <c r="BR7" s="38" t="s">
        <v>102</v>
      </c>
      <c r="BS7" s="38" t="s">
        <v>102</v>
      </c>
      <c r="BT7" s="38" t="s">
        <v>102</v>
      </c>
      <c r="BU7" s="38">
        <v>47.7</v>
      </c>
      <c r="BV7" s="38" t="s">
        <v>102</v>
      </c>
      <c r="BW7" s="38" t="s">
        <v>102</v>
      </c>
      <c r="BX7" s="38" t="s">
        <v>102</v>
      </c>
      <c r="BY7" s="38" t="s">
        <v>102</v>
      </c>
      <c r="BZ7" s="38">
        <v>57.77</v>
      </c>
      <c r="CA7" s="38">
        <v>59.51</v>
      </c>
      <c r="CB7" s="38" t="s">
        <v>102</v>
      </c>
      <c r="CC7" s="38" t="s">
        <v>102</v>
      </c>
      <c r="CD7" s="38" t="s">
        <v>102</v>
      </c>
      <c r="CE7" s="38" t="s">
        <v>102</v>
      </c>
      <c r="CF7" s="38">
        <v>321.52999999999997</v>
      </c>
      <c r="CG7" s="38" t="s">
        <v>102</v>
      </c>
      <c r="CH7" s="38" t="s">
        <v>102</v>
      </c>
      <c r="CI7" s="38" t="s">
        <v>102</v>
      </c>
      <c r="CJ7" s="38" t="s">
        <v>102</v>
      </c>
      <c r="CK7" s="38">
        <v>274.35000000000002</v>
      </c>
      <c r="CL7" s="38">
        <v>261.45999999999998</v>
      </c>
      <c r="CM7" s="38" t="s">
        <v>102</v>
      </c>
      <c r="CN7" s="38" t="s">
        <v>102</v>
      </c>
      <c r="CO7" s="38" t="s">
        <v>102</v>
      </c>
      <c r="CP7" s="38" t="s">
        <v>102</v>
      </c>
      <c r="CQ7" s="38">
        <v>29.66</v>
      </c>
      <c r="CR7" s="38" t="s">
        <v>102</v>
      </c>
      <c r="CS7" s="38" t="s">
        <v>102</v>
      </c>
      <c r="CT7" s="38" t="s">
        <v>102</v>
      </c>
      <c r="CU7" s="38" t="s">
        <v>102</v>
      </c>
      <c r="CV7" s="38">
        <v>50.68</v>
      </c>
      <c r="CW7" s="38">
        <v>52.23</v>
      </c>
      <c r="CX7" s="38" t="s">
        <v>102</v>
      </c>
      <c r="CY7" s="38" t="s">
        <v>102</v>
      </c>
      <c r="CZ7" s="38" t="s">
        <v>102</v>
      </c>
      <c r="DA7" s="38" t="s">
        <v>102</v>
      </c>
      <c r="DB7" s="38">
        <v>55.36</v>
      </c>
      <c r="DC7" s="38" t="s">
        <v>102</v>
      </c>
      <c r="DD7" s="38" t="s">
        <v>102</v>
      </c>
      <c r="DE7" s="38" t="s">
        <v>102</v>
      </c>
      <c r="DF7" s="38" t="s">
        <v>102</v>
      </c>
      <c r="DG7" s="38">
        <v>84.86</v>
      </c>
      <c r="DH7" s="38">
        <v>85.82</v>
      </c>
      <c r="DI7" s="38" t="s">
        <v>102</v>
      </c>
      <c r="DJ7" s="38" t="s">
        <v>102</v>
      </c>
      <c r="DK7" s="38" t="s">
        <v>102</v>
      </c>
      <c r="DL7" s="38" t="s">
        <v>102</v>
      </c>
      <c r="DM7" s="38">
        <v>3.09</v>
      </c>
      <c r="DN7" s="38" t="s">
        <v>102</v>
      </c>
      <c r="DO7" s="38" t="s">
        <v>102</v>
      </c>
      <c r="DP7" s="38" t="s">
        <v>102</v>
      </c>
      <c r="DQ7" s="38" t="s">
        <v>102</v>
      </c>
      <c r="DR7" s="38">
        <v>24.13</v>
      </c>
      <c r="DS7" s="38">
        <v>24.12</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2020-02-18T05:22:10Z</cp:lastPrinted>
  <dcterms:created xsi:type="dcterms:W3CDTF">2019-12-05T04:52:47Z</dcterms:created>
  <dcterms:modified xsi:type="dcterms:W3CDTF">2020-02-18T05:25:12Z</dcterms:modified>
  <cp:category/>
</cp:coreProperties>
</file>