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007910hi\Desktop\"/>
    </mc:Choice>
  </mc:AlternateContent>
  <workbookProtection workbookAlgorithmName="SHA-512" workbookHashValue="b5KXcdeDKZ4DcpNXcTntuciCeTD++3VVu2iJiuLsaOmVR2f6mJFV2hqU9lreYQAnVXRW9Z50W05lS4Y8h5tg9g==" workbookSaltValue="Mw9boWBjvuGyxqwIY1zoKg==" workbookSpinCount="100000" lockStructure="1"/>
  <bookViews>
    <workbookView xWindow="0" yWindow="0" windowWidth="20490" windowHeight="715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N6" i="5"/>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I10" i="4"/>
  <c r="B10" i="4"/>
  <c r="AT8" i="4"/>
  <c r="AL8" i="4"/>
  <c r="W8" i="4"/>
  <c r="P8" i="4"/>
  <c r="C10" i="5" l="1"/>
  <c r="D10" i="5"/>
  <c r="E10" i="5"/>
  <c r="B10" i="5"/>
</calcChain>
</file>

<file path=xl/sharedStrings.xml><?xml version="1.0" encoding="utf-8"?>
<sst xmlns="http://schemas.openxmlformats.org/spreadsheetml/2006/main" count="240" uniqueCount="127">
  <si>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</si>
  <si>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</si>
  <si>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</si>
  <si>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</si>
  <si>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</si>
  <si>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</si>
  <si>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</si>
  <si>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</si>
  <si>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</si>
  <si>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</si>
  <si>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</si>
  <si>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</si>
  <si>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</si>
  <si>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</si>
  <si>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</si>
  <si>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</si>
  <si>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</si>
  <si>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</si>
  <si>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</si>
  <si>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</si>
  <si>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</si>
  <si>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</si>
  <si>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</si>
  <si>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</si>
  <si>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</si>
  <si>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</si>
  <si>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</si>
  <si>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</si>
  <si>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</si>
  <si>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</si>
  <si>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</si>
  <si>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</si>
  <si>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</si>
  <si>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</si>
  <si>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</si>
  <si>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</si>
  <si>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</si>
  <si>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</si>
  <si>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</si>
  <si>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</si>
  <si>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</si>
  <si>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</si>
  <si>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</si>
  <si>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</si>
  <si>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</si>
  <si>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</si>
  <si>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</si>
  <si>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</si>
  <si>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</si>
  <si>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</si>
  <si>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</si>
  <si>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</si>
  <si>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</si>
  <si>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</si>
  <si>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</si>
  <si>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</si>
  <si>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</si>
  <si>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</si>
  <si>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</si>
  <si>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</si>
  <si>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</si>
  <si>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</si>
  <si>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</si>
  <si>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</si>
  <si>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</si>
  <si>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</si>
  <si>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</si>
  <si>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</si>
  <si>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</si>
  <si>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</si>
  <si>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</si>
  <si>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</si>
  <si>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</si>
  <si>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</si>
  <si>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</si>
  <si>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</si>
  <si>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</si>
  <si>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</si>
  <si>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</si>
  <si>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</si>
  <si>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</si>
  <si>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</si>
  <si>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</si>
  <si>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</si>
  <si>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</si>
  <si>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</si>
  <si>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</si>
  <si>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</si>
  <si>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</si>
  <si>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</si>
  <si>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</si>
  <si>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</si>
  <si>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</si>
  <si>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</si>
  <si>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</si>
  <si>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</si>
  <si>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</si>
  <si>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</si>
  <si>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</si>
  <si>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</si>
  <si>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</si>
  <si>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</si>
  <si>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</si>
  <si>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</si>
  <si>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</si>
  <si>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</si>
  <si>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</si>
  <si>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</si>
  <si>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</si>
  <si>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</si>
  <si>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</si>
  <si>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石巻市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</si>
  <si>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</si>
  <si>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</si>
  <si>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</si>
  <si>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</si>
  <si>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</si>
  <si>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</si>
  <si>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</si>
  <si>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</si>
  <si>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</si>
  <si>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</si>
  <si>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</si>
  <si>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</si>
  <si>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供用開始からまだ10年程度ということもあり、公共下水道のような老朽化は見られない。また、震災に係る事業の進行により、老朽化への対策は改善されつつある。
　今後は、速やかな震災に係る事業の進行と同時に、今後策定するストックマネジメントのより、計画的に老朽箇所を対応を行っていくこととなる。</t>
    <rPh sb="1" eb="3">
      <t>キョウヨウ</t>
    </rPh>
    <rPh sb="3" eb="5">
      <t>カイシ</t>
    </rPh>
    <rPh sb="45" eb="47">
      <t>シンサイ</t>
    </rPh>
    <rPh sb="48" eb="49">
      <t>カカ</t>
    </rPh>
    <rPh sb="50" eb="52">
      <t>ジギョウ</t>
    </rPh>
    <rPh sb="53" eb="55">
      <t>シンコウ</t>
    </rPh>
    <rPh sb="59" eb="62">
      <t>ロウキュウカ</t>
    </rPh>
    <rPh sb="64" eb="66">
      <t>タイサク</t>
    </rPh>
    <rPh sb="67" eb="69">
      <t>カイゼン</t>
    </rPh>
    <rPh sb="78" eb="80">
      <t>コンゴ</t>
    </rPh>
    <rPh sb="82" eb="83">
      <t>スミ</t>
    </rPh>
    <rPh sb="86" eb="88">
      <t>シンサイ</t>
    </rPh>
    <rPh sb="89" eb="90">
      <t>カカ</t>
    </rPh>
    <rPh sb="91" eb="93">
      <t>ジギョウ</t>
    </rPh>
    <rPh sb="94" eb="96">
      <t>シンコウ</t>
    </rPh>
    <rPh sb="97" eb="99">
      <t>ドウジ</t>
    </rPh>
    <rPh sb="101" eb="103">
      <t>コンゴ</t>
    </rPh>
    <rPh sb="103" eb="105">
      <t>サクテイ</t>
    </rPh>
    <rPh sb="121" eb="124">
      <t>ケイカクテキ</t>
    </rPh>
    <rPh sb="125" eb="127">
      <t>ロウキュウ</t>
    </rPh>
    <rPh sb="127" eb="129">
      <t>カショ</t>
    </rPh>
    <rPh sb="130" eb="132">
      <t>タイオウ</t>
    </rPh>
    <rPh sb="133" eb="134">
      <t>オコナ</t>
    </rPh>
    <phoneticPr fontId="4"/>
  </si>
  <si>
    <t>　今後、施設の老朽化に伴う修繕費用の増加や人口減少により料金収入の増加が難しいことにより、経営環境が厳しさを増していくことから、経営戦略に基づく徹底した経営健全化や今後策定するストックマネジメントにより計画的な施設の長寿命化を図っていかなければならない。
　また、公営企業会計導入については、平成32年度の法適化を目指し、準備を行っているが、導入により、経理内容を明確化するとともに、使用料水準をより適正化し、経営の安定化に努めると同時に、使用料は徹底した効率化・合理化がなされていることを前提に設定されるものであることから、維持管理費の削減に努める必要があると考えられる。</t>
    <rPh sb="1" eb="3">
      <t>コンゴ</t>
    </rPh>
    <rPh sb="4" eb="6">
      <t>シセツ</t>
    </rPh>
    <rPh sb="7" eb="10">
      <t>ロウキュウカ</t>
    </rPh>
    <rPh sb="11" eb="12">
      <t>トモナ</t>
    </rPh>
    <rPh sb="13" eb="15">
      <t>シュウゼン</t>
    </rPh>
    <rPh sb="15" eb="17">
      <t>ヒヨウ</t>
    </rPh>
    <rPh sb="18" eb="20">
      <t>ゾウカ</t>
    </rPh>
    <rPh sb="21" eb="23">
      <t>ジンコウ</t>
    </rPh>
    <rPh sb="23" eb="25">
      <t>ゲンショウ</t>
    </rPh>
    <rPh sb="28" eb="30">
      <t>リョウキン</t>
    </rPh>
    <rPh sb="30" eb="32">
      <t>シュウニュウ</t>
    </rPh>
    <rPh sb="33" eb="35">
      <t>ゾウカ</t>
    </rPh>
    <rPh sb="36" eb="37">
      <t>ムズカ</t>
    </rPh>
    <rPh sb="45" eb="47">
      <t>ケイエイ</t>
    </rPh>
    <rPh sb="47" eb="49">
      <t>カンキョウ</t>
    </rPh>
    <rPh sb="50" eb="51">
      <t>キビ</t>
    </rPh>
    <rPh sb="54" eb="55">
      <t>マ</t>
    </rPh>
    <rPh sb="64" eb="66">
      <t>ケイエイ</t>
    </rPh>
    <rPh sb="66" eb="68">
      <t>センリャク</t>
    </rPh>
    <rPh sb="69" eb="70">
      <t>モト</t>
    </rPh>
    <rPh sb="72" eb="74">
      <t>テッテイ</t>
    </rPh>
    <rPh sb="76" eb="78">
      <t>ケイエイ</t>
    </rPh>
    <rPh sb="78" eb="81">
      <t>ケンゼンカ</t>
    </rPh>
    <rPh sb="82" eb="84">
      <t>コンゴ</t>
    </rPh>
    <rPh sb="84" eb="86">
      <t>サクテイ</t>
    </rPh>
    <rPh sb="101" eb="104">
      <t>ケイカクテキ</t>
    </rPh>
    <rPh sb="105" eb="107">
      <t>シセツ</t>
    </rPh>
    <rPh sb="108" eb="109">
      <t>チョウ</t>
    </rPh>
    <rPh sb="109" eb="112">
      <t>ジュミョウカ</t>
    </rPh>
    <rPh sb="113" eb="114">
      <t>ハカ</t>
    </rPh>
    <phoneticPr fontId="4"/>
  </si>
  <si>
    <t>　東日本大震災の影響により、一部の区域について、廃止せざるを得ない状況となってしまったため、限られた収入で維持管理を行っていけるかが課題となっている。
　収益的収支比率については、震災による事業の進捗による汚泥汲取り経費の減少により、数値が改善している。
　経費回収率については、震災による維持管理費の増加及び汚水処理に係る企業債元利償還金の増加により減少している。また、利用者のほとんどが被災者のため、状況を鑑み、使用料の改定を見送っているため、今後の数値の劇的な改善は難しい。
　施設利用率及び水洗化率については、震災により新市街地等の建設事業増により計画を見直したが、まだ完成していない地区もあり、伸び悩んでいるのが、現状である。
　企業債残高対事業規模比率については、営業収益の主なものである使用料収入が減少したこと及び消費税還付金等の営業外収益の増に伴う一般会計負担金の減少により、増加したものと思われる。</t>
    <rPh sb="1" eb="2">
      <t>ヒガシ</t>
    </rPh>
    <rPh sb="2" eb="4">
      <t>ニホン</t>
    </rPh>
    <rPh sb="4" eb="7">
      <t>ダイシンサイ</t>
    </rPh>
    <rPh sb="8" eb="10">
      <t>エイキョウ</t>
    </rPh>
    <rPh sb="14" eb="16">
      <t>イチブ</t>
    </rPh>
    <rPh sb="17" eb="19">
      <t>クイキ</t>
    </rPh>
    <rPh sb="24" eb="26">
      <t>ハイシ</t>
    </rPh>
    <rPh sb="30" eb="31">
      <t>エ</t>
    </rPh>
    <rPh sb="33" eb="35">
      <t>ジョウキョウ</t>
    </rPh>
    <rPh sb="46" eb="47">
      <t>カギ</t>
    </rPh>
    <rPh sb="50" eb="52">
      <t>シュウニュウ</t>
    </rPh>
    <rPh sb="53" eb="55">
      <t>イジ</t>
    </rPh>
    <rPh sb="55" eb="57">
      <t>カンリ</t>
    </rPh>
    <rPh sb="58" eb="59">
      <t>オコナ</t>
    </rPh>
    <rPh sb="66" eb="68">
      <t>カダイ</t>
    </rPh>
    <rPh sb="77" eb="79">
      <t>シュウエキ</t>
    </rPh>
    <rPh sb="79" eb="80">
      <t>テキ</t>
    </rPh>
    <rPh sb="80" eb="82">
      <t>シュウシ</t>
    </rPh>
    <rPh sb="82" eb="84">
      <t>ヒリツ</t>
    </rPh>
    <rPh sb="90" eb="92">
      <t>シンサイ</t>
    </rPh>
    <rPh sb="95" eb="97">
      <t>ジギョウ</t>
    </rPh>
    <rPh sb="98" eb="100">
      <t>シンチョク</t>
    </rPh>
    <rPh sb="103" eb="105">
      <t>オデイ</t>
    </rPh>
    <rPh sb="105" eb="107">
      <t>クミト</t>
    </rPh>
    <rPh sb="108" eb="110">
      <t>ケイヒ</t>
    </rPh>
    <rPh sb="111" eb="113">
      <t>ゲンショウ</t>
    </rPh>
    <rPh sb="117" eb="119">
      <t>スウチ</t>
    </rPh>
    <rPh sb="120" eb="122">
      <t>カイゼン</t>
    </rPh>
    <rPh sb="129" eb="131">
      <t>ケイヒ</t>
    </rPh>
    <rPh sb="131" eb="133">
      <t>カイシュウ</t>
    </rPh>
    <rPh sb="133" eb="134">
      <t>リツ</t>
    </rPh>
    <rPh sb="140" eb="142">
      <t>シンサイ</t>
    </rPh>
    <rPh sb="145" eb="147">
      <t>イジ</t>
    </rPh>
    <rPh sb="147" eb="150">
      <t>カンリヒ</t>
    </rPh>
    <rPh sb="151" eb="153">
      <t>ゾウカ</t>
    </rPh>
    <rPh sb="153" eb="154">
      <t>オヨ</t>
    </rPh>
    <rPh sb="155" eb="157">
      <t>オスイ</t>
    </rPh>
    <rPh sb="157" eb="159">
      <t>ショリ</t>
    </rPh>
    <rPh sb="160" eb="161">
      <t>カカ</t>
    </rPh>
    <rPh sb="162" eb="164">
      <t>キギョウ</t>
    </rPh>
    <rPh sb="164" eb="165">
      <t>サイ</t>
    </rPh>
    <rPh sb="165" eb="167">
      <t>ガンリ</t>
    </rPh>
    <rPh sb="167" eb="170">
      <t>ショウカンキン</t>
    </rPh>
    <rPh sb="171" eb="173">
      <t>ゾウカ</t>
    </rPh>
    <rPh sb="176" eb="178">
      <t>ゲンショウ</t>
    </rPh>
    <rPh sb="186" eb="188">
      <t>リヨウ</t>
    </rPh>
    <rPh sb="188" eb="189">
      <t>シャ</t>
    </rPh>
    <rPh sb="195" eb="198">
      <t>ヒサイシャ</t>
    </rPh>
    <rPh sb="202" eb="204">
      <t>ジョウキョウ</t>
    </rPh>
    <rPh sb="205" eb="206">
      <t>カンガ</t>
    </rPh>
    <rPh sb="208" eb="211">
      <t>シヨウリョウ</t>
    </rPh>
    <rPh sb="212" eb="214">
      <t>カイテイ</t>
    </rPh>
    <rPh sb="215" eb="217">
      <t>ミオク</t>
    </rPh>
    <rPh sb="224" eb="226">
      <t>コンゴ</t>
    </rPh>
    <rPh sb="227" eb="229">
      <t>スウチ</t>
    </rPh>
    <rPh sb="230" eb="232">
      <t>ゲキテキ</t>
    </rPh>
    <rPh sb="233" eb="235">
      <t>カイゼン</t>
    </rPh>
    <rPh sb="236" eb="237">
      <t>ムズカ</t>
    </rPh>
    <rPh sb="338" eb="340">
      <t>エイギョウ</t>
    </rPh>
    <rPh sb="340" eb="342">
      <t>シュウエキ</t>
    </rPh>
    <rPh sb="343" eb="344">
      <t>オモ</t>
    </rPh>
    <rPh sb="350" eb="353">
      <t>シヨウリョウ</t>
    </rPh>
    <rPh sb="353" eb="355">
      <t>シュウニュウ</t>
    </rPh>
    <rPh sb="356" eb="358">
      <t>ゲンショウ</t>
    </rPh>
    <rPh sb="362" eb="363">
      <t>オヨ</t>
    </rPh>
    <rPh sb="364" eb="367">
      <t>ショウヒゼイ</t>
    </rPh>
    <rPh sb="367" eb="370">
      <t>カンプキン</t>
    </rPh>
    <rPh sb="370" eb="371">
      <t>トウ</t>
    </rPh>
    <rPh sb="372" eb="375">
      <t>エイギョウガイ</t>
    </rPh>
    <rPh sb="375" eb="377">
      <t>シュウエキ</t>
    </rPh>
    <rPh sb="378" eb="379">
      <t>ゾウ</t>
    </rPh>
    <rPh sb="380" eb="381">
      <t>トモナ</t>
    </rPh>
    <rPh sb="382" eb="384">
      <t>イッパン</t>
    </rPh>
    <rPh sb="384" eb="386">
      <t>カイケイ</t>
    </rPh>
    <rPh sb="386" eb="389">
      <t>フタンキン</t>
    </rPh>
    <rPh sb="390" eb="392">
      <t>ゲンショウ</t>
    </rPh>
    <rPh sb="396" eb="398">
      <t>ゾウカ</t>
    </rPh>
    <rPh sb="403" eb="404">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</si>
</sst>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0.84</c:v>
                </c:pt>
                <c:pt idx="3" formatCode="#,##0.00;&quot;△&quot;#,##0.00;&quot;-&quot;">
                  <c:v>3.03</c:v>
                </c:pt>
                <c:pt idx="4" formatCode="#,##0.00;&quot;△&quot;#,##0.00;&quot;-&quot;">
                  <c:v>0.02</c:v>
                </c:pt>
              </c:numCache>
            </c:numRef>
          </c:val>
          <c:extLst>
            <c:ext xmlns:c16="http://schemas.microsoft.com/office/drawing/2014/chart" uri="{C3380CC4-5D6E-409C-BE32-E72D297353CC}">
              <c16:uniqueId val="{00000000-1E81-4039-9E9A-7F60BFEE4C24}"/>
            </c:ext>
          </c:extLst>
        </c:ser>
        <c:dLbls>
          <c:showLegendKey val="0"/>
          <c:showVal val="0"/>
          <c:showCatName val="0"/>
          <c:showSerName val="0"/>
          <c:showPercent val="0"/>
          <c:showBubbleSize val="0"/>
        </c:dLbls>
        <c:gapWidth val="150"/>
        <c:axId val="100448896"/>
        <c:axId val="100459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0.08</c:v>
                </c:pt>
                <c:pt idx="2">
                  <c:v>0.26</c:v>
                </c:pt>
                <c:pt idx="3">
                  <c:v>0.13</c:v>
                </c:pt>
                <c:pt idx="4">
                  <c:v>0.09</c:v>
                </c:pt>
              </c:numCache>
            </c:numRef>
          </c:val>
          <c:smooth val="0"/>
          <c:extLst>
            <c:ext xmlns:c16="http://schemas.microsoft.com/office/drawing/2014/chart" uri="{C3380CC4-5D6E-409C-BE32-E72D297353CC}">
              <c16:uniqueId val="{00000001-1E81-4039-9E9A-7F60BFEE4C24}"/>
            </c:ext>
          </c:extLst>
        </c:ser>
        <c:dLbls>
          <c:showLegendKey val="0"/>
          <c:showVal val="0"/>
          <c:showCatName val="0"/>
          <c:showSerName val="0"/>
          <c:showPercent val="0"/>
          <c:showBubbleSize val="0"/>
        </c:dLbls>
        <c:marker val="1"/>
        <c:smooth val="0"/>
        <c:axId val="100448896"/>
        <c:axId val="100459264"/>
      </c:lineChart>
      <c:dateAx>
        <c:axId val="100448896"/>
        <c:scaling>
          <c:orientation val="minMax"/>
        </c:scaling>
        <c:delete val="1"/>
        <c:axPos val="b"/>
        <c:numFmt formatCode="ge" sourceLinked="1"/>
        <c:majorTickMark val="none"/>
        <c:minorTickMark val="none"/>
        <c:tickLblPos val="none"/>
        <c:crossAx val="100459264"/>
        <c:crosses val="autoZero"/>
        <c:auto val="1"/>
        <c:lblOffset val="100"/>
        <c:baseTimeUnit val="years"/>
      </c:dateAx>
      <c:valAx>
        <c:axId val="10045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48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52.23</c:v>
                </c:pt>
                <c:pt idx="1">
                  <c:v>30.19</c:v>
                </c:pt>
                <c:pt idx="2">
                  <c:v>33.85</c:v>
                </c:pt>
                <c:pt idx="3">
                  <c:v>32.869999999999997</c:v>
                </c:pt>
                <c:pt idx="4">
                  <c:v>32.869999999999997</c:v>
                </c:pt>
              </c:numCache>
            </c:numRef>
          </c:val>
          <c:extLst>
            <c:ext xmlns:c16="http://schemas.microsoft.com/office/drawing/2014/chart" uri="{C3380CC4-5D6E-409C-BE32-E72D297353CC}">
              <c16:uniqueId val="{00000000-A208-4A55-B7AC-125FD96B239B}"/>
            </c:ext>
          </c:extLst>
        </c:ser>
        <c:dLbls>
          <c:showLegendKey val="0"/>
          <c:showVal val="0"/>
          <c:showCatName val="0"/>
          <c:showSerName val="0"/>
          <c:showPercent val="0"/>
          <c:showBubbleSize val="0"/>
        </c:dLbls>
        <c:gapWidth val="150"/>
        <c:axId val="106187776"/>
        <c:axId val="10618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36.200000000000003</c:v>
                </c:pt>
                <c:pt idx="1">
                  <c:v>34.74</c:v>
                </c:pt>
                <c:pt idx="2">
                  <c:v>36.65</c:v>
                </c:pt>
                <c:pt idx="3">
                  <c:v>37.72</c:v>
                </c:pt>
                <c:pt idx="4">
                  <c:v>43.36</c:v>
                </c:pt>
              </c:numCache>
            </c:numRef>
          </c:val>
          <c:smooth val="0"/>
          <c:extLst>
            <c:ext xmlns:c16="http://schemas.microsoft.com/office/drawing/2014/chart" uri="{C3380CC4-5D6E-409C-BE32-E72D297353CC}">
              <c16:uniqueId val="{00000001-A208-4A55-B7AC-125FD96B239B}"/>
            </c:ext>
          </c:extLst>
        </c:ser>
        <c:dLbls>
          <c:showLegendKey val="0"/>
          <c:showVal val="0"/>
          <c:showCatName val="0"/>
          <c:showSerName val="0"/>
          <c:showPercent val="0"/>
          <c:showBubbleSize val="0"/>
        </c:dLbls>
        <c:marker val="1"/>
        <c:smooth val="0"/>
        <c:axId val="106187776"/>
        <c:axId val="106189952"/>
      </c:lineChart>
      <c:dateAx>
        <c:axId val="106187776"/>
        <c:scaling>
          <c:orientation val="minMax"/>
        </c:scaling>
        <c:delete val="1"/>
        <c:axPos val="b"/>
        <c:numFmt formatCode="ge" sourceLinked="1"/>
        <c:majorTickMark val="none"/>
        <c:minorTickMark val="none"/>
        <c:tickLblPos val="none"/>
        <c:crossAx val="106189952"/>
        <c:crosses val="autoZero"/>
        <c:auto val="1"/>
        <c:lblOffset val="100"/>
        <c:baseTimeUnit val="years"/>
      </c:dateAx>
      <c:valAx>
        <c:axId val="10618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18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47.68</c:v>
                </c:pt>
                <c:pt idx="1">
                  <c:v>56.69</c:v>
                </c:pt>
                <c:pt idx="2">
                  <c:v>56.79</c:v>
                </c:pt>
                <c:pt idx="3">
                  <c:v>57.23</c:v>
                </c:pt>
                <c:pt idx="4">
                  <c:v>57.26</c:v>
                </c:pt>
              </c:numCache>
            </c:numRef>
          </c:val>
          <c:extLst>
            <c:ext xmlns:c16="http://schemas.microsoft.com/office/drawing/2014/chart" uri="{C3380CC4-5D6E-409C-BE32-E72D297353CC}">
              <c16:uniqueId val="{00000000-5D6F-43FF-9143-53B82779B3DB}"/>
            </c:ext>
          </c:extLst>
        </c:ser>
        <c:dLbls>
          <c:showLegendKey val="0"/>
          <c:showVal val="0"/>
          <c:showCatName val="0"/>
          <c:showSerName val="0"/>
          <c:showPercent val="0"/>
          <c:showBubbleSize val="0"/>
        </c:dLbls>
        <c:gapWidth val="150"/>
        <c:axId val="111746432"/>
        <c:axId val="111748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71.069999999999993</c:v>
                </c:pt>
                <c:pt idx="1">
                  <c:v>70.14</c:v>
                </c:pt>
                <c:pt idx="2">
                  <c:v>68.83</c:v>
                </c:pt>
                <c:pt idx="3">
                  <c:v>68.459999999999994</c:v>
                </c:pt>
                <c:pt idx="4">
                  <c:v>83.06</c:v>
                </c:pt>
              </c:numCache>
            </c:numRef>
          </c:val>
          <c:smooth val="0"/>
          <c:extLst>
            <c:ext xmlns:c16="http://schemas.microsoft.com/office/drawing/2014/chart" uri="{C3380CC4-5D6E-409C-BE32-E72D297353CC}">
              <c16:uniqueId val="{00000001-5D6F-43FF-9143-53B82779B3DB}"/>
            </c:ext>
          </c:extLst>
        </c:ser>
        <c:dLbls>
          <c:showLegendKey val="0"/>
          <c:showVal val="0"/>
          <c:showCatName val="0"/>
          <c:showSerName val="0"/>
          <c:showPercent val="0"/>
          <c:showBubbleSize val="0"/>
        </c:dLbls>
        <c:marker val="1"/>
        <c:smooth val="0"/>
        <c:axId val="111746432"/>
        <c:axId val="111748608"/>
      </c:lineChart>
      <c:dateAx>
        <c:axId val="111746432"/>
        <c:scaling>
          <c:orientation val="minMax"/>
        </c:scaling>
        <c:delete val="1"/>
        <c:axPos val="b"/>
        <c:numFmt formatCode="ge" sourceLinked="1"/>
        <c:majorTickMark val="none"/>
        <c:minorTickMark val="none"/>
        <c:tickLblPos val="none"/>
        <c:crossAx val="111748608"/>
        <c:crosses val="autoZero"/>
        <c:auto val="1"/>
        <c:lblOffset val="100"/>
        <c:baseTimeUnit val="years"/>
      </c:dateAx>
      <c:valAx>
        <c:axId val="11174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68.150000000000006</c:v>
                </c:pt>
                <c:pt idx="1">
                  <c:v>73.8</c:v>
                </c:pt>
                <c:pt idx="2">
                  <c:v>83.8</c:v>
                </c:pt>
                <c:pt idx="3">
                  <c:v>84.61</c:v>
                </c:pt>
                <c:pt idx="4">
                  <c:v>88.63</c:v>
                </c:pt>
              </c:numCache>
            </c:numRef>
          </c:val>
          <c:extLst>
            <c:ext xmlns:c16="http://schemas.microsoft.com/office/drawing/2014/chart" uri="{C3380CC4-5D6E-409C-BE32-E72D297353CC}">
              <c16:uniqueId val="{00000000-254A-4503-A466-1D0046D39083}"/>
            </c:ext>
          </c:extLst>
        </c:ser>
        <c:dLbls>
          <c:showLegendKey val="0"/>
          <c:showVal val="0"/>
          <c:showCatName val="0"/>
          <c:showSerName val="0"/>
          <c:showPercent val="0"/>
          <c:showBubbleSize val="0"/>
        </c:dLbls>
        <c:gapWidth val="150"/>
        <c:axId val="100752384"/>
        <c:axId val="1007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54A-4503-A466-1D0046D39083}"/>
            </c:ext>
          </c:extLst>
        </c:ser>
        <c:dLbls>
          <c:showLegendKey val="0"/>
          <c:showVal val="0"/>
          <c:showCatName val="0"/>
          <c:showSerName val="0"/>
          <c:showPercent val="0"/>
          <c:showBubbleSize val="0"/>
        </c:dLbls>
        <c:marker val="1"/>
        <c:smooth val="0"/>
        <c:axId val="100752384"/>
        <c:axId val="100762752"/>
      </c:lineChart>
      <c:dateAx>
        <c:axId val="100752384"/>
        <c:scaling>
          <c:orientation val="minMax"/>
        </c:scaling>
        <c:delete val="1"/>
        <c:axPos val="b"/>
        <c:numFmt formatCode="ge" sourceLinked="1"/>
        <c:majorTickMark val="none"/>
        <c:minorTickMark val="none"/>
        <c:tickLblPos val="none"/>
        <c:crossAx val="100762752"/>
        <c:crosses val="autoZero"/>
        <c:auto val="1"/>
        <c:lblOffset val="100"/>
        <c:baseTimeUnit val="years"/>
      </c:dateAx>
      <c:valAx>
        <c:axId val="10076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5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F4-4E01-AD5A-F35A29B34CD1}"/>
            </c:ext>
          </c:extLst>
        </c:ser>
        <c:dLbls>
          <c:showLegendKey val="0"/>
          <c:showVal val="0"/>
          <c:showCatName val="0"/>
          <c:showSerName val="0"/>
          <c:showPercent val="0"/>
          <c:showBubbleSize val="0"/>
        </c:dLbls>
        <c:gapWidth val="150"/>
        <c:axId val="100781440"/>
        <c:axId val="10100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F4-4E01-AD5A-F35A29B34CD1}"/>
            </c:ext>
          </c:extLst>
        </c:ser>
        <c:dLbls>
          <c:showLegendKey val="0"/>
          <c:showVal val="0"/>
          <c:showCatName val="0"/>
          <c:showSerName val="0"/>
          <c:showPercent val="0"/>
          <c:showBubbleSize val="0"/>
        </c:dLbls>
        <c:marker val="1"/>
        <c:smooth val="0"/>
        <c:axId val="100781440"/>
        <c:axId val="101008896"/>
      </c:lineChart>
      <c:dateAx>
        <c:axId val="100781440"/>
        <c:scaling>
          <c:orientation val="minMax"/>
        </c:scaling>
        <c:delete val="1"/>
        <c:axPos val="b"/>
        <c:numFmt formatCode="ge" sourceLinked="1"/>
        <c:majorTickMark val="none"/>
        <c:minorTickMark val="none"/>
        <c:tickLblPos val="none"/>
        <c:crossAx val="101008896"/>
        <c:crosses val="autoZero"/>
        <c:auto val="1"/>
        <c:lblOffset val="100"/>
        <c:baseTimeUnit val="years"/>
      </c:dateAx>
      <c:valAx>
        <c:axId val="10100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78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96B-4AD7-A711-758221E79443}"/>
            </c:ext>
          </c:extLst>
        </c:ser>
        <c:dLbls>
          <c:showLegendKey val="0"/>
          <c:showVal val="0"/>
          <c:showCatName val="0"/>
          <c:showSerName val="0"/>
          <c:showPercent val="0"/>
          <c:showBubbleSize val="0"/>
        </c:dLbls>
        <c:gapWidth val="150"/>
        <c:axId val="101041664"/>
        <c:axId val="101043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6B-4AD7-A711-758221E79443}"/>
            </c:ext>
          </c:extLst>
        </c:ser>
        <c:dLbls>
          <c:showLegendKey val="0"/>
          <c:showVal val="0"/>
          <c:showCatName val="0"/>
          <c:showSerName val="0"/>
          <c:showPercent val="0"/>
          <c:showBubbleSize val="0"/>
        </c:dLbls>
        <c:marker val="1"/>
        <c:smooth val="0"/>
        <c:axId val="101041664"/>
        <c:axId val="101043584"/>
      </c:lineChart>
      <c:dateAx>
        <c:axId val="101041664"/>
        <c:scaling>
          <c:orientation val="minMax"/>
        </c:scaling>
        <c:delete val="1"/>
        <c:axPos val="b"/>
        <c:numFmt formatCode="ge" sourceLinked="1"/>
        <c:majorTickMark val="none"/>
        <c:minorTickMark val="none"/>
        <c:tickLblPos val="none"/>
        <c:crossAx val="101043584"/>
        <c:crosses val="autoZero"/>
        <c:auto val="1"/>
        <c:lblOffset val="100"/>
        <c:baseTimeUnit val="years"/>
      </c:dateAx>
      <c:valAx>
        <c:axId val="10104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04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00-4149-8C07-88F70F62A1BD}"/>
            </c:ext>
          </c:extLst>
        </c:ser>
        <c:dLbls>
          <c:showLegendKey val="0"/>
          <c:showVal val="0"/>
          <c:showCatName val="0"/>
          <c:showSerName val="0"/>
          <c:showPercent val="0"/>
          <c:showBubbleSize val="0"/>
        </c:dLbls>
        <c:gapWidth val="150"/>
        <c:axId val="101276288"/>
        <c:axId val="1012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00-4149-8C07-88F70F62A1BD}"/>
            </c:ext>
          </c:extLst>
        </c:ser>
        <c:dLbls>
          <c:showLegendKey val="0"/>
          <c:showVal val="0"/>
          <c:showCatName val="0"/>
          <c:showSerName val="0"/>
          <c:showPercent val="0"/>
          <c:showBubbleSize val="0"/>
        </c:dLbls>
        <c:marker val="1"/>
        <c:smooth val="0"/>
        <c:axId val="101276288"/>
        <c:axId val="101278464"/>
      </c:lineChart>
      <c:dateAx>
        <c:axId val="101276288"/>
        <c:scaling>
          <c:orientation val="minMax"/>
        </c:scaling>
        <c:delete val="1"/>
        <c:axPos val="b"/>
        <c:numFmt formatCode="ge" sourceLinked="1"/>
        <c:majorTickMark val="none"/>
        <c:minorTickMark val="none"/>
        <c:tickLblPos val="none"/>
        <c:crossAx val="101278464"/>
        <c:crosses val="autoZero"/>
        <c:auto val="1"/>
        <c:lblOffset val="100"/>
        <c:baseTimeUnit val="years"/>
      </c:dateAx>
      <c:valAx>
        <c:axId val="1012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27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96-46C0-96E7-47A3C03520EC}"/>
            </c:ext>
          </c:extLst>
        </c:ser>
        <c:dLbls>
          <c:showLegendKey val="0"/>
          <c:showVal val="0"/>
          <c:showCatName val="0"/>
          <c:showSerName val="0"/>
          <c:showPercent val="0"/>
          <c:showBubbleSize val="0"/>
        </c:dLbls>
        <c:gapWidth val="150"/>
        <c:axId val="101317632"/>
        <c:axId val="1049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96-46C0-96E7-47A3C03520EC}"/>
            </c:ext>
          </c:extLst>
        </c:ser>
        <c:dLbls>
          <c:showLegendKey val="0"/>
          <c:showVal val="0"/>
          <c:showCatName val="0"/>
          <c:showSerName val="0"/>
          <c:showPercent val="0"/>
          <c:showBubbleSize val="0"/>
        </c:dLbls>
        <c:marker val="1"/>
        <c:smooth val="0"/>
        <c:axId val="101317632"/>
        <c:axId val="104928384"/>
      </c:lineChart>
      <c:dateAx>
        <c:axId val="101317632"/>
        <c:scaling>
          <c:orientation val="minMax"/>
        </c:scaling>
        <c:delete val="1"/>
        <c:axPos val="b"/>
        <c:numFmt formatCode="ge" sourceLinked="1"/>
        <c:majorTickMark val="none"/>
        <c:minorTickMark val="none"/>
        <c:tickLblPos val="none"/>
        <c:crossAx val="104928384"/>
        <c:crosses val="autoZero"/>
        <c:auto val="1"/>
        <c:lblOffset val="100"/>
        <c:baseTimeUnit val="years"/>
      </c:dateAx>
      <c:valAx>
        <c:axId val="1049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131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1422.85</c:v>
                </c:pt>
                <c:pt idx="1">
                  <c:v>804.41</c:v>
                </c:pt>
                <c:pt idx="2">
                  <c:v>805.57</c:v>
                </c:pt>
                <c:pt idx="3">
                  <c:v>316.48</c:v>
                </c:pt>
                <c:pt idx="4">
                  <c:v>1107.42</c:v>
                </c:pt>
              </c:numCache>
            </c:numRef>
          </c:val>
          <c:extLst>
            <c:ext xmlns:c16="http://schemas.microsoft.com/office/drawing/2014/chart" uri="{C3380CC4-5D6E-409C-BE32-E72D297353CC}">
              <c16:uniqueId val="{00000000-E371-48CC-882C-87D16A1A7DA6}"/>
            </c:ext>
          </c:extLst>
        </c:ser>
        <c:dLbls>
          <c:showLegendKey val="0"/>
          <c:showVal val="0"/>
          <c:showCatName val="0"/>
          <c:showSerName val="0"/>
          <c:showPercent val="0"/>
          <c:showBubbleSize val="0"/>
        </c:dLbls>
        <c:gapWidth val="150"/>
        <c:axId val="104975744"/>
        <c:axId val="104986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1554.05</c:v>
                </c:pt>
                <c:pt idx="1">
                  <c:v>1671.86</c:v>
                </c:pt>
                <c:pt idx="2">
                  <c:v>1673.47</c:v>
                </c:pt>
                <c:pt idx="3">
                  <c:v>1592.72</c:v>
                </c:pt>
                <c:pt idx="4">
                  <c:v>1243.71</c:v>
                </c:pt>
              </c:numCache>
            </c:numRef>
          </c:val>
          <c:smooth val="0"/>
          <c:extLst>
            <c:ext xmlns:c16="http://schemas.microsoft.com/office/drawing/2014/chart" uri="{C3380CC4-5D6E-409C-BE32-E72D297353CC}">
              <c16:uniqueId val="{00000001-E371-48CC-882C-87D16A1A7DA6}"/>
            </c:ext>
          </c:extLst>
        </c:ser>
        <c:dLbls>
          <c:showLegendKey val="0"/>
          <c:showVal val="0"/>
          <c:showCatName val="0"/>
          <c:showSerName val="0"/>
          <c:showPercent val="0"/>
          <c:showBubbleSize val="0"/>
        </c:dLbls>
        <c:marker val="1"/>
        <c:smooth val="0"/>
        <c:axId val="104975744"/>
        <c:axId val="104986112"/>
      </c:lineChart>
      <c:dateAx>
        <c:axId val="104975744"/>
        <c:scaling>
          <c:orientation val="minMax"/>
        </c:scaling>
        <c:delete val="1"/>
        <c:axPos val="b"/>
        <c:numFmt formatCode="ge" sourceLinked="1"/>
        <c:majorTickMark val="none"/>
        <c:minorTickMark val="none"/>
        <c:tickLblPos val="none"/>
        <c:crossAx val="104986112"/>
        <c:crosses val="autoZero"/>
        <c:auto val="1"/>
        <c:lblOffset val="100"/>
        <c:baseTimeUnit val="years"/>
      </c:dateAx>
      <c:valAx>
        <c:axId val="10498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97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90.84</c:v>
                </c:pt>
                <c:pt idx="1">
                  <c:v>89.13</c:v>
                </c:pt>
                <c:pt idx="2">
                  <c:v>81.489999999999995</c:v>
                </c:pt>
                <c:pt idx="3">
                  <c:v>97.84</c:v>
                </c:pt>
                <c:pt idx="4">
                  <c:v>60.68</c:v>
                </c:pt>
              </c:numCache>
            </c:numRef>
          </c:val>
          <c:extLst>
            <c:ext xmlns:c16="http://schemas.microsoft.com/office/drawing/2014/chart" uri="{C3380CC4-5D6E-409C-BE32-E72D297353CC}">
              <c16:uniqueId val="{00000000-93EB-4396-B669-7C016FD67B6E}"/>
            </c:ext>
          </c:extLst>
        </c:ser>
        <c:dLbls>
          <c:showLegendKey val="0"/>
          <c:showVal val="0"/>
          <c:showCatName val="0"/>
          <c:showSerName val="0"/>
          <c:showPercent val="0"/>
          <c:showBubbleSize val="0"/>
        </c:dLbls>
        <c:gapWidth val="150"/>
        <c:axId val="106061824"/>
        <c:axId val="10606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53.01</c:v>
                </c:pt>
                <c:pt idx="1">
                  <c:v>50.54</c:v>
                </c:pt>
                <c:pt idx="2">
                  <c:v>49.22</c:v>
                </c:pt>
                <c:pt idx="3">
                  <c:v>53.7</c:v>
                </c:pt>
                <c:pt idx="4">
                  <c:v>74.3</c:v>
                </c:pt>
              </c:numCache>
            </c:numRef>
          </c:val>
          <c:smooth val="0"/>
          <c:extLst>
            <c:ext xmlns:c16="http://schemas.microsoft.com/office/drawing/2014/chart" uri="{C3380CC4-5D6E-409C-BE32-E72D297353CC}">
              <c16:uniqueId val="{00000001-93EB-4396-B669-7C016FD67B6E}"/>
            </c:ext>
          </c:extLst>
        </c:ser>
        <c:dLbls>
          <c:showLegendKey val="0"/>
          <c:showVal val="0"/>
          <c:showCatName val="0"/>
          <c:showSerName val="0"/>
          <c:showPercent val="0"/>
          <c:showBubbleSize val="0"/>
        </c:dLbls>
        <c:marker val="1"/>
        <c:smooth val="0"/>
        <c:axId val="106061824"/>
        <c:axId val="106063744"/>
      </c:lineChart>
      <c:dateAx>
        <c:axId val="106061824"/>
        <c:scaling>
          <c:orientation val="minMax"/>
        </c:scaling>
        <c:delete val="1"/>
        <c:axPos val="b"/>
        <c:numFmt formatCode="ge" sourceLinked="1"/>
        <c:majorTickMark val="none"/>
        <c:minorTickMark val="none"/>
        <c:tickLblPos val="none"/>
        <c:crossAx val="106063744"/>
        <c:crosses val="autoZero"/>
        <c:auto val="1"/>
        <c:lblOffset val="100"/>
        <c:baseTimeUnit val="years"/>
      </c:dateAx>
      <c:valAx>
        <c:axId val="106063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6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215.5</c:v>
                </c:pt>
                <c:pt idx="1">
                  <c:v>226.95</c:v>
                </c:pt>
                <c:pt idx="2">
                  <c:v>233.22</c:v>
                </c:pt>
                <c:pt idx="3">
                  <c:v>207.65</c:v>
                </c:pt>
                <c:pt idx="4">
                  <c:v>333.73</c:v>
                </c:pt>
              </c:numCache>
            </c:numRef>
          </c:val>
          <c:extLst>
            <c:ext xmlns:c16="http://schemas.microsoft.com/office/drawing/2014/chart" uri="{C3380CC4-5D6E-409C-BE32-E72D297353CC}">
              <c16:uniqueId val="{00000000-306A-4532-8C84-3348D8906D5A}"/>
            </c:ext>
          </c:extLst>
        </c:ser>
        <c:dLbls>
          <c:showLegendKey val="0"/>
          <c:showVal val="0"/>
          <c:showCatName val="0"/>
          <c:showSerName val="0"/>
          <c:showPercent val="0"/>
          <c:showBubbleSize val="0"/>
        </c:dLbls>
        <c:gapWidth val="150"/>
        <c:axId val="106080896"/>
        <c:axId val="10609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299.39</c:v>
                </c:pt>
                <c:pt idx="1">
                  <c:v>320.36</c:v>
                </c:pt>
                <c:pt idx="2">
                  <c:v>332.02</c:v>
                </c:pt>
                <c:pt idx="3">
                  <c:v>300.35000000000002</c:v>
                </c:pt>
                <c:pt idx="4">
                  <c:v>221.81</c:v>
                </c:pt>
              </c:numCache>
            </c:numRef>
          </c:val>
          <c:smooth val="0"/>
          <c:extLst>
            <c:ext xmlns:c16="http://schemas.microsoft.com/office/drawing/2014/chart" uri="{C3380CC4-5D6E-409C-BE32-E72D297353CC}">
              <c16:uniqueId val="{00000001-306A-4532-8C84-3348D8906D5A}"/>
            </c:ext>
          </c:extLst>
        </c:ser>
        <c:dLbls>
          <c:showLegendKey val="0"/>
          <c:showVal val="0"/>
          <c:showCatName val="0"/>
          <c:showSerName val="0"/>
          <c:showPercent val="0"/>
          <c:showBubbleSize val="0"/>
        </c:dLbls>
        <c:marker val="1"/>
        <c:smooth val="0"/>
        <c:axId val="106080896"/>
        <c:axId val="106091264"/>
      </c:lineChart>
      <c:dateAx>
        <c:axId val="106080896"/>
        <c:scaling>
          <c:orientation val="minMax"/>
        </c:scaling>
        <c:delete val="1"/>
        <c:axPos val="b"/>
        <c:numFmt formatCode="ge" sourceLinked="1"/>
        <c:majorTickMark val="none"/>
        <c:minorTickMark val="none"/>
        <c:tickLblPos val="none"/>
        <c:crossAx val="106091264"/>
        <c:crosses val="autoZero"/>
        <c:auto val="1"/>
        <c:lblOffset val="100"/>
        <c:baseTimeUnit val="years"/>
      </c:dateAx>
      <c:valAx>
        <c:axId val="10609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08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【1,225.44】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【42.66】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【215.23】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7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宮城県　石巻市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特定環境保全公共下水道</v>
      </c>
      <c r="Q8" s="47"/>
      <c r="R8" s="47"/>
      <c r="S8" s="47"/>
      <c r="T8" s="47"/>
      <c r="U8" s="47"/>
      <c r="V8" s="47"/>
      <c r="W8" s="47" t="str">
        <f>データ!L6</f>
        <v>D2</v>
      </c>
      <c r="X8" s="47"/>
      <c r="Y8" s="47"/>
      <c r="Z8" s="47"/>
      <c r="AA8" s="47"/>
      <c r="AB8" s="47"/>
      <c r="AC8" s="47"/>
      <c r="AD8" s="48" t="str">
        <f>データ!$M$6</f>
        <v>非設置</v>
      </c>
      <c r="AE8" s="48"/>
      <c r="AF8" s="48"/>
      <c r="AG8" s="48"/>
      <c r="AH8" s="48"/>
      <c r="AI8" s="48"/>
      <c r="AJ8" s="48"/>
      <c r="AK8" s="3"/>
      <c r="AL8" s="49">
        <f>データ!S6</f>
        <v>146162</v>
      </c>
      <c r="AM8" s="49"/>
      <c r="AN8" s="49"/>
      <c r="AO8" s="49"/>
      <c r="AP8" s="49"/>
      <c r="AQ8" s="49"/>
      <c r="AR8" s="49"/>
      <c r="AS8" s="49"/>
      <c r="AT8" s="44">
        <f>データ!T6</f>
        <v>554.58000000000004</v>
      </c>
      <c r="AU8" s="44"/>
      <c r="AV8" s="44"/>
      <c r="AW8" s="44"/>
      <c r="AX8" s="44"/>
      <c r="AY8" s="44"/>
      <c r="AZ8" s="44"/>
      <c r="BA8" s="44"/>
      <c r="BB8" s="44">
        <f>データ!U6</f>
        <v>263.55</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4.29</v>
      </c>
      <c r="Q10" s="44"/>
      <c r="R10" s="44"/>
      <c r="S10" s="44"/>
      <c r="T10" s="44"/>
      <c r="U10" s="44"/>
      <c r="V10" s="44"/>
      <c r="W10" s="44">
        <f>データ!Q6</f>
        <v>98.75</v>
      </c>
      <c r="X10" s="44"/>
      <c r="Y10" s="44"/>
      <c r="Z10" s="44"/>
      <c r="AA10" s="44"/>
      <c r="AB10" s="44"/>
      <c r="AC10" s="44"/>
      <c r="AD10" s="49">
        <f>データ!R6</f>
        <v>3510</v>
      </c>
      <c r="AE10" s="49"/>
      <c r="AF10" s="49"/>
      <c r="AG10" s="49"/>
      <c r="AH10" s="49"/>
      <c r="AI10" s="49"/>
      <c r="AJ10" s="49"/>
      <c r="AK10" s="2"/>
      <c r="AL10" s="49">
        <f>データ!V6</f>
        <v>6230</v>
      </c>
      <c r="AM10" s="49"/>
      <c r="AN10" s="49"/>
      <c r="AO10" s="49"/>
      <c r="AP10" s="49"/>
      <c r="AQ10" s="49"/>
      <c r="AR10" s="49"/>
      <c r="AS10" s="49"/>
      <c r="AT10" s="44">
        <f>データ!W6</f>
        <v>3.14</v>
      </c>
      <c r="AU10" s="44"/>
      <c r="AV10" s="44"/>
      <c r="AW10" s="44"/>
      <c r="AX10" s="44"/>
      <c r="AY10" s="44"/>
      <c r="AZ10" s="44"/>
      <c r="BA10" s="44"/>
      <c r="BB10" s="44">
        <f>データ!X6</f>
        <v>1984.08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3" t="s">
        <v>126</v>
      </c>
      <c r="BM16" s="84"/>
      <c r="BN16" s="84"/>
      <c r="BO16" s="84"/>
      <c r="BP16" s="84"/>
      <c r="BQ16" s="84"/>
      <c r="BR16" s="84"/>
      <c r="BS16" s="84"/>
      <c r="BT16" s="84"/>
      <c r="BU16" s="84"/>
      <c r="BV16" s="84"/>
      <c r="BW16" s="84"/>
      <c r="BX16" s="84"/>
      <c r="BY16" s="84"/>
      <c r="BZ16" s="8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3"/>
      <c r="BM17" s="84"/>
      <c r="BN17" s="84"/>
      <c r="BO17" s="84"/>
      <c r="BP17" s="84"/>
      <c r="BQ17" s="84"/>
      <c r="BR17" s="84"/>
      <c r="BS17" s="84"/>
      <c r="BT17" s="84"/>
      <c r="BU17" s="84"/>
      <c r="BV17" s="84"/>
      <c r="BW17" s="84"/>
      <c r="BX17" s="84"/>
      <c r="BY17" s="84"/>
      <c r="BZ17" s="8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3"/>
      <c r="BM18" s="84"/>
      <c r="BN18" s="84"/>
      <c r="BO18" s="84"/>
      <c r="BP18" s="84"/>
      <c r="BQ18" s="84"/>
      <c r="BR18" s="84"/>
      <c r="BS18" s="84"/>
      <c r="BT18" s="84"/>
      <c r="BU18" s="84"/>
      <c r="BV18" s="84"/>
      <c r="BW18" s="84"/>
      <c r="BX18" s="84"/>
      <c r="BY18" s="84"/>
      <c r="BZ18" s="8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3"/>
      <c r="BM19" s="84"/>
      <c r="BN19" s="84"/>
      <c r="BO19" s="84"/>
      <c r="BP19" s="84"/>
      <c r="BQ19" s="84"/>
      <c r="BR19" s="84"/>
      <c r="BS19" s="84"/>
      <c r="BT19" s="84"/>
      <c r="BU19" s="84"/>
      <c r="BV19" s="84"/>
      <c r="BW19" s="84"/>
      <c r="BX19" s="84"/>
      <c r="BY19" s="84"/>
      <c r="BZ19" s="8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3"/>
      <c r="BM20" s="84"/>
      <c r="BN20" s="84"/>
      <c r="BO20" s="84"/>
      <c r="BP20" s="84"/>
      <c r="BQ20" s="84"/>
      <c r="BR20" s="84"/>
      <c r="BS20" s="84"/>
      <c r="BT20" s="84"/>
      <c r="BU20" s="84"/>
      <c r="BV20" s="84"/>
      <c r="BW20" s="84"/>
      <c r="BX20" s="84"/>
      <c r="BY20" s="84"/>
      <c r="BZ20" s="8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3"/>
      <c r="BM21" s="84"/>
      <c r="BN21" s="84"/>
      <c r="BO21" s="84"/>
      <c r="BP21" s="84"/>
      <c r="BQ21" s="84"/>
      <c r="BR21" s="84"/>
      <c r="BS21" s="84"/>
      <c r="BT21" s="84"/>
      <c r="BU21" s="84"/>
      <c r="BV21" s="84"/>
      <c r="BW21" s="84"/>
      <c r="BX21" s="84"/>
      <c r="BY21" s="84"/>
      <c r="BZ21" s="8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3"/>
      <c r="BM22" s="84"/>
      <c r="BN22" s="84"/>
      <c r="BO22" s="84"/>
      <c r="BP22" s="84"/>
      <c r="BQ22" s="84"/>
      <c r="BR22" s="84"/>
      <c r="BS22" s="84"/>
      <c r="BT22" s="84"/>
      <c r="BU22" s="84"/>
      <c r="BV22" s="84"/>
      <c r="BW22" s="84"/>
      <c r="BX22" s="84"/>
      <c r="BY22" s="84"/>
      <c r="BZ22" s="8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3"/>
      <c r="BM23" s="84"/>
      <c r="BN23" s="84"/>
      <c r="BO23" s="84"/>
      <c r="BP23" s="84"/>
      <c r="BQ23" s="84"/>
      <c r="BR23" s="84"/>
      <c r="BS23" s="84"/>
      <c r="BT23" s="84"/>
      <c r="BU23" s="84"/>
      <c r="BV23" s="84"/>
      <c r="BW23" s="84"/>
      <c r="BX23" s="84"/>
      <c r="BY23" s="84"/>
      <c r="BZ23" s="8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3"/>
      <c r="BM24" s="84"/>
      <c r="BN24" s="84"/>
      <c r="BO24" s="84"/>
      <c r="BP24" s="84"/>
      <c r="BQ24" s="84"/>
      <c r="BR24" s="84"/>
      <c r="BS24" s="84"/>
      <c r="BT24" s="84"/>
      <c r="BU24" s="84"/>
      <c r="BV24" s="84"/>
      <c r="BW24" s="84"/>
      <c r="BX24" s="84"/>
      <c r="BY24" s="84"/>
      <c r="BZ24" s="8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3"/>
      <c r="BM25" s="84"/>
      <c r="BN25" s="84"/>
      <c r="BO25" s="84"/>
      <c r="BP25" s="84"/>
      <c r="BQ25" s="84"/>
      <c r="BR25" s="84"/>
      <c r="BS25" s="84"/>
      <c r="BT25" s="84"/>
      <c r="BU25" s="84"/>
      <c r="BV25" s="84"/>
      <c r="BW25" s="84"/>
      <c r="BX25" s="84"/>
      <c r="BY25" s="84"/>
      <c r="BZ25" s="8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3"/>
      <c r="BM26" s="84"/>
      <c r="BN26" s="84"/>
      <c r="BO26" s="84"/>
      <c r="BP26" s="84"/>
      <c r="BQ26" s="84"/>
      <c r="BR26" s="84"/>
      <c r="BS26" s="84"/>
      <c r="BT26" s="84"/>
      <c r="BU26" s="84"/>
      <c r="BV26" s="84"/>
      <c r="BW26" s="84"/>
      <c r="BX26" s="84"/>
      <c r="BY26" s="84"/>
      <c r="BZ26" s="8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3"/>
      <c r="BM27" s="84"/>
      <c r="BN27" s="84"/>
      <c r="BO27" s="84"/>
      <c r="BP27" s="84"/>
      <c r="BQ27" s="84"/>
      <c r="BR27" s="84"/>
      <c r="BS27" s="84"/>
      <c r="BT27" s="84"/>
      <c r="BU27" s="84"/>
      <c r="BV27" s="84"/>
      <c r="BW27" s="84"/>
      <c r="BX27" s="84"/>
      <c r="BY27" s="84"/>
      <c r="BZ27" s="8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3"/>
      <c r="BM28" s="84"/>
      <c r="BN28" s="84"/>
      <c r="BO28" s="84"/>
      <c r="BP28" s="84"/>
      <c r="BQ28" s="84"/>
      <c r="BR28" s="84"/>
      <c r="BS28" s="84"/>
      <c r="BT28" s="84"/>
      <c r="BU28" s="84"/>
      <c r="BV28" s="84"/>
      <c r="BW28" s="84"/>
      <c r="BX28" s="84"/>
      <c r="BY28" s="84"/>
      <c r="BZ28" s="8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3"/>
      <c r="BM29" s="84"/>
      <c r="BN29" s="84"/>
      <c r="BO29" s="84"/>
      <c r="BP29" s="84"/>
      <c r="BQ29" s="84"/>
      <c r="BR29" s="84"/>
      <c r="BS29" s="84"/>
      <c r="BT29" s="84"/>
      <c r="BU29" s="84"/>
      <c r="BV29" s="84"/>
      <c r="BW29" s="84"/>
      <c r="BX29" s="84"/>
      <c r="BY29" s="84"/>
      <c r="BZ29" s="8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3"/>
      <c r="BM30" s="84"/>
      <c r="BN30" s="84"/>
      <c r="BO30" s="84"/>
      <c r="BP30" s="84"/>
      <c r="BQ30" s="84"/>
      <c r="BR30" s="84"/>
      <c r="BS30" s="84"/>
      <c r="BT30" s="84"/>
      <c r="BU30" s="84"/>
      <c r="BV30" s="84"/>
      <c r="BW30" s="84"/>
      <c r="BX30" s="84"/>
      <c r="BY30" s="84"/>
      <c r="BZ30" s="8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3"/>
      <c r="BM31" s="84"/>
      <c r="BN31" s="84"/>
      <c r="BO31" s="84"/>
      <c r="BP31" s="84"/>
      <c r="BQ31" s="84"/>
      <c r="BR31" s="84"/>
      <c r="BS31" s="84"/>
      <c r="BT31" s="84"/>
      <c r="BU31" s="84"/>
      <c r="BV31" s="84"/>
      <c r="BW31" s="84"/>
      <c r="BX31" s="84"/>
      <c r="BY31" s="84"/>
      <c r="BZ31" s="8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3"/>
      <c r="BM32" s="84"/>
      <c r="BN32" s="84"/>
      <c r="BO32" s="84"/>
      <c r="BP32" s="84"/>
      <c r="BQ32" s="84"/>
      <c r="BR32" s="84"/>
      <c r="BS32" s="84"/>
      <c r="BT32" s="84"/>
      <c r="BU32" s="84"/>
      <c r="BV32" s="84"/>
      <c r="BW32" s="84"/>
      <c r="BX32" s="84"/>
      <c r="BY32" s="84"/>
      <c r="BZ32" s="8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3"/>
      <c r="BM33" s="84"/>
      <c r="BN33" s="84"/>
      <c r="BO33" s="84"/>
      <c r="BP33" s="84"/>
      <c r="BQ33" s="84"/>
      <c r="BR33" s="84"/>
      <c r="BS33" s="84"/>
      <c r="BT33" s="84"/>
      <c r="BU33" s="84"/>
      <c r="BV33" s="84"/>
      <c r="BW33" s="84"/>
      <c r="BX33" s="84"/>
      <c r="BY33" s="84"/>
      <c r="BZ33" s="85"/>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83"/>
      <c r="BM34" s="84"/>
      <c r="BN34" s="84"/>
      <c r="BO34" s="84"/>
      <c r="BP34" s="84"/>
      <c r="BQ34" s="84"/>
      <c r="BR34" s="84"/>
      <c r="BS34" s="84"/>
      <c r="BT34" s="84"/>
      <c r="BU34" s="84"/>
      <c r="BV34" s="84"/>
      <c r="BW34" s="84"/>
      <c r="BX34" s="84"/>
      <c r="BY34" s="84"/>
      <c r="BZ34" s="85"/>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83"/>
      <c r="BM35" s="84"/>
      <c r="BN35" s="84"/>
      <c r="BO35" s="84"/>
      <c r="BP35" s="84"/>
      <c r="BQ35" s="84"/>
      <c r="BR35" s="84"/>
      <c r="BS35" s="84"/>
      <c r="BT35" s="84"/>
      <c r="BU35" s="84"/>
      <c r="BV35" s="84"/>
      <c r="BW35" s="84"/>
      <c r="BX35" s="84"/>
      <c r="BY35" s="84"/>
      <c r="BZ35" s="8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3"/>
      <c r="BM36" s="84"/>
      <c r="BN36" s="84"/>
      <c r="BO36" s="84"/>
      <c r="BP36" s="84"/>
      <c r="BQ36" s="84"/>
      <c r="BR36" s="84"/>
      <c r="BS36" s="84"/>
      <c r="BT36" s="84"/>
      <c r="BU36" s="84"/>
      <c r="BV36" s="84"/>
      <c r="BW36" s="84"/>
      <c r="BX36" s="84"/>
      <c r="BY36" s="84"/>
      <c r="BZ36" s="8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3"/>
      <c r="BM37" s="84"/>
      <c r="BN37" s="84"/>
      <c r="BO37" s="84"/>
      <c r="BP37" s="84"/>
      <c r="BQ37" s="84"/>
      <c r="BR37" s="84"/>
      <c r="BS37" s="84"/>
      <c r="BT37" s="84"/>
      <c r="BU37" s="84"/>
      <c r="BV37" s="84"/>
      <c r="BW37" s="84"/>
      <c r="BX37" s="84"/>
      <c r="BY37" s="84"/>
      <c r="BZ37" s="8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3"/>
      <c r="BM38" s="84"/>
      <c r="BN38" s="84"/>
      <c r="BO38" s="84"/>
      <c r="BP38" s="84"/>
      <c r="BQ38" s="84"/>
      <c r="BR38" s="84"/>
      <c r="BS38" s="84"/>
      <c r="BT38" s="84"/>
      <c r="BU38" s="84"/>
      <c r="BV38" s="84"/>
      <c r="BW38" s="84"/>
      <c r="BX38" s="84"/>
      <c r="BY38" s="84"/>
      <c r="BZ38" s="8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3"/>
      <c r="BM39" s="84"/>
      <c r="BN39" s="84"/>
      <c r="BO39" s="84"/>
      <c r="BP39" s="84"/>
      <c r="BQ39" s="84"/>
      <c r="BR39" s="84"/>
      <c r="BS39" s="84"/>
      <c r="BT39" s="84"/>
      <c r="BU39" s="84"/>
      <c r="BV39" s="84"/>
      <c r="BW39" s="84"/>
      <c r="BX39" s="84"/>
      <c r="BY39" s="84"/>
      <c r="BZ39" s="8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3"/>
      <c r="BM40" s="84"/>
      <c r="BN40" s="84"/>
      <c r="BO40" s="84"/>
      <c r="BP40" s="84"/>
      <c r="BQ40" s="84"/>
      <c r="BR40" s="84"/>
      <c r="BS40" s="84"/>
      <c r="BT40" s="84"/>
      <c r="BU40" s="84"/>
      <c r="BV40" s="84"/>
      <c r="BW40" s="84"/>
      <c r="BX40" s="84"/>
      <c r="BY40" s="84"/>
      <c r="BZ40" s="8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3"/>
      <c r="BM41" s="84"/>
      <c r="BN41" s="84"/>
      <c r="BO41" s="84"/>
      <c r="BP41" s="84"/>
      <c r="BQ41" s="84"/>
      <c r="BR41" s="84"/>
      <c r="BS41" s="84"/>
      <c r="BT41" s="84"/>
      <c r="BU41" s="84"/>
      <c r="BV41" s="84"/>
      <c r="BW41" s="84"/>
      <c r="BX41" s="84"/>
      <c r="BY41" s="84"/>
      <c r="BZ41" s="8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3"/>
      <c r="BM42" s="84"/>
      <c r="BN42" s="84"/>
      <c r="BO42" s="84"/>
      <c r="BP42" s="84"/>
      <c r="BQ42" s="84"/>
      <c r="BR42" s="84"/>
      <c r="BS42" s="84"/>
      <c r="BT42" s="84"/>
      <c r="BU42" s="84"/>
      <c r="BV42" s="84"/>
      <c r="BW42" s="84"/>
      <c r="BX42" s="84"/>
      <c r="BY42" s="84"/>
      <c r="BZ42" s="8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3"/>
      <c r="BM43" s="84"/>
      <c r="BN43" s="84"/>
      <c r="BO43" s="84"/>
      <c r="BP43" s="84"/>
      <c r="BQ43" s="84"/>
      <c r="BR43" s="84"/>
      <c r="BS43" s="84"/>
      <c r="BT43" s="84"/>
      <c r="BU43" s="84"/>
      <c r="BV43" s="84"/>
      <c r="BW43" s="84"/>
      <c r="BX43" s="84"/>
      <c r="BY43" s="84"/>
      <c r="BZ43" s="8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125</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【1,225.44】</v>
      </c>
      <c r="I86" s="25" t="str">
        <f>データ!CA6</f>
        <v>【75.58】</v>
      </c>
      <c r="J86" s="25" t="str">
        <f>データ!CL6</f>
        <v>【215.23】</v>
      </c>
      <c r="K86" s="25" t="str">
        <f>データ!CW6</f>
        <v>【42.66】</v>
      </c>
      <c r="L86" s="25" t="str">
        <f>データ!DH6</f>
        <v>【82.67】</v>
      </c>
      <c r="M86" s="25" t="s">
        <v>56</v>
      </c>
      <c r="N86" s="25" t="s">
        <v>57</v>
      </c>
      <c r="O86" s="25" t="str">
        <f>データ!EO6</f>
        <v>【0.10】</v>
      </c>
    </row>
  </sheetData>
  <sheetProtection algorithmName="SHA-512" hashValue="RCDc+R8HvfJWLDIigdgaVNEvnNpiy8CQaXNrZiQc38KfY8Q5iy2adziVDwraSLC9wGS/IQ22pcHl5BR/nsAoUw==" saltValue="0789ekwKP0WYm/LiP1buj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58</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59</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60</v>
      </c>
      <c r="B3" s="28" t="s">
        <v>61</v>
      </c>
      <c r="C3" s="28" t="s">
        <v>62</v>
      </c>
      <c r="D3" s="28" t="s">
        <v>63</v>
      </c>
      <c r="E3" s="28" t="s">
        <v>64</v>
      </c>
      <c r="F3" s="28" t="s">
        <v>65</v>
      </c>
      <c r="G3" s="28" t="s">
        <v>66</v>
      </c>
      <c r="H3" s="76" t="s">
        <v>67</v>
      </c>
      <c r="I3" s="77"/>
      <c r="J3" s="77"/>
      <c r="K3" s="77"/>
      <c r="L3" s="77"/>
      <c r="M3" s="77"/>
      <c r="N3" s="77"/>
      <c r="O3" s="77"/>
      <c r="P3" s="77"/>
      <c r="Q3" s="77"/>
      <c r="R3" s="77"/>
      <c r="S3" s="77"/>
      <c r="T3" s="77"/>
      <c r="U3" s="77"/>
      <c r="V3" s="77"/>
      <c r="W3" s="77"/>
      <c r="X3" s="78"/>
      <c r="Y3" s="82" t="s">
        <v>68</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69</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70</v>
      </c>
      <c r="B4" s="29"/>
      <c r="C4" s="29"/>
      <c r="D4" s="29"/>
      <c r="E4" s="29"/>
      <c r="F4" s="29"/>
      <c r="G4" s="29"/>
      <c r="H4" s="79"/>
      <c r="I4" s="80"/>
      <c r="J4" s="80"/>
      <c r="K4" s="80"/>
      <c r="L4" s="80"/>
      <c r="M4" s="80"/>
      <c r="N4" s="80"/>
      <c r="O4" s="80"/>
      <c r="P4" s="80"/>
      <c r="Q4" s="80"/>
      <c r="R4" s="80"/>
      <c r="S4" s="80"/>
      <c r="T4" s="80"/>
      <c r="U4" s="80"/>
      <c r="V4" s="80"/>
      <c r="W4" s="80"/>
      <c r="X4" s="81"/>
      <c r="Y4" s="75" t="s">
        <v>71</v>
      </c>
      <c r="Z4" s="75"/>
      <c r="AA4" s="75"/>
      <c r="AB4" s="75"/>
      <c r="AC4" s="75"/>
      <c r="AD4" s="75"/>
      <c r="AE4" s="75"/>
      <c r="AF4" s="75"/>
      <c r="AG4" s="75"/>
      <c r="AH4" s="75"/>
      <c r="AI4" s="75"/>
      <c r="AJ4" s="75" t="s">
        <v>72</v>
      </c>
      <c r="AK4" s="75"/>
      <c r="AL4" s="75"/>
      <c r="AM4" s="75"/>
      <c r="AN4" s="75"/>
      <c r="AO4" s="75"/>
      <c r="AP4" s="75"/>
      <c r="AQ4" s="75"/>
      <c r="AR4" s="75"/>
      <c r="AS4" s="75"/>
      <c r="AT4" s="75"/>
      <c r="AU4" s="75" t="s">
        <v>73</v>
      </c>
      <c r="AV4" s="75"/>
      <c r="AW4" s="75"/>
      <c r="AX4" s="75"/>
      <c r="AY4" s="75"/>
      <c r="AZ4" s="75"/>
      <c r="BA4" s="75"/>
      <c r="BB4" s="75"/>
      <c r="BC4" s="75"/>
      <c r="BD4" s="75"/>
      <c r="BE4" s="75"/>
      <c r="BF4" s="75" t="s">
        <v>74</v>
      </c>
      <c r="BG4" s="75"/>
      <c r="BH4" s="75"/>
      <c r="BI4" s="75"/>
      <c r="BJ4" s="75"/>
      <c r="BK4" s="75"/>
      <c r="BL4" s="75"/>
      <c r="BM4" s="75"/>
      <c r="BN4" s="75"/>
      <c r="BO4" s="75"/>
      <c r="BP4" s="75"/>
      <c r="BQ4" s="75" t="s">
        <v>75</v>
      </c>
      <c r="BR4" s="75"/>
      <c r="BS4" s="75"/>
      <c r="BT4" s="75"/>
      <c r="BU4" s="75"/>
      <c r="BV4" s="75"/>
      <c r="BW4" s="75"/>
      <c r="BX4" s="75"/>
      <c r="BY4" s="75"/>
      <c r="BZ4" s="75"/>
      <c r="CA4" s="75"/>
      <c r="CB4" s="75" t="s">
        <v>76</v>
      </c>
      <c r="CC4" s="75"/>
      <c r="CD4" s="75"/>
      <c r="CE4" s="75"/>
      <c r="CF4" s="75"/>
      <c r="CG4" s="75"/>
      <c r="CH4" s="75"/>
      <c r="CI4" s="75"/>
      <c r="CJ4" s="75"/>
      <c r="CK4" s="75"/>
      <c r="CL4" s="75"/>
      <c r="CM4" s="75" t="s">
        <v>77</v>
      </c>
      <c r="CN4" s="75"/>
      <c r="CO4" s="75"/>
      <c r="CP4" s="75"/>
      <c r="CQ4" s="75"/>
      <c r="CR4" s="75"/>
      <c r="CS4" s="75"/>
      <c r="CT4" s="75"/>
      <c r="CU4" s="75"/>
      <c r="CV4" s="75"/>
      <c r="CW4" s="75"/>
      <c r="CX4" s="75" t="s">
        <v>78</v>
      </c>
      <c r="CY4" s="75"/>
      <c r="CZ4" s="75"/>
      <c r="DA4" s="75"/>
      <c r="DB4" s="75"/>
      <c r="DC4" s="75"/>
      <c r="DD4" s="75"/>
      <c r="DE4" s="75"/>
      <c r="DF4" s="75"/>
      <c r="DG4" s="75"/>
      <c r="DH4" s="75"/>
      <c r="DI4" s="75" t="s">
        <v>79</v>
      </c>
      <c r="DJ4" s="75"/>
      <c r="DK4" s="75"/>
      <c r="DL4" s="75"/>
      <c r="DM4" s="75"/>
      <c r="DN4" s="75"/>
      <c r="DO4" s="75"/>
      <c r="DP4" s="75"/>
      <c r="DQ4" s="75"/>
      <c r="DR4" s="75"/>
      <c r="DS4" s="75"/>
      <c r="DT4" s="75" t="s">
        <v>80</v>
      </c>
      <c r="DU4" s="75"/>
      <c r="DV4" s="75"/>
      <c r="DW4" s="75"/>
      <c r="DX4" s="75"/>
      <c r="DY4" s="75"/>
      <c r="DZ4" s="75"/>
      <c r="EA4" s="75"/>
      <c r="EB4" s="75"/>
      <c r="EC4" s="75"/>
      <c r="ED4" s="75"/>
      <c r="EE4" s="75" t="s">
        <v>81</v>
      </c>
      <c r="EF4" s="75"/>
      <c r="EG4" s="75"/>
      <c r="EH4" s="75"/>
      <c r="EI4" s="75"/>
      <c r="EJ4" s="75"/>
      <c r="EK4" s="75"/>
      <c r="EL4" s="75"/>
      <c r="EM4" s="75"/>
      <c r="EN4" s="75"/>
      <c r="EO4" s="75"/>
    </row>
    <row r="5" spans="1:145" x14ac:dyDescent="0.15">
      <c r="A5" s="27" t="s">
        <v>82</v>
      </c>
      <c r="B5" s="30"/>
      <c r="C5" s="30"/>
      <c r="D5" s="30"/>
      <c r="E5" s="30"/>
      <c r="F5" s="30"/>
      <c r="G5" s="30"/>
      <c r="H5" s="31" t="s">
        <v>83</v>
      </c>
      <c r="I5" s="31" t="s">
        <v>84</v>
      </c>
      <c r="J5" s="31" t="s">
        <v>85</v>
      </c>
      <c r="K5" s="31" t="s">
        <v>86</v>
      </c>
      <c r="L5" s="31" t="s">
        <v>87</v>
      </c>
      <c r="M5" s="31" t="s">
        <v>5</v>
      </c>
      <c r="N5" s="31" t="s">
        <v>88</v>
      </c>
      <c r="O5" s="31" t="s">
        <v>89</v>
      </c>
      <c r="P5" s="31" t="s">
        <v>90</v>
      </c>
      <c r="Q5" s="31" t="s">
        <v>91</v>
      </c>
      <c r="R5" s="31" t="s">
        <v>92</v>
      </c>
      <c r="S5" s="31" t="s">
        <v>93</v>
      </c>
      <c r="T5" s="31" t="s">
        <v>94</v>
      </c>
      <c r="U5" s="31" t="s">
        <v>95</v>
      </c>
      <c r="V5" s="31" t="s">
        <v>96</v>
      </c>
      <c r="W5" s="31" t="s">
        <v>97</v>
      </c>
      <c r="X5" s="31" t="s">
        <v>98</v>
      </c>
      <c r="Y5" s="31" t="s">
        <v>99</v>
      </c>
      <c r="Z5" s="31" t="s">
        <v>100</v>
      </c>
      <c r="AA5" s="31" t="s">
        <v>101</v>
      </c>
      <c r="AB5" s="31" t="s">
        <v>102</v>
      </c>
      <c r="AC5" s="31" t="s">
        <v>103</v>
      </c>
      <c r="AD5" s="31" t="s">
        <v>104</v>
      </c>
      <c r="AE5" s="31" t="s">
        <v>105</v>
      </c>
      <c r="AF5" s="31" t="s">
        <v>106</v>
      </c>
      <c r="AG5" s="31" t="s">
        <v>107</v>
      </c>
      <c r="AH5" s="31" t="s">
        <v>108</v>
      </c>
      <c r="AI5" s="31" t="s">
        <v>43</v>
      </c>
      <c r="AJ5" s="31" t="s">
        <v>99</v>
      </c>
      <c r="AK5" s="31" t="s">
        <v>100</v>
      </c>
      <c r="AL5" s="31" t="s">
        <v>101</v>
      </c>
      <c r="AM5" s="31" t="s">
        <v>102</v>
      </c>
      <c r="AN5" s="31" t="s">
        <v>103</v>
      </c>
      <c r="AO5" s="31" t="s">
        <v>104</v>
      </c>
      <c r="AP5" s="31" t="s">
        <v>105</v>
      </c>
      <c r="AQ5" s="31" t="s">
        <v>106</v>
      </c>
      <c r="AR5" s="31" t="s">
        <v>107</v>
      </c>
      <c r="AS5" s="31" t="s">
        <v>108</v>
      </c>
      <c r="AT5" s="31" t="s">
        <v>109</v>
      </c>
      <c r="AU5" s="31" t="s">
        <v>99</v>
      </c>
      <c r="AV5" s="31" t="s">
        <v>100</v>
      </c>
      <c r="AW5" s="31" t="s">
        <v>101</v>
      </c>
      <c r="AX5" s="31" t="s">
        <v>102</v>
      </c>
      <c r="AY5" s="31" t="s">
        <v>103</v>
      </c>
      <c r="AZ5" s="31" t="s">
        <v>104</v>
      </c>
      <c r="BA5" s="31" t="s">
        <v>105</v>
      </c>
      <c r="BB5" s="31" t="s">
        <v>106</v>
      </c>
      <c r="BC5" s="31" t="s">
        <v>107</v>
      </c>
      <c r="BD5" s="31" t="s">
        <v>108</v>
      </c>
      <c r="BE5" s="31" t="s">
        <v>109</v>
      </c>
      <c r="BF5" s="31" t="s">
        <v>99</v>
      </c>
      <c r="BG5" s="31" t="s">
        <v>100</v>
      </c>
      <c r="BH5" s="31" t="s">
        <v>101</v>
      </c>
      <c r="BI5" s="31" t="s">
        <v>102</v>
      </c>
      <c r="BJ5" s="31" t="s">
        <v>103</v>
      </c>
      <c r="BK5" s="31" t="s">
        <v>104</v>
      </c>
      <c r="BL5" s="31" t="s">
        <v>105</v>
      </c>
      <c r="BM5" s="31" t="s">
        <v>106</v>
      </c>
      <c r="BN5" s="31" t="s">
        <v>107</v>
      </c>
      <c r="BO5" s="31" t="s">
        <v>108</v>
      </c>
      <c r="BP5" s="31" t="s">
        <v>109</v>
      </c>
      <c r="BQ5" s="31" t="s">
        <v>99</v>
      </c>
      <c r="BR5" s="31" t="s">
        <v>100</v>
      </c>
      <c r="BS5" s="31" t="s">
        <v>101</v>
      </c>
      <c r="BT5" s="31" t="s">
        <v>102</v>
      </c>
      <c r="BU5" s="31" t="s">
        <v>103</v>
      </c>
      <c r="BV5" s="31" t="s">
        <v>104</v>
      </c>
      <c r="BW5" s="31" t="s">
        <v>105</v>
      </c>
      <c r="BX5" s="31" t="s">
        <v>106</v>
      </c>
      <c r="BY5" s="31" t="s">
        <v>107</v>
      </c>
      <c r="BZ5" s="31" t="s">
        <v>108</v>
      </c>
      <c r="CA5" s="31" t="s">
        <v>109</v>
      </c>
      <c r="CB5" s="31" t="s">
        <v>99</v>
      </c>
      <c r="CC5" s="31" t="s">
        <v>100</v>
      </c>
      <c r="CD5" s="31" t="s">
        <v>101</v>
      </c>
      <c r="CE5" s="31" t="s">
        <v>102</v>
      </c>
      <c r="CF5" s="31" t="s">
        <v>103</v>
      </c>
      <c r="CG5" s="31" t="s">
        <v>104</v>
      </c>
      <c r="CH5" s="31" t="s">
        <v>105</v>
      </c>
      <c r="CI5" s="31" t="s">
        <v>106</v>
      </c>
      <c r="CJ5" s="31" t="s">
        <v>107</v>
      </c>
      <c r="CK5" s="31" t="s">
        <v>108</v>
      </c>
      <c r="CL5" s="31" t="s">
        <v>109</v>
      </c>
      <c r="CM5" s="31" t="s">
        <v>99</v>
      </c>
      <c r="CN5" s="31" t="s">
        <v>100</v>
      </c>
      <c r="CO5" s="31" t="s">
        <v>101</v>
      </c>
      <c r="CP5" s="31" t="s">
        <v>102</v>
      </c>
      <c r="CQ5" s="31" t="s">
        <v>103</v>
      </c>
      <c r="CR5" s="31" t="s">
        <v>104</v>
      </c>
      <c r="CS5" s="31" t="s">
        <v>105</v>
      </c>
      <c r="CT5" s="31" t="s">
        <v>106</v>
      </c>
      <c r="CU5" s="31" t="s">
        <v>107</v>
      </c>
      <c r="CV5" s="31" t="s">
        <v>108</v>
      </c>
      <c r="CW5" s="31" t="s">
        <v>109</v>
      </c>
      <c r="CX5" s="31" t="s">
        <v>99</v>
      </c>
      <c r="CY5" s="31" t="s">
        <v>100</v>
      </c>
      <c r="CZ5" s="31" t="s">
        <v>101</v>
      </c>
      <c r="DA5" s="31" t="s">
        <v>102</v>
      </c>
      <c r="DB5" s="31" t="s">
        <v>103</v>
      </c>
      <c r="DC5" s="31" t="s">
        <v>104</v>
      </c>
      <c r="DD5" s="31" t="s">
        <v>105</v>
      </c>
      <c r="DE5" s="31" t="s">
        <v>106</v>
      </c>
      <c r="DF5" s="31" t="s">
        <v>107</v>
      </c>
      <c r="DG5" s="31" t="s">
        <v>108</v>
      </c>
      <c r="DH5" s="31" t="s">
        <v>109</v>
      </c>
      <c r="DI5" s="31" t="s">
        <v>99</v>
      </c>
      <c r="DJ5" s="31" t="s">
        <v>100</v>
      </c>
      <c r="DK5" s="31" t="s">
        <v>101</v>
      </c>
      <c r="DL5" s="31" t="s">
        <v>102</v>
      </c>
      <c r="DM5" s="31" t="s">
        <v>103</v>
      </c>
      <c r="DN5" s="31" t="s">
        <v>104</v>
      </c>
      <c r="DO5" s="31" t="s">
        <v>105</v>
      </c>
      <c r="DP5" s="31" t="s">
        <v>106</v>
      </c>
      <c r="DQ5" s="31" t="s">
        <v>107</v>
      </c>
      <c r="DR5" s="31" t="s">
        <v>108</v>
      </c>
      <c r="DS5" s="31" t="s">
        <v>109</v>
      </c>
      <c r="DT5" s="31" t="s">
        <v>99</v>
      </c>
      <c r="DU5" s="31" t="s">
        <v>100</v>
      </c>
      <c r="DV5" s="31" t="s">
        <v>101</v>
      </c>
      <c r="DW5" s="31" t="s">
        <v>102</v>
      </c>
      <c r="DX5" s="31" t="s">
        <v>103</v>
      </c>
      <c r="DY5" s="31" t="s">
        <v>104</v>
      </c>
      <c r="DZ5" s="31" t="s">
        <v>105</v>
      </c>
      <c r="EA5" s="31" t="s">
        <v>106</v>
      </c>
      <c r="EB5" s="31" t="s">
        <v>107</v>
      </c>
      <c r="EC5" s="31" t="s">
        <v>108</v>
      </c>
      <c r="ED5" s="31" t="s">
        <v>109</v>
      </c>
      <c r="EE5" s="31" t="s">
        <v>99</v>
      </c>
      <c r="EF5" s="31" t="s">
        <v>100</v>
      </c>
      <c r="EG5" s="31" t="s">
        <v>101</v>
      </c>
      <c r="EH5" s="31" t="s">
        <v>102</v>
      </c>
      <c r="EI5" s="31" t="s">
        <v>103</v>
      </c>
      <c r="EJ5" s="31" t="s">
        <v>104</v>
      </c>
      <c r="EK5" s="31" t="s">
        <v>105</v>
      </c>
      <c r="EL5" s="31" t="s">
        <v>106</v>
      </c>
      <c r="EM5" s="31" t="s">
        <v>107</v>
      </c>
      <c r="EN5" s="31" t="s">
        <v>108</v>
      </c>
      <c r="EO5" s="31" t="s">
        <v>109</v>
      </c>
    </row>
    <row r="6" spans="1:145" s="35" customFormat="1" x14ac:dyDescent="0.15">
      <c r="A6" s="27" t="s">
        <v>110</v>
      </c>
      <c r="B6" s="32">
        <f>B7</f>
        <v>2017</v>
      </c>
      <c r="C6" s="32">
        <f t="shared" ref="C6:X6" si="3">C7</f>
        <v>42021</v>
      </c>
      <c r="D6" s="32">
        <f t="shared" si="3"/>
        <v>47</v>
      </c>
      <c r="E6" s="32">
        <f t="shared" si="3"/>
        <v>17</v>
      </c>
      <c r="F6" s="32">
        <f t="shared" si="3"/>
        <v>4</v>
      </c>
      <c r="G6" s="32">
        <f t="shared" si="3"/>
        <v>0</v>
      </c>
      <c r="H6" s="32" t="str">
        <f t="shared" si="3"/>
        <v>宮城県　石巻市</v>
      </c>
      <c r="I6" s="32" t="str">
        <f t="shared" si="3"/>
        <v>法非適用</v>
      </c>
      <c r="J6" s="32" t="str">
        <f t="shared" si="3"/>
        <v>下水道事業</v>
      </c>
      <c r="K6" s="32" t="str">
        <f t="shared" si="3"/>
        <v>特定環境保全公共下水道</v>
      </c>
      <c r="L6" s="32" t="str">
        <f t="shared" si="3"/>
        <v>D2</v>
      </c>
      <c r="M6" s="32" t="str">
        <f t="shared" si="3"/>
        <v>非設置</v>
      </c>
      <c r="N6" s="33" t="str">
        <f t="shared" si="3"/>
        <v>-</v>
      </c>
      <c r="O6" s="33" t="str">
        <f t="shared" si="3"/>
        <v>該当数値なし</v>
      </c>
      <c r="P6" s="33">
        <f t="shared" si="3"/>
        <v>4.29</v>
      </c>
      <c r="Q6" s="33">
        <f t="shared" si="3"/>
        <v>98.75</v>
      </c>
      <c r="R6" s="33">
        <f t="shared" si="3"/>
        <v>3510</v>
      </c>
      <c r="S6" s="33">
        <f t="shared" si="3"/>
        <v>146162</v>
      </c>
      <c r="T6" s="33">
        <f t="shared" si="3"/>
        <v>554.58000000000004</v>
      </c>
      <c r="U6" s="33">
        <f t="shared" si="3"/>
        <v>263.55</v>
      </c>
      <c r="V6" s="33">
        <f t="shared" si="3"/>
        <v>6230</v>
      </c>
      <c r="W6" s="33">
        <f t="shared" si="3"/>
        <v>3.14</v>
      </c>
      <c r="X6" s="33">
        <f t="shared" si="3"/>
        <v>1984.08</v>
      </c>
      <c r="Y6" s="34">
        <f>IF(Y7="",NA(),Y7)</f>
        <v>68.150000000000006</v>
      </c>
      <c r="Z6" s="34">
        <f t="shared" ref="Z6:AH6" si="4">IF(Z7="",NA(),Z7)</f>
        <v>73.8</v>
      </c>
      <c r="AA6" s="34">
        <f t="shared" si="4"/>
        <v>83.8</v>
      </c>
      <c r="AB6" s="34">
        <f t="shared" si="4"/>
        <v>84.61</v>
      </c>
      <c r="AC6" s="34">
        <f t="shared" si="4"/>
        <v>88.63</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1422.85</v>
      </c>
      <c r="BG6" s="34">
        <f t="shared" ref="BG6:BO6" si="7">IF(BG7="",NA(),BG7)</f>
        <v>804.41</v>
      </c>
      <c r="BH6" s="34">
        <f t="shared" si="7"/>
        <v>805.57</v>
      </c>
      <c r="BI6" s="34">
        <f t="shared" si="7"/>
        <v>316.48</v>
      </c>
      <c r="BJ6" s="34">
        <f t="shared" si="7"/>
        <v>1107.42</v>
      </c>
      <c r="BK6" s="34">
        <f t="shared" si="7"/>
        <v>1554.05</v>
      </c>
      <c r="BL6" s="34">
        <f t="shared" si="7"/>
        <v>1671.86</v>
      </c>
      <c r="BM6" s="34">
        <f t="shared" si="7"/>
        <v>1673.47</v>
      </c>
      <c r="BN6" s="34">
        <f t="shared" si="7"/>
        <v>1592.72</v>
      </c>
      <c r="BO6" s="34">
        <f t="shared" si="7"/>
        <v>1243.71</v>
      </c>
      <c r="BP6" s="33" t="str">
        <f>IF(BP7="","",IF(BP7="-","【-】","【"&amp;SUBSTITUTE(TEXT(BP7,"#,##0.00"),"-","△")&amp;"】"))</f>
        <v>【1,225.44】</v>
      </c>
      <c r="BQ6" s="34">
        <f>IF(BQ7="",NA(),BQ7)</f>
        <v>90.84</v>
      </c>
      <c r="BR6" s="34">
        <f t="shared" ref="BR6:BZ6" si="8">IF(BR7="",NA(),BR7)</f>
        <v>89.13</v>
      </c>
      <c r="BS6" s="34">
        <f t="shared" si="8"/>
        <v>81.489999999999995</v>
      </c>
      <c r="BT6" s="34">
        <f t="shared" si="8"/>
        <v>97.84</v>
      </c>
      <c r="BU6" s="34">
        <f t="shared" si="8"/>
        <v>60.68</v>
      </c>
      <c r="BV6" s="34">
        <f t="shared" si="8"/>
        <v>53.01</v>
      </c>
      <c r="BW6" s="34">
        <f t="shared" si="8"/>
        <v>50.54</v>
      </c>
      <c r="BX6" s="34">
        <f t="shared" si="8"/>
        <v>49.22</v>
      </c>
      <c r="BY6" s="34">
        <f t="shared" si="8"/>
        <v>53.7</v>
      </c>
      <c r="BZ6" s="34">
        <f t="shared" si="8"/>
        <v>74.3</v>
      </c>
      <c r="CA6" s="33" t="str">
        <f>IF(CA7="","",IF(CA7="-","【-】","【"&amp;SUBSTITUTE(TEXT(CA7,"#,##0.00"),"-","△")&amp;"】"))</f>
        <v>【75.58】</v>
      </c>
      <c r="CB6" s="34">
        <f>IF(CB7="",NA(),CB7)</f>
        <v>215.5</v>
      </c>
      <c r="CC6" s="34">
        <f t="shared" ref="CC6:CK6" si="9">IF(CC7="",NA(),CC7)</f>
        <v>226.95</v>
      </c>
      <c r="CD6" s="34">
        <f t="shared" si="9"/>
        <v>233.22</v>
      </c>
      <c r="CE6" s="34">
        <f t="shared" si="9"/>
        <v>207.65</v>
      </c>
      <c r="CF6" s="34">
        <f t="shared" si="9"/>
        <v>333.73</v>
      </c>
      <c r="CG6" s="34">
        <f t="shared" si="9"/>
        <v>299.39</v>
      </c>
      <c r="CH6" s="34">
        <f t="shared" si="9"/>
        <v>320.36</v>
      </c>
      <c r="CI6" s="34">
        <f t="shared" si="9"/>
        <v>332.02</v>
      </c>
      <c r="CJ6" s="34">
        <f t="shared" si="9"/>
        <v>300.35000000000002</v>
      </c>
      <c r="CK6" s="34">
        <f t="shared" si="9"/>
        <v>221.81</v>
      </c>
      <c r="CL6" s="33" t="str">
        <f>IF(CL7="","",IF(CL7="-","【-】","【"&amp;SUBSTITUTE(TEXT(CL7,"#,##0.00"),"-","△")&amp;"】"))</f>
        <v>【215.23】</v>
      </c>
      <c r="CM6" s="34">
        <f>IF(CM7="",NA(),CM7)</f>
        <v>52.23</v>
      </c>
      <c r="CN6" s="34">
        <f t="shared" ref="CN6:CV6" si="10">IF(CN7="",NA(),CN7)</f>
        <v>30.19</v>
      </c>
      <c r="CO6" s="34">
        <f t="shared" si="10"/>
        <v>33.85</v>
      </c>
      <c r="CP6" s="34">
        <f t="shared" si="10"/>
        <v>32.869999999999997</v>
      </c>
      <c r="CQ6" s="34">
        <f t="shared" si="10"/>
        <v>32.869999999999997</v>
      </c>
      <c r="CR6" s="34">
        <f t="shared" si="10"/>
        <v>36.200000000000003</v>
      </c>
      <c r="CS6" s="34">
        <f t="shared" si="10"/>
        <v>34.74</v>
      </c>
      <c r="CT6" s="34">
        <f t="shared" si="10"/>
        <v>36.65</v>
      </c>
      <c r="CU6" s="34">
        <f t="shared" si="10"/>
        <v>37.72</v>
      </c>
      <c r="CV6" s="34">
        <f t="shared" si="10"/>
        <v>43.36</v>
      </c>
      <c r="CW6" s="33" t="str">
        <f>IF(CW7="","",IF(CW7="-","【-】","【"&amp;SUBSTITUTE(TEXT(CW7,"#,##0.00"),"-","△")&amp;"】"))</f>
        <v>【42.66】</v>
      </c>
      <c r="CX6" s="34">
        <f>IF(CX7="",NA(),CX7)</f>
        <v>47.68</v>
      </c>
      <c r="CY6" s="34">
        <f t="shared" ref="CY6:DG6" si="11">IF(CY7="",NA(),CY7)</f>
        <v>56.69</v>
      </c>
      <c r="CZ6" s="34">
        <f t="shared" si="11"/>
        <v>56.79</v>
      </c>
      <c r="DA6" s="34">
        <f t="shared" si="11"/>
        <v>57.23</v>
      </c>
      <c r="DB6" s="34">
        <f t="shared" si="11"/>
        <v>57.26</v>
      </c>
      <c r="DC6" s="34">
        <f t="shared" si="11"/>
        <v>71.069999999999993</v>
      </c>
      <c r="DD6" s="34">
        <f t="shared" si="11"/>
        <v>70.14</v>
      </c>
      <c r="DE6" s="34">
        <f t="shared" si="11"/>
        <v>68.83</v>
      </c>
      <c r="DF6" s="34">
        <f t="shared" si="11"/>
        <v>68.459999999999994</v>
      </c>
      <c r="DG6" s="34">
        <f t="shared" si="11"/>
        <v>83.06</v>
      </c>
      <c r="DH6" s="33" t="str">
        <f>IF(DH7="","",IF(DH7="-","【-】","【"&amp;SUBSTITUTE(TEXT(DH7,"#,##0.00"),"-","△")&amp;"】"))</f>
        <v>【82.67】</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0.84</v>
      </c>
      <c r="EH6" s="34">
        <f t="shared" si="14"/>
        <v>3.03</v>
      </c>
      <c r="EI6" s="34">
        <f t="shared" si="14"/>
        <v>0.02</v>
      </c>
      <c r="EJ6" s="34">
        <f t="shared" si="14"/>
        <v>7.0000000000000007E-2</v>
      </c>
      <c r="EK6" s="34">
        <f t="shared" si="14"/>
        <v>0.08</v>
      </c>
      <c r="EL6" s="34">
        <f t="shared" si="14"/>
        <v>0.26</v>
      </c>
      <c r="EM6" s="34">
        <f t="shared" si="14"/>
        <v>0.13</v>
      </c>
      <c r="EN6" s="34">
        <f t="shared" si="14"/>
        <v>0.09</v>
      </c>
      <c r="EO6" s="33" t="str">
        <f>IF(EO7="","",IF(EO7="-","【-】","【"&amp;SUBSTITUTE(TEXT(EO7,"#,##0.00"),"-","△")&amp;"】"))</f>
        <v>【0.10】</v>
      </c>
    </row>
    <row r="7" spans="1:145" s="35" customFormat="1" x14ac:dyDescent="0.15">
      <c r="A7" s="27"/>
      <c r="B7" s="36">
        <v>2017</v>
      </c>
      <c r="C7" s="36">
        <v>42021</v>
      </c>
      <c r="D7" s="36">
        <v>47</v>
      </c>
      <c r="E7" s="36">
        <v>17</v>
      </c>
      <c r="F7" s="36">
        <v>4</v>
      </c>
      <c r="G7" s="36">
        <v>0</v>
      </c>
      <c r="H7" s="36" t="s">
        <v>111</v>
      </c>
      <c r="I7" s="36" t="s">
        <v>112</v>
      </c>
      <c r="J7" s="36" t="s">
        <v>113</v>
      </c>
      <c r="K7" s="36" t="s">
        <v>114</v>
      </c>
      <c r="L7" s="36" t="s">
        <v>115</v>
      </c>
      <c r="M7" s="36" t="s">
        <v>116</v>
      </c>
      <c r="N7" s="37" t="s">
        <v>117</v>
      </c>
      <c r="O7" s="37" t="s">
        <v>118</v>
      </c>
      <c r="P7" s="37">
        <v>4.29</v>
      </c>
      <c r="Q7" s="37">
        <v>98.75</v>
      </c>
      <c r="R7" s="37">
        <v>3510</v>
      </c>
      <c r="S7" s="37">
        <v>146162</v>
      </c>
      <c r="T7" s="37">
        <v>554.58000000000004</v>
      </c>
      <c r="U7" s="37">
        <v>263.55</v>
      </c>
      <c r="V7" s="37">
        <v>6230</v>
      </c>
      <c r="W7" s="37">
        <v>3.14</v>
      </c>
      <c r="X7" s="37">
        <v>1984.08</v>
      </c>
      <c r="Y7" s="37">
        <v>68.150000000000006</v>
      </c>
      <c r="Z7" s="37">
        <v>73.8</v>
      </c>
      <c r="AA7" s="37">
        <v>83.8</v>
      </c>
      <c r="AB7" s="37">
        <v>84.61</v>
      </c>
      <c r="AC7" s="37">
        <v>88.63</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1422.85</v>
      </c>
      <c r="BG7" s="37">
        <v>804.41</v>
      </c>
      <c r="BH7" s="37">
        <v>805.57</v>
      </c>
      <c r="BI7" s="37">
        <v>316.48</v>
      </c>
      <c r="BJ7" s="37">
        <v>1107.42</v>
      </c>
      <c r="BK7" s="37">
        <v>1554.05</v>
      </c>
      <c r="BL7" s="37">
        <v>1671.86</v>
      </c>
      <c r="BM7" s="37">
        <v>1673.47</v>
      </c>
      <c r="BN7" s="37">
        <v>1592.72</v>
      </c>
      <c r="BO7" s="37">
        <v>1243.71</v>
      </c>
      <c r="BP7" s="37">
        <v>1225.44</v>
      </c>
      <c r="BQ7" s="37">
        <v>90.84</v>
      </c>
      <c r="BR7" s="37">
        <v>89.13</v>
      </c>
      <c r="BS7" s="37">
        <v>81.489999999999995</v>
      </c>
      <c r="BT7" s="37">
        <v>97.84</v>
      </c>
      <c r="BU7" s="37">
        <v>60.68</v>
      </c>
      <c r="BV7" s="37">
        <v>53.01</v>
      </c>
      <c r="BW7" s="37">
        <v>50.54</v>
      </c>
      <c r="BX7" s="37">
        <v>49.22</v>
      </c>
      <c r="BY7" s="37">
        <v>53.7</v>
      </c>
      <c r="BZ7" s="37">
        <v>74.3</v>
      </c>
      <c r="CA7" s="37">
        <v>75.58</v>
      </c>
      <c r="CB7" s="37">
        <v>215.5</v>
      </c>
      <c r="CC7" s="37">
        <v>226.95</v>
      </c>
      <c r="CD7" s="37">
        <v>233.22</v>
      </c>
      <c r="CE7" s="37">
        <v>207.65</v>
      </c>
      <c r="CF7" s="37">
        <v>333.73</v>
      </c>
      <c r="CG7" s="37">
        <v>299.39</v>
      </c>
      <c r="CH7" s="37">
        <v>320.36</v>
      </c>
      <c r="CI7" s="37">
        <v>332.02</v>
      </c>
      <c r="CJ7" s="37">
        <v>300.35000000000002</v>
      </c>
      <c r="CK7" s="37">
        <v>221.81</v>
      </c>
      <c r="CL7" s="37">
        <v>215.23</v>
      </c>
      <c r="CM7" s="37">
        <v>52.23</v>
      </c>
      <c r="CN7" s="37">
        <v>30.19</v>
      </c>
      <c r="CO7" s="37">
        <v>33.85</v>
      </c>
      <c r="CP7" s="37">
        <v>32.869999999999997</v>
      </c>
      <c r="CQ7" s="37">
        <v>32.869999999999997</v>
      </c>
      <c r="CR7" s="37">
        <v>36.200000000000003</v>
      </c>
      <c r="CS7" s="37">
        <v>34.74</v>
      </c>
      <c r="CT7" s="37">
        <v>36.65</v>
      </c>
      <c r="CU7" s="37">
        <v>37.72</v>
      </c>
      <c r="CV7" s="37">
        <v>43.36</v>
      </c>
      <c r="CW7" s="37">
        <v>42.66</v>
      </c>
      <c r="CX7" s="37">
        <v>47.68</v>
      </c>
      <c r="CY7" s="37">
        <v>56.69</v>
      </c>
      <c r="CZ7" s="37">
        <v>56.79</v>
      </c>
      <c r="DA7" s="37">
        <v>57.23</v>
      </c>
      <c r="DB7" s="37">
        <v>57.26</v>
      </c>
      <c r="DC7" s="37">
        <v>71.069999999999993</v>
      </c>
      <c r="DD7" s="37">
        <v>70.14</v>
      </c>
      <c r="DE7" s="37">
        <v>68.83</v>
      </c>
      <c r="DF7" s="37">
        <v>68.459999999999994</v>
      </c>
      <c r="DG7" s="37">
        <v>83.06</v>
      </c>
      <c r="DH7" s="37">
        <v>82.67</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0.84</v>
      </c>
      <c r="EH7" s="37">
        <v>3.03</v>
      </c>
      <c r="EI7" s="37">
        <v>0.02</v>
      </c>
      <c r="EJ7" s="37">
        <v>7.0000000000000007E-2</v>
      </c>
      <c r="EK7" s="37">
        <v>0.08</v>
      </c>
      <c r="EL7" s="37">
        <v>0.26</v>
      </c>
      <c r="EM7" s="37">
        <v>0.13</v>
      </c>
      <c r="EN7" s="37">
        <v>0.09</v>
      </c>
      <c r="EO7" s="37">
        <v>0.1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119</v>
      </c>
      <c r="C9" s="39" t="s">
        <v>120</v>
      </c>
      <c r="D9" s="39" t="s">
        <v>121</v>
      </c>
      <c r="E9" s="39" t="s">
        <v>122</v>
      </c>
      <c r="F9" s="39" t="s">
        <v>123</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61</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宮城県</cp:lastModifiedBy>
  <cp:lastPrinted>2019-02-12T06:44:34Z</cp:lastPrinted>
  <dcterms:created xsi:type="dcterms:W3CDTF">2018-12-03T09:11:35Z</dcterms:created>
  <dcterms:modified xsi:type="dcterms:W3CDTF">2019-02-14T01:57:29Z</dcterms:modified>
</cp:coreProperties>
</file>