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01】\"/>
    </mc:Choice>
  </mc:AlternateContent>
  <workbookProtection workbookAlgorithmName="SHA-512" workbookHashValue="WtEnHpyDaOXlgWOtUf84LFJiRDnbNCQDttDeLhv6Nqa3ZQ65kEoeYeLrwtk4/XuHFgTjRv1l6QYu1M+LODTrqw==" workbookSaltValue="XGzRdRSYoiVJrj0kqNjcU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<sst xmlns="http://schemas.openxmlformats.org/spreadsheetml/2006/main" count="232" uniqueCount="120">
  <si>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</si>
  <si>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</si>
  <si>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</si>
  <si>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</si>
  <si>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</si>
  <si>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</si>
  <si>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</si>
  <si>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</si>
  <si>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</si>
  <si>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</si>
  <si>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</si>
  <si>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</si>
  <si>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</si>
  <si>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</si>
  <si>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</si>
  <si>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</si>
  <si>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</si>
  <si>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</si>
  <si>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</si>
  <si>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</si>
  <si>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</si>
  <si>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</si>
  <si>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</si>
  <si>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</si>
  <si>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</si>
  <si>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</si>
  <si>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</si>
  <si>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</si>
  <si>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</si>
  <si>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</si>
  <si>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</si>
  <si>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</si>
  <si>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</si>
  <si>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</si>
  <si>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</si>
  <si>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</si>
  <si>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</si>
  <si>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</si>
  <si>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</si>
  <si>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</si>
  <si>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</si>
  <si>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</si>
  <si>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</si>
  <si>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</si>
  <si>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</si>
  <si>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</si>
  <si>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</si>
  <si>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</si>
  <si>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</si>
  <si>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</si>
  <si>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</si>
  <si>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</si>
  <si>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</si>
  <si>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</si>
  <si>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</si>
  <si>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</si>
  <si>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</si>
  <si>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</si>
  <si>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</si>
  <si>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</si>
  <si>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</si>
  <si>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</si>
  <si>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</si>
  <si>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</si>
  <si>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</si>
  <si>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</si>
  <si>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</si>
  <si>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</si>
  <si>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</si>
  <si>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</si>
  <si>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</si>
  <si>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</si>
  <si>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</si>
  <si>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</si>
  <si>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</si>
  <si>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</si>
  <si>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</si>
  <si>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</si>
  <si>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</si>
  <si>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</si>
  <si>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</si>
  <si>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</si>
  <si>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</si>
  <si>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</si>
  <si>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</si>
  <si>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</si>
  <si>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</si>
  <si>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</si>
  <si>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</si>
  <si>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</si>
  <si>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</si>
  <si>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</si>
  <si>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</si>
  <si>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</si>
  <si>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</si>
  <si>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</si>
  <si>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</si>
  <si>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</si>
  <si>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</si>
  <si>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</si>
  <si>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</si>
  <si>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</si>
  <si>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</si>
  <si>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</si>
  <si>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</si>
  <si>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川崎町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</si>
  <si>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</si>
  <si>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</si>
  <si>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</si>
  <si>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</si>
  <si>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</si>
  <si>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</si>
  <si>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</si>
  <si>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</si>
  <si>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</si>
  <si>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</si>
  <si>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</si>
  <si>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現在、経常収支比率は108.37％と類似団体平均値を上回っている状況であり、累積欠損金も発生していない。現状は経常利益を計上できており健全な事業運営を行えている。
　企業債残高は、例年通り発行額を抑えているため年々減少している。当該比率については、他団体平均を上回る数値となっており、今後も負担を減らすために効率的な借り入れを行う。
　料金回収率は年々上昇しており、29年度は類似団体平均値を上回っている。しかし100％未満のため、未収金対策等は今後も行っていく必要がある。
　29年度有収率は、78.84％と類似団体平均値を上回っている。これは石綿管更新よる漏水の減少が主な要因と思われる。今後も石綿管更新等を行い漏水の減少に努め、有収率の向上を目指す。
　給水原価については、27年度より減少傾向であるが依然として類似団体平均よりも高い水準にある。これは、減価償却費等の経常費用が類似団体以上となっていることが要因であると思料される。
　施設利用率については、施設整備当初の人口動態の見通しとのギャップが生じたことにより類似団体より低い水準となっている。</t>
    <rPh sb="1" eb="3">
      <t>ゲンザイ</t>
    </rPh>
    <rPh sb="4" eb="6">
      <t>ケイジョウ</t>
    </rPh>
    <rPh sb="6" eb="8">
      <t>シュウシ</t>
    </rPh>
    <rPh sb="8" eb="10">
      <t>ヒリツ</t>
    </rPh>
    <rPh sb="19" eb="21">
      <t>ルイジ</t>
    </rPh>
    <rPh sb="21" eb="23">
      <t>ダンタイ</t>
    </rPh>
    <rPh sb="23" eb="26">
      <t>ヘイキンチ</t>
    </rPh>
    <rPh sb="27" eb="29">
      <t>ウワマワ</t>
    </rPh>
    <rPh sb="33" eb="35">
      <t>ジョウキョウ</t>
    </rPh>
    <rPh sb="39" eb="41">
      <t>ルイセキ</t>
    </rPh>
    <rPh sb="41" eb="44">
      <t>ケッソンキン</t>
    </rPh>
    <rPh sb="45" eb="47">
      <t>ハッセイ</t>
    </rPh>
    <rPh sb="53" eb="55">
      <t>ゲンジョウ</t>
    </rPh>
    <rPh sb="56" eb="58">
      <t>ケイジョウ</t>
    </rPh>
    <rPh sb="58" eb="60">
      <t>リエキ</t>
    </rPh>
    <rPh sb="61" eb="63">
      <t>ケイジョウ</t>
    </rPh>
    <rPh sb="68" eb="70">
      <t>ケンゼン</t>
    </rPh>
    <rPh sb="71" eb="73">
      <t>ジギョウ</t>
    </rPh>
    <rPh sb="73" eb="75">
      <t>ウンエイ</t>
    </rPh>
    <rPh sb="76" eb="77">
      <t>オコナ</t>
    </rPh>
    <rPh sb="84" eb="86">
      <t>キギョウ</t>
    </rPh>
    <rPh sb="86" eb="87">
      <t>サイ</t>
    </rPh>
    <rPh sb="87" eb="89">
      <t>ザンダカ</t>
    </rPh>
    <rPh sb="91" eb="93">
      <t>レイネン</t>
    </rPh>
    <rPh sb="93" eb="94">
      <t>トオ</t>
    </rPh>
    <rPh sb="95" eb="98">
      <t>ハッコウガク</t>
    </rPh>
    <rPh sb="99" eb="100">
      <t>オサ</t>
    </rPh>
    <rPh sb="106" eb="108">
      <t>ネンネン</t>
    </rPh>
    <rPh sb="108" eb="110">
      <t>ゲンショウ</t>
    </rPh>
    <rPh sb="143" eb="145">
      <t>コンゴ</t>
    </rPh>
    <rPh sb="146" eb="148">
      <t>フタン</t>
    </rPh>
    <rPh sb="149" eb="150">
      <t>ヘ</t>
    </rPh>
    <rPh sb="155" eb="158">
      <t>コウリツテキ</t>
    </rPh>
    <rPh sb="159" eb="160">
      <t>カ</t>
    </rPh>
    <rPh sb="161" eb="162">
      <t>イ</t>
    </rPh>
    <rPh sb="164" eb="165">
      <t>オコナ</t>
    </rPh>
    <rPh sb="169" eb="171">
      <t>リョウキン</t>
    </rPh>
    <rPh sb="171" eb="173">
      <t>カイシュウ</t>
    </rPh>
    <rPh sb="173" eb="174">
      <t>リツ</t>
    </rPh>
    <rPh sb="175" eb="177">
      <t>ネンネン</t>
    </rPh>
    <rPh sb="177" eb="179">
      <t>ジョウショウ</t>
    </rPh>
    <rPh sb="186" eb="188">
      <t>ネンド</t>
    </rPh>
    <rPh sb="189" eb="191">
      <t>ルイジ</t>
    </rPh>
    <rPh sb="191" eb="193">
      <t>ダンタイ</t>
    </rPh>
    <rPh sb="193" eb="196">
      <t>ヘイキンチ</t>
    </rPh>
    <rPh sb="197" eb="199">
      <t>ウワマワ</t>
    </rPh>
    <rPh sb="211" eb="213">
      <t>ミマン</t>
    </rPh>
    <rPh sb="217" eb="220">
      <t>ミシュウキン</t>
    </rPh>
    <rPh sb="220" eb="222">
      <t>タイサク</t>
    </rPh>
    <rPh sb="222" eb="223">
      <t>トウ</t>
    </rPh>
    <rPh sb="224" eb="226">
      <t>コンゴ</t>
    </rPh>
    <rPh sb="227" eb="228">
      <t>オコナ</t>
    </rPh>
    <rPh sb="232" eb="234">
      <t>ヒツヨウ</t>
    </rPh>
    <rPh sb="242" eb="244">
      <t>ネンド</t>
    </rPh>
    <rPh sb="244" eb="246">
      <t>ユウシュウ</t>
    </rPh>
    <rPh sb="246" eb="247">
      <t>リツ</t>
    </rPh>
    <rPh sb="256" eb="258">
      <t>ルイジ</t>
    </rPh>
    <rPh sb="258" eb="260">
      <t>ダンタイ</t>
    </rPh>
    <rPh sb="260" eb="263">
      <t>ヘイキンチ</t>
    </rPh>
    <rPh sb="264" eb="266">
      <t>ウワマワ</t>
    </rPh>
    <rPh sb="274" eb="277">
      <t>セキメンカン</t>
    </rPh>
    <rPh sb="277" eb="279">
      <t>コウシン</t>
    </rPh>
    <rPh sb="281" eb="283">
      <t>ロウスイ</t>
    </rPh>
    <rPh sb="284" eb="286">
      <t>ゲンショウ</t>
    </rPh>
    <rPh sb="287" eb="288">
      <t>オモ</t>
    </rPh>
    <rPh sb="289" eb="291">
      <t>ヨウイン</t>
    </rPh>
    <rPh sb="292" eb="293">
      <t>オモ</t>
    </rPh>
    <rPh sb="297" eb="299">
      <t>コンゴ</t>
    </rPh>
    <rPh sb="300" eb="303">
      <t>セキメンカン</t>
    </rPh>
    <rPh sb="303" eb="305">
      <t>コウシン</t>
    </rPh>
    <rPh sb="305" eb="306">
      <t>トウ</t>
    </rPh>
    <rPh sb="307" eb="308">
      <t>オコナ</t>
    </rPh>
    <rPh sb="309" eb="311">
      <t>ロウスイ</t>
    </rPh>
    <rPh sb="312" eb="314">
      <t>ゲンショウ</t>
    </rPh>
    <rPh sb="315" eb="316">
      <t>ツト</t>
    </rPh>
    <rPh sb="318" eb="320">
      <t>ユウシュウ</t>
    </rPh>
    <rPh sb="320" eb="321">
      <t>リツ</t>
    </rPh>
    <rPh sb="322" eb="324">
      <t>コウジョウ</t>
    </rPh>
    <rPh sb="325" eb="327">
      <t>メザ</t>
    </rPh>
    <rPh sb="331" eb="333">
      <t>キュウスイ</t>
    </rPh>
    <rPh sb="333" eb="335">
      <t>ゲンカ</t>
    </rPh>
    <rPh sb="343" eb="345">
      <t>ネンド</t>
    </rPh>
    <rPh sb="347" eb="349">
      <t>ゲンショウ</t>
    </rPh>
    <rPh sb="349" eb="351">
      <t>ケイコウ</t>
    </rPh>
    <rPh sb="355" eb="357">
      <t>イゼン</t>
    </rPh>
    <rPh sb="360" eb="362">
      <t>ルイジ</t>
    </rPh>
    <rPh sb="362" eb="364">
      <t>ダンタイ</t>
    </rPh>
    <rPh sb="364" eb="366">
      <t>ヘイキン</t>
    </rPh>
    <rPh sb="369" eb="370">
      <t>タカ</t>
    </rPh>
    <rPh sb="371" eb="373">
      <t>スイジュン</t>
    </rPh>
    <rPh sb="381" eb="383">
      <t>ゲンカ</t>
    </rPh>
    <rPh sb="383" eb="385">
      <t>ショウキャク</t>
    </rPh>
    <rPh sb="385" eb="386">
      <t>ヒ</t>
    </rPh>
    <rPh sb="386" eb="387">
      <t>トウ</t>
    </rPh>
    <rPh sb="388" eb="390">
      <t>ケイジョウ</t>
    </rPh>
    <rPh sb="390" eb="392">
      <t>ヒヨウ</t>
    </rPh>
    <rPh sb="393" eb="395">
      <t>ルイジ</t>
    </rPh>
    <rPh sb="395" eb="397">
      <t>ダンタイ</t>
    </rPh>
    <rPh sb="397" eb="399">
      <t>イジョウ</t>
    </rPh>
    <rPh sb="408" eb="410">
      <t>ヨウイン</t>
    </rPh>
    <rPh sb="414" eb="416">
      <t>シリョウ</t>
    </rPh>
    <rPh sb="422" eb="424">
      <t>シセツ</t>
    </rPh>
    <rPh sb="424" eb="427">
      <t>リヨウリツ</t>
    </rPh>
    <rPh sb="433" eb="435">
      <t>シセツ</t>
    </rPh>
    <rPh sb="435" eb="437">
      <t>セイビ</t>
    </rPh>
    <rPh sb="437" eb="439">
      <t>トウショ</t>
    </rPh>
    <rPh sb="440" eb="442">
      <t>ジンコウ</t>
    </rPh>
    <rPh sb="442" eb="444">
      <t>ドウタイ</t>
    </rPh>
    <rPh sb="445" eb="447">
      <t>ミトオ</t>
    </rPh>
    <rPh sb="455" eb="456">
      <t>ショウ</t>
    </rPh>
    <rPh sb="463" eb="465">
      <t>ルイジ</t>
    </rPh>
    <rPh sb="465" eb="467">
      <t>ダンタイ</t>
    </rPh>
    <rPh sb="469" eb="470">
      <t>ヒク</t>
    </rPh>
    <rPh sb="471" eb="473">
      <t>スイジュン</t>
    </rPh>
    <phoneticPr fontId="4"/>
  </si>
  <si>
    <t>　現在、健全な事業運営を行えているが、給水人口は減少しているため、収益の減少により今後も厳しい事業経営が予想される。収益の減少を補うために今後も未収金対策等を行い、経営戦略に沿って計画的かつ効率的な施設更新・修繕等を行い費用の抑制に努める。</t>
    <rPh sb="1" eb="3">
      <t>ゲンザイ</t>
    </rPh>
    <rPh sb="4" eb="6">
      <t>ケンゼン</t>
    </rPh>
    <rPh sb="7" eb="9">
      <t>ジギョウ</t>
    </rPh>
    <rPh sb="9" eb="11">
      <t>ウンエイ</t>
    </rPh>
    <rPh sb="12" eb="13">
      <t>オコナ</t>
    </rPh>
    <rPh sb="19" eb="21">
      <t>キュウスイ</t>
    </rPh>
    <rPh sb="21" eb="23">
      <t>ジンコウ</t>
    </rPh>
    <rPh sb="24" eb="26">
      <t>ゲンショウ</t>
    </rPh>
    <rPh sb="33" eb="35">
      <t>シュウエキ</t>
    </rPh>
    <rPh sb="36" eb="38">
      <t>ゲンショウ</t>
    </rPh>
    <rPh sb="41" eb="43">
      <t>コンゴ</t>
    </rPh>
    <rPh sb="44" eb="45">
      <t>キビ</t>
    </rPh>
    <rPh sb="47" eb="49">
      <t>ジギョウ</t>
    </rPh>
    <rPh sb="49" eb="51">
      <t>ケイエイ</t>
    </rPh>
    <rPh sb="52" eb="54">
      <t>ヨソウ</t>
    </rPh>
    <rPh sb="58" eb="60">
      <t>シュウエキ</t>
    </rPh>
    <rPh sb="61" eb="63">
      <t>ゲンショウ</t>
    </rPh>
    <rPh sb="64" eb="65">
      <t>オギナ</t>
    </rPh>
    <rPh sb="69" eb="71">
      <t>コンゴ</t>
    </rPh>
    <rPh sb="72" eb="75">
      <t>ミシュウキン</t>
    </rPh>
    <rPh sb="75" eb="77">
      <t>タイサク</t>
    </rPh>
    <rPh sb="77" eb="78">
      <t>ナド</t>
    </rPh>
    <rPh sb="79" eb="80">
      <t>オコナ</t>
    </rPh>
    <rPh sb="82" eb="84">
      <t>ケイエイ</t>
    </rPh>
    <rPh sb="84" eb="86">
      <t>センリャク</t>
    </rPh>
    <rPh sb="87" eb="88">
      <t>ソ</t>
    </rPh>
    <rPh sb="90" eb="93">
      <t>ケイカクテキ</t>
    </rPh>
    <rPh sb="95" eb="98">
      <t>コウリツテキ</t>
    </rPh>
    <rPh sb="99" eb="101">
      <t>シセツ</t>
    </rPh>
    <rPh sb="101" eb="103">
      <t>コウシン</t>
    </rPh>
    <rPh sb="104" eb="106">
      <t>シュウゼン</t>
    </rPh>
    <rPh sb="106" eb="107">
      <t>ナド</t>
    </rPh>
    <rPh sb="108" eb="109">
      <t>オコナ</t>
    </rPh>
    <rPh sb="110" eb="112">
      <t>ヒヨウ</t>
    </rPh>
    <rPh sb="113" eb="115">
      <t>ヨクセイ</t>
    </rPh>
    <rPh sb="116" eb="117">
      <t>ツト</t>
    </rPh>
    <phoneticPr fontId="4"/>
  </si>
  <si>
    <t>管路経年化率は石綿管更新工事で減少傾向にある。今後も石綿管更新工事、老朽管更新工事を行っていくため、今後も横ばいまたは減少傾向になると思われる。
更新率は28年度繰越事業の完了等により大幅に上がっており、適切な管路更新を行えている。</t>
    <rPh sb="0" eb="2">
      <t>カンロ</t>
    </rPh>
    <rPh sb="2" eb="4">
      <t>ケイネン</t>
    </rPh>
    <rPh sb="5" eb="6">
      <t>リツ</t>
    </rPh>
    <rPh sb="7" eb="10">
      <t>セキメンカン</t>
    </rPh>
    <rPh sb="10" eb="12">
      <t>コウシン</t>
    </rPh>
    <rPh sb="12" eb="14">
      <t>コウジ</t>
    </rPh>
    <rPh sb="15" eb="17">
      <t>ゲンショウ</t>
    </rPh>
    <rPh sb="17" eb="19">
      <t>ケイコウ</t>
    </rPh>
    <rPh sb="23" eb="25">
      <t>コンゴ</t>
    </rPh>
    <rPh sb="26" eb="29">
      <t>セキメンカン</t>
    </rPh>
    <rPh sb="29" eb="31">
      <t>コウシン</t>
    </rPh>
    <rPh sb="31" eb="33">
      <t>コウジ</t>
    </rPh>
    <rPh sb="34" eb="36">
      <t>ロウキュウ</t>
    </rPh>
    <rPh sb="36" eb="37">
      <t>カン</t>
    </rPh>
    <rPh sb="37" eb="39">
      <t>コウシン</t>
    </rPh>
    <rPh sb="39" eb="41">
      <t>コウジ</t>
    </rPh>
    <rPh sb="42" eb="43">
      <t>オコナ</t>
    </rPh>
    <rPh sb="50" eb="52">
      <t>コンゴ</t>
    </rPh>
    <rPh sb="53" eb="54">
      <t>ヨコ</t>
    </rPh>
    <rPh sb="59" eb="61">
      <t>ゲンショウ</t>
    </rPh>
    <rPh sb="61" eb="63">
      <t>ケイコウ</t>
    </rPh>
    <rPh sb="67" eb="68">
      <t>オモ</t>
    </rPh>
    <rPh sb="73" eb="75">
      <t>コウシン</t>
    </rPh>
    <rPh sb="75" eb="76">
      <t>リツ</t>
    </rPh>
    <rPh sb="79" eb="81">
      <t>ネンド</t>
    </rPh>
    <rPh sb="81" eb="83">
      <t>クリコシ</t>
    </rPh>
    <rPh sb="83" eb="85">
      <t>ジギョウ</t>
    </rPh>
    <rPh sb="86" eb="88">
      <t>カンリョウ</t>
    </rPh>
    <rPh sb="88" eb="89">
      <t>トウ</t>
    </rPh>
    <rPh sb="92" eb="94">
      <t>オオハバ</t>
    </rPh>
    <rPh sb="95" eb="96">
      <t>ア</t>
    </rPh>
    <rPh sb="102" eb="104">
      <t>テキセツ</t>
    </rPh>
    <rPh sb="105" eb="107">
      <t>カンロ</t>
    </rPh>
    <rPh sb="107" eb="109">
      <t>コウシン</t>
    </rPh>
    <rPh sb="110" eb="11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</si>
</sst>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c:v>
                </c:pt>
                <c:pt idx="1">
                  <c:v>1.02</c:v>
                </c:pt>
                <c:pt idx="2">
                  <c:v>0.4</c:v>
                </c:pt>
                <c:pt idx="3">
                  <c:v>0.53</c:v>
                </c:pt>
                <c:pt idx="4">
                  <c:v>2.3199999999999998</c:v>
                </c:pt>
              </c:numCache>
            </c:numRef>
          </c:val>
          <c:extLst xmlns:c16r2="http://schemas.microsoft.com/office/drawing/2015/06/chart">
            <c:ext xmlns:c16="http://schemas.microsoft.com/office/drawing/2014/chart" uri="{C3380CC4-5D6E-409C-BE32-E72D297353CC}">
              <c16:uniqueId val="{00000000-3FB8-4806-9294-6109F6FBEF67}"/>
            </c:ext>
          </c:extLst>
        </c:ser>
        <c:dLbls>
          <c:showLegendKey val="0"/>
          <c:showVal val="0"/>
          <c:showCatName val="0"/>
          <c:showSerName val="0"/>
          <c:showPercent val="0"/>
          <c:showBubbleSize val="0"/>
        </c:dLbls>
        <c:gapWidth val="150"/>
        <c:axId val="126887728"/>
        <c:axId val="126888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0.64</c:v>
                </c:pt>
                <c:pt idx="1">
                  <c:v>0.56000000000000005</c:v>
                </c:pt>
                <c:pt idx="2">
                  <c:v>0.65</c:v>
                </c:pt>
                <c:pt idx="3">
                  <c:v>0.46</c:v>
                </c:pt>
                <c:pt idx="4">
                  <c:v>0.44</c:v>
                </c:pt>
              </c:numCache>
            </c:numRef>
          </c:val>
          <c:smooth val="0"/>
          <c:extLst xmlns:c16r2="http://schemas.microsoft.com/office/drawing/2015/06/chart">
            <c:ext xmlns:c16="http://schemas.microsoft.com/office/drawing/2014/chart" uri="{C3380CC4-5D6E-409C-BE32-E72D297353CC}">
              <c16:uniqueId val="{00000001-3FB8-4806-9294-6109F6FBEF67}"/>
            </c:ext>
          </c:extLst>
        </c:ser>
        <c:dLbls>
          <c:showLegendKey val="0"/>
          <c:showVal val="0"/>
          <c:showCatName val="0"/>
          <c:showSerName val="0"/>
          <c:showPercent val="0"/>
          <c:showBubbleSize val="0"/>
        </c:dLbls>
        <c:marker val="1"/>
        <c:smooth val="0"/>
        <c:axId val="126887728"/>
        <c:axId val="126888112"/>
      </c:lineChart>
      <c:dateAx>
        <c:axId val="126887728"/>
        <c:scaling>
          <c:orientation val="minMax"/>
        </c:scaling>
        <c:delete val="1"/>
        <c:axPos val="b"/>
        <c:numFmt formatCode="ge" sourceLinked="1"/>
        <c:majorTickMark val="none"/>
        <c:minorTickMark val="none"/>
        <c:tickLblPos val="none"/>
        <c:crossAx val="126888112"/>
        <c:crosses val="autoZero"/>
        <c:auto val="1"/>
        <c:lblOffset val="100"/>
        <c:baseTimeUnit val="years"/>
      </c:dateAx>
      <c:valAx>
        <c:axId val="12688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88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38.53</c:v>
                </c:pt>
                <c:pt idx="1">
                  <c:v>38.01</c:v>
                </c:pt>
                <c:pt idx="2">
                  <c:v>38.85</c:v>
                </c:pt>
                <c:pt idx="3">
                  <c:v>36.6</c:v>
                </c:pt>
                <c:pt idx="4">
                  <c:v>35.64</c:v>
                </c:pt>
              </c:numCache>
            </c:numRef>
          </c:val>
          <c:extLst xmlns:c16r2="http://schemas.microsoft.com/office/drawing/2015/06/chart">
            <c:ext xmlns:c16="http://schemas.microsoft.com/office/drawing/2014/chart" uri="{C3380CC4-5D6E-409C-BE32-E72D297353CC}">
              <c16:uniqueId val="{00000000-ECCB-4CEC-9E2F-746E37B55E66}"/>
            </c:ext>
          </c:extLst>
        </c:ser>
        <c:dLbls>
          <c:showLegendKey val="0"/>
          <c:showVal val="0"/>
          <c:showCatName val="0"/>
          <c:showSerName val="0"/>
          <c:showPercent val="0"/>
          <c:showBubbleSize val="0"/>
        </c:dLbls>
        <c:gapWidth val="150"/>
        <c:axId val="209456792"/>
        <c:axId val="20945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49.77</c:v>
                </c:pt>
                <c:pt idx="1">
                  <c:v>49.22</c:v>
                </c:pt>
                <c:pt idx="2">
                  <c:v>49.08</c:v>
                </c:pt>
                <c:pt idx="3">
                  <c:v>49.32</c:v>
                </c:pt>
                <c:pt idx="4">
                  <c:v>50.24</c:v>
                </c:pt>
              </c:numCache>
            </c:numRef>
          </c:val>
          <c:smooth val="0"/>
          <c:extLst xmlns:c16r2="http://schemas.microsoft.com/office/drawing/2015/06/chart">
            <c:ext xmlns:c16="http://schemas.microsoft.com/office/drawing/2014/chart" uri="{C3380CC4-5D6E-409C-BE32-E72D297353CC}">
              <c16:uniqueId val="{00000001-ECCB-4CEC-9E2F-746E37B55E66}"/>
            </c:ext>
          </c:extLst>
        </c:ser>
        <c:dLbls>
          <c:showLegendKey val="0"/>
          <c:showVal val="0"/>
          <c:showCatName val="0"/>
          <c:showSerName val="0"/>
          <c:showPercent val="0"/>
          <c:showBubbleSize val="0"/>
        </c:dLbls>
        <c:marker val="1"/>
        <c:smooth val="0"/>
        <c:axId val="209456792"/>
        <c:axId val="209457184"/>
      </c:lineChart>
      <c:dateAx>
        <c:axId val="209456792"/>
        <c:scaling>
          <c:orientation val="minMax"/>
        </c:scaling>
        <c:delete val="1"/>
        <c:axPos val="b"/>
        <c:numFmt formatCode="ge" sourceLinked="1"/>
        <c:majorTickMark val="none"/>
        <c:minorTickMark val="none"/>
        <c:tickLblPos val="none"/>
        <c:crossAx val="209457184"/>
        <c:crosses val="autoZero"/>
        <c:auto val="1"/>
        <c:lblOffset val="100"/>
        <c:baseTimeUnit val="years"/>
      </c:dateAx>
      <c:valAx>
        <c:axId val="2094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45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75.39</c:v>
                </c:pt>
                <c:pt idx="1">
                  <c:v>74.150000000000006</c:v>
                </c:pt>
                <c:pt idx="2">
                  <c:v>71.61</c:v>
                </c:pt>
                <c:pt idx="3">
                  <c:v>76.31</c:v>
                </c:pt>
                <c:pt idx="4">
                  <c:v>78.84</c:v>
                </c:pt>
              </c:numCache>
            </c:numRef>
          </c:val>
          <c:extLst xmlns:c16r2="http://schemas.microsoft.com/office/drawing/2015/06/chart">
            <c:ext xmlns:c16="http://schemas.microsoft.com/office/drawing/2014/chart" uri="{C3380CC4-5D6E-409C-BE32-E72D297353CC}">
              <c16:uniqueId val="{00000000-6C24-451A-9F37-22A97C334B8C}"/>
            </c:ext>
          </c:extLst>
        </c:ser>
        <c:dLbls>
          <c:showLegendKey val="0"/>
          <c:showVal val="0"/>
          <c:showCatName val="0"/>
          <c:showSerName val="0"/>
          <c:showPercent val="0"/>
          <c:showBubbleSize val="0"/>
        </c:dLbls>
        <c:gapWidth val="150"/>
        <c:axId val="209985272"/>
        <c:axId val="20998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79.98</c:v>
                </c:pt>
                <c:pt idx="1">
                  <c:v>79.48</c:v>
                </c:pt>
                <c:pt idx="2">
                  <c:v>79.3</c:v>
                </c:pt>
                <c:pt idx="3">
                  <c:v>79.34</c:v>
                </c:pt>
                <c:pt idx="4">
                  <c:v>78.650000000000006</c:v>
                </c:pt>
              </c:numCache>
            </c:numRef>
          </c:val>
          <c:smooth val="0"/>
          <c:extLst xmlns:c16r2="http://schemas.microsoft.com/office/drawing/2015/06/chart">
            <c:ext xmlns:c16="http://schemas.microsoft.com/office/drawing/2014/chart" uri="{C3380CC4-5D6E-409C-BE32-E72D297353CC}">
              <c16:uniqueId val="{00000001-6C24-451A-9F37-22A97C334B8C}"/>
            </c:ext>
          </c:extLst>
        </c:ser>
        <c:dLbls>
          <c:showLegendKey val="0"/>
          <c:showVal val="0"/>
          <c:showCatName val="0"/>
          <c:showSerName val="0"/>
          <c:showPercent val="0"/>
          <c:showBubbleSize val="0"/>
        </c:dLbls>
        <c:marker val="1"/>
        <c:smooth val="0"/>
        <c:axId val="209985272"/>
        <c:axId val="209985664"/>
      </c:lineChart>
      <c:dateAx>
        <c:axId val="209985272"/>
        <c:scaling>
          <c:orientation val="minMax"/>
        </c:scaling>
        <c:delete val="1"/>
        <c:axPos val="b"/>
        <c:numFmt formatCode="ge" sourceLinked="1"/>
        <c:majorTickMark val="none"/>
        <c:minorTickMark val="none"/>
        <c:tickLblPos val="none"/>
        <c:crossAx val="209985664"/>
        <c:crosses val="autoZero"/>
        <c:auto val="1"/>
        <c:lblOffset val="100"/>
        <c:baseTimeUnit val="years"/>
      </c:dateAx>
      <c:valAx>
        <c:axId val="20998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985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86.04</c:v>
                </c:pt>
                <c:pt idx="1">
                  <c:v>95.14</c:v>
                </c:pt>
                <c:pt idx="2">
                  <c:v>100.2</c:v>
                </c:pt>
                <c:pt idx="3">
                  <c:v>103.6</c:v>
                </c:pt>
                <c:pt idx="4">
                  <c:v>108.37</c:v>
                </c:pt>
              </c:numCache>
            </c:numRef>
          </c:val>
          <c:extLst xmlns:c16r2="http://schemas.microsoft.com/office/drawing/2015/06/chart">
            <c:ext xmlns:c16="http://schemas.microsoft.com/office/drawing/2014/chart" uri="{C3380CC4-5D6E-409C-BE32-E72D297353CC}">
              <c16:uniqueId val="{00000000-F011-40C5-A097-F9B3D8FC867B}"/>
            </c:ext>
          </c:extLst>
        </c:ser>
        <c:dLbls>
          <c:showLegendKey val="0"/>
          <c:showVal val="0"/>
          <c:showCatName val="0"/>
          <c:showSerName val="0"/>
          <c:showPercent val="0"/>
          <c:showBubbleSize val="0"/>
        </c:dLbls>
        <c:gapWidth val="150"/>
        <c:axId val="209098464"/>
        <c:axId val="20909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105.53</c:v>
                </c:pt>
                <c:pt idx="1">
                  <c:v>107.2</c:v>
                </c:pt>
                <c:pt idx="2">
                  <c:v>106.62</c:v>
                </c:pt>
                <c:pt idx="3">
                  <c:v>107.95</c:v>
                </c:pt>
                <c:pt idx="4">
                  <c:v>104.47</c:v>
                </c:pt>
              </c:numCache>
            </c:numRef>
          </c:val>
          <c:smooth val="0"/>
          <c:extLst xmlns:c16r2="http://schemas.microsoft.com/office/drawing/2015/06/chart">
            <c:ext xmlns:c16="http://schemas.microsoft.com/office/drawing/2014/chart" uri="{C3380CC4-5D6E-409C-BE32-E72D297353CC}">
              <c16:uniqueId val="{00000001-F011-40C5-A097-F9B3D8FC867B}"/>
            </c:ext>
          </c:extLst>
        </c:ser>
        <c:dLbls>
          <c:showLegendKey val="0"/>
          <c:showVal val="0"/>
          <c:showCatName val="0"/>
          <c:showSerName val="0"/>
          <c:showPercent val="0"/>
          <c:showBubbleSize val="0"/>
        </c:dLbls>
        <c:marker val="1"/>
        <c:smooth val="0"/>
        <c:axId val="209098464"/>
        <c:axId val="209098848"/>
      </c:lineChart>
      <c:dateAx>
        <c:axId val="209098464"/>
        <c:scaling>
          <c:orientation val="minMax"/>
        </c:scaling>
        <c:delete val="1"/>
        <c:axPos val="b"/>
        <c:numFmt formatCode="ge" sourceLinked="1"/>
        <c:majorTickMark val="none"/>
        <c:minorTickMark val="none"/>
        <c:tickLblPos val="none"/>
        <c:crossAx val="209098848"/>
        <c:crosses val="autoZero"/>
        <c:auto val="1"/>
        <c:lblOffset val="100"/>
        <c:baseTimeUnit val="years"/>
      </c:dateAx>
      <c:valAx>
        <c:axId val="20909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09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44.23</c:v>
                </c:pt>
                <c:pt idx="1">
                  <c:v>45.73</c:v>
                </c:pt>
                <c:pt idx="2">
                  <c:v>47.35</c:v>
                </c:pt>
                <c:pt idx="3">
                  <c:v>48.9</c:v>
                </c:pt>
                <c:pt idx="4">
                  <c:v>49.19</c:v>
                </c:pt>
              </c:numCache>
            </c:numRef>
          </c:val>
          <c:extLst xmlns:c16r2="http://schemas.microsoft.com/office/drawing/2015/06/chart">
            <c:ext xmlns:c16="http://schemas.microsoft.com/office/drawing/2014/chart" uri="{C3380CC4-5D6E-409C-BE32-E72D297353CC}">
              <c16:uniqueId val="{00000000-DBE5-421B-9D6A-BAA7010A20CE}"/>
            </c:ext>
          </c:extLst>
        </c:ser>
        <c:dLbls>
          <c:showLegendKey val="0"/>
          <c:showVal val="0"/>
          <c:showCatName val="0"/>
          <c:showSerName val="0"/>
          <c:showPercent val="0"/>
          <c:showBubbleSize val="0"/>
        </c:dLbls>
        <c:gapWidth val="150"/>
        <c:axId val="209146304"/>
        <c:axId val="209146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36.43</c:v>
                </c:pt>
                <c:pt idx="1">
                  <c:v>46.12</c:v>
                </c:pt>
                <c:pt idx="2">
                  <c:v>47.44</c:v>
                </c:pt>
                <c:pt idx="3">
                  <c:v>48.3</c:v>
                </c:pt>
                <c:pt idx="4">
                  <c:v>45.14</c:v>
                </c:pt>
              </c:numCache>
            </c:numRef>
          </c:val>
          <c:smooth val="0"/>
          <c:extLst xmlns:c16r2="http://schemas.microsoft.com/office/drawing/2015/06/chart">
            <c:ext xmlns:c16="http://schemas.microsoft.com/office/drawing/2014/chart" uri="{C3380CC4-5D6E-409C-BE32-E72D297353CC}">
              <c16:uniqueId val="{00000001-DBE5-421B-9D6A-BAA7010A20CE}"/>
            </c:ext>
          </c:extLst>
        </c:ser>
        <c:dLbls>
          <c:showLegendKey val="0"/>
          <c:showVal val="0"/>
          <c:showCatName val="0"/>
          <c:showSerName val="0"/>
          <c:showPercent val="0"/>
          <c:showBubbleSize val="0"/>
        </c:dLbls>
        <c:marker val="1"/>
        <c:smooth val="0"/>
        <c:axId val="209146304"/>
        <c:axId val="209146688"/>
      </c:lineChart>
      <c:dateAx>
        <c:axId val="209146304"/>
        <c:scaling>
          <c:orientation val="minMax"/>
        </c:scaling>
        <c:delete val="1"/>
        <c:axPos val="b"/>
        <c:numFmt formatCode="ge" sourceLinked="1"/>
        <c:majorTickMark val="none"/>
        <c:minorTickMark val="none"/>
        <c:tickLblPos val="none"/>
        <c:crossAx val="209146688"/>
        <c:crosses val="autoZero"/>
        <c:auto val="1"/>
        <c:lblOffset val="100"/>
        <c:baseTimeUnit val="years"/>
      </c:dateAx>
      <c:valAx>
        <c:axId val="2091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1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3.27</c:v>
                </c:pt>
                <c:pt idx="3" formatCode="#,##0.00;&quot;△&quot;#,##0.00;&quot;-&quot;">
                  <c:v>3.27</c:v>
                </c:pt>
                <c:pt idx="4" formatCode="#,##0.00;&quot;△&quot;#,##0.00;&quot;-&quot;">
                  <c:v>1.32</c:v>
                </c:pt>
              </c:numCache>
            </c:numRef>
          </c:val>
          <c:extLst xmlns:c16r2="http://schemas.microsoft.com/office/drawing/2015/06/chart">
            <c:ext xmlns:c16="http://schemas.microsoft.com/office/drawing/2014/chart" uri="{C3380CC4-5D6E-409C-BE32-E72D297353CC}">
              <c16:uniqueId val="{00000000-80B8-4798-8022-2FB834D91B23}"/>
            </c:ext>
          </c:extLst>
        </c:ser>
        <c:dLbls>
          <c:showLegendKey val="0"/>
          <c:showVal val="0"/>
          <c:showCatName val="0"/>
          <c:showSerName val="0"/>
          <c:showPercent val="0"/>
          <c:showBubbleSize val="0"/>
        </c:dLbls>
        <c:gapWidth val="150"/>
        <c:axId val="128282664"/>
        <c:axId val="128283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8.7200000000000006</c:v>
                </c:pt>
                <c:pt idx="1">
                  <c:v>9.86</c:v>
                </c:pt>
                <c:pt idx="2">
                  <c:v>11.16</c:v>
                </c:pt>
                <c:pt idx="3">
                  <c:v>12.43</c:v>
                </c:pt>
                <c:pt idx="4">
                  <c:v>13.58</c:v>
                </c:pt>
              </c:numCache>
            </c:numRef>
          </c:val>
          <c:smooth val="0"/>
          <c:extLst xmlns:c16r2="http://schemas.microsoft.com/office/drawing/2015/06/chart">
            <c:ext xmlns:c16="http://schemas.microsoft.com/office/drawing/2014/chart" uri="{C3380CC4-5D6E-409C-BE32-E72D297353CC}">
              <c16:uniqueId val="{00000001-80B8-4798-8022-2FB834D91B23}"/>
            </c:ext>
          </c:extLst>
        </c:ser>
        <c:dLbls>
          <c:showLegendKey val="0"/>
          <c:showVal val="0"/>
          <c:showCatName val="0"/>
          <c:showSerName val="0"/>
          <c:showPercent val="0"/>
          <c:showBubbleSize val="0"/>
        </c:dLbls>
        <c:marker val="1"/>
        <c:smooth val="0"/>
        <c:axId val="128282664"/>
        <c:axId val="128283056"/>
      </c:lineChart>
      <c:dateAx>
        <c:axId val="128282664"/>
        <c:scaling>
          <c:orientation val="minMax"/>
        </c:scaling>
        <c:delete val="1"/>
        <c:axPos val="b"/>
        <c:numFmt formatCode="ge" sourceLinked="1"/>
        <c:majorTickMark val="none"/>
        <c:minorTickMark val="none"/>
        <c:tickLblPos val="none"/>
        <c:crossAx val="128283056"/>
        <c:crosses val="autoZero"/>
        <c:auto val="1"/>
        <c:lblOffset val="100"/>
        <c:baseTimeUnit val="years"/>
      </c:dateAx>
      <c:valAx>
        <c:axId val="12828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282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B11-40C5-961A-BBD1F0381C14}"/>
            </c:ext>
          </c:extLst>
        </c:ser>
        <c:dLbls>
          <c:showLegendKey val="0"/>
          <c:showVal val="0"/>
          <c:showCatName val="0"/>
          <c:showSerName val="0"/>
          <c:showPercent val="0"/>
          <c:showBubbleSize val="0"/>
        </c:dLbls>
        <c:gapWidth val="150"/>
        <c:axId val="128284624"/>
        <c:axId val="128285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28.31</c:v>
                </c:pt>
                <c:pt idx="1">
                  <c:v>13.46</c:v>
                </c:pt>
                <c:pt idx="2">
                  <c:v>12.59</c:v>
                </c:pt>
                <c:pt idx="3">
                  <c:v>12.44</c:v>
                </c:pt>
                <c:pt idx="4">
                  <c:v>16.399999999999999</c:v>
                </c:pt>
              </c:numCache>
            </c:numRef>
          </c:val>
          <c:smooth val="0"/>
          <c:extLst xmlns:c16r2="http://schemas.microsoft.com/office/drawing/2015/06/chart">
            <c:ext xmlns:c16="http://schemas.microsoft.com/office/drawing/2014/chart" uri="{C3380CC4-5D6E-409C-BE32-E72D297353CC}">
              <c16:uniqueId val="{00000001-8B11-40C5-961A-BBD1F0381C14}"/>
            </c:ext>
          </c:extLst>
        </c:ser>
        <c:dLbls>
          <c:showLegendKey val="0"/>
          <c:showVal val="0"/>
          <c:showCatName val="0"/>
          <c:showSerName val="0"/>
          <c:showPercent val="0"/>
          <c:showBubbleSize val="0"/>
        </c:dLbls>
        <c:marker val="1"/>
        <c:smooth val="0"/>
        <c:axId val="128284624"/>
        <c:axId val="128285016"/>
      </c:lineChart>
      <c:dateAx>
        <c:axId val="128284624"/>
        <c:scaling>
          <c:orientation val="minMax"/>
        </c:scaling>
        <c:delete val="1"/>
        <c:axPos val="b"/>
        <c:numFmt formatCode="ge" sourceLinked="1"/>
        <c:majorTickMark val="none"/>
        <c:minorTickMark val="none"/>
        <c:tickLblPos val="none"/>
        <c:crossAx val="128285016"/>
        <c:crosses val="autoZero"/>
        <c:auto val="1"/>
        <c:lblOffset val="100"/>
        <c:baseTimeUnit val="years"/>
      </c:dateAx>
      <c:valAx>
        <c:axId val="128285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828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4437.04</c:v>
                </c:pt>
                <c:pt idx="1">
                  <c:v>450.81</c:v>
                </c:pt>
                <c:pt idx="2">
                  <c:v>404.31</c:v>
                </c:pt>
                <c:pt idx="3">
                  <c:v>394.17</c:v>
                </c:pt>
                <c:pt idx="4">
                  <c:v>266.25</c:v>
                </c:pt>
              </c:numCache>
            </c:numRef>
          </c:val>
          <c:extLst xmlns:c16r2="http://schemas.microsoft.com/office/drawing/2015/06/chart">
            <c:ext xmlns:c16="http://schemas.microsoft.com/office/drawing/2014/chart" uri="{C3380CC4-5D6E-409C-BE32-E72D297353CC}">
              <c16:uniqueId val="{00000000-3D51-4199-A672-32AD8ADCB776}"/>
            </c:ext>
          </c:extLst>
        </c:ser>
        <c:dLbls>
          <c:showLegendKey val="0"/>
          <c:showVal val="0"/>
          <c:showCatName val="0"/>
          <c:showSerName val="0"/>
          <c:showPercent val="0"/>
          <c:showBubbleSize val="0"/>
        </c:dLbls>
        <c:gapWidth val="150"/>
        <c:axId val="209276056"/>
        <c:axId val="20927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1164.51</c:v>
                </c:pt>
                <c:pt idx="1">
                  <c:v>434.72</c:v>
                </c:pt>
                <c:pt idx="2">
                  <c:v>416.14</c:v>
                </c:pt>
                <c:pt idx="3">
                  <c:v>371.89</c:v>
                </c:pt>
                <c:pt idx="4">
                  <c:v>293.23</c:v>
                </c:pt>
              </c:numCache>
            </c:numRef>
          </c:val>
          <c:smooth val="0"/>
          <c:extLst xmlns:c16r2="http://schemas.microsoft.com/office/drawing/2015/06/chart">
            <c:ext xmlns:c16="http://schemas.microsoft.com/office/drawing/2014/chart" uri="{C3380CC4-5D6E-409C-BE32-E72D297353CC}">
              <c16:uniqueId val="{00000001-3D51-4199-A672-32AD8ADCB776}"/>
            </c:ext>
          </c:extLst>
        </c:ser>
        <c:dLbls>
          <c:showLegendKey val="0"/>
          <c:showVal val="0"/>
          <c:showCatName val="0"/>
          <c:showSerName val="0"/>
          <c:showPercent val="0"/>
          <c:showBubbleSize val="0"/>
        </c:dLbls>
        <c:marker val="1"/>
        <c:smooth val="0"/>
        <c:axId val="209276056"/>
        <c:axId val="209276448"/>
      </c:lineChart>
      <c:dateAx>
        <c:axId val="209276056"/>
        <c:scaling>
          <c:orientation val="minMax"/>
        </c:scaling>
        <c:delete val="1"/>
        <c:axPos val="b"/>
        <c:numFmt formatCode="ge" sourceLinked="1"/>
        <c:majorTickMark val="none"/>
        <c:minorTickMark val="none"/>
        <c:tickLblPos val="none"/>
        <c:crossAx val="209276448"/>
        <c:crosses val="autoZero"/>
        <c:auto val="1"/>
        <c:lblOffset val="100"/>
        <c:baseTimeUnit val="years"/>
      </c:dateAx>
      <c:valAx>
        <c:axId val="209276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276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795.16</c:v>
                </c:pt>
                <c:pt idx="1">
                  <c:v>726.83</c:v>
                </c:pt>
                <c:pt idx="2">
                  <c:v>711.78</c:v>
                </c:pt>
                <c:pt idx="3">
                  <c:v>689.54</c:v>
                </c:pt>
                <c:pt idx="4">
                  <c:v>679.57</c:v>
                </c:pt>
              </c:numCache>
            </c:numRef>
          </c:val>
          <c:extLst xmlns:c16r2="http://schemas.microsoft.com/office/drawing/2015/06/chart">
            <c:ext xmlns:c16="http://schemas.microsoft.com/office/drawing/2014/chart" uri="{C3380CC4-5D6E-409C-BE32-E72D297353CC}">
              <c16:uniqueId val="{00000000-DEF9-4C90-BCFF-EE9990BB1976}"/>
            </c:ext>
          </c:extLst>
        </c:ser>
        <c:dLbls>
          <c:showLegendKey val="0"/>
          <c:showVal val="0"/>
          <c:showCatName val="0"/>
          <c:showSerName val="0"/>
          <c:showPercent val="0"/>
          <c:showBubbleSize val="0"/>
        </c:dLbls>
        <c:gapWidth val="150"/>
        <c:axId val="209277624"/>
        <c:axId val="20965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498.27</c:v>
                </c:pt>
                <c:pt idx="1">
                  <c:v>495.76</c:v>
                </c:pt>
                <c:pt idx="2">
                  <c:v>487.22</c:v>
                </c:pt>
                <c:pt idx="3">
                  <c:v>483.11</c:v>
                </c:pt>
                <c:pt idx="4">
                  <c:v>542.29999999999995</c:v>
                </c:pt>
              </c:numCache>
            </c:numRef>
          </c:val>
          <c:smooth val="0"/>
          <c:extLst xmlns:c16r2="http://schemas.microsoft.com/office/drawing/2015/06/chart">
            <c:ext xmlns:c16="http://schemas.microsoft.com/office/drawing/2014/chart" uri="{C3380CC4-5D6E-409C-BE32-E72D297353CC}">
              <c16:uniqueId val="{00000001-DEF9-4C90-BCFF-EE9990BB1976}"/>
            </c:ext>
          </c:extLst>
        </c:ser>
        <c:dLbls>
          <c:showLegendKey val="0"/>
          <c:showVal val="0"/>
          <c:showCatName val="0"/>
          <c:showSerName val="0"/>
          <c:showPercent val="0"/>
          <c:showBubbleSize val="0"/>
        </c:dLbls>
        <c:marker val="1"/>
        <c:smooth val="0"/>
        <c:axId val="209277624"/>
        <c:axId val="209657648"/>
      </c:lineChart>
      <c:dateAx>
        <c:axId val="209277624"/>
        <c:scaling>
          <c:orientation val="minMax"/>
        </c:scaling>
        <c:delete val="1"/>
        <c:axPos val="b"/>
        <c:numFmt formatCode="ge" sourceLinked="1"/>
        <c:majorTickMark val="none"/>
        <c:minorTickMark val="none"/>
        <c:tickLblPos val="none"/>
        <c:crossAx val="209657648"/>
        <c:crosses val="autoZero"/>
        <c:auto val="1"/>
        <c:lblOffset val="100"/>
        <c:baseTimeUnit val="years"/>
      </c:dateAx>
      <c:valAx>
        <c:axId val="209657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927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71.790000000000006</c:v>
                </c:pt>
                <c:pt idx="1">
                  <c:v>87.89</c:v>
                </c:pt>
                <c:pt idx="2">
                  <c:v>82.82</c:v>
                </c:pt>
                <c:pt idx="3">
                  <c:v>86.62</c:v>
                </c:pt>
                <c:pt idx="4">
                  <c:v>88.79</c:v>
                </c:pt>
              </c:numCache>
            </c:numRef>
          </c:val>
          <c:extLst xmlns:c16r2="http://schemas.microsoft.com/office/drawing/2015/06/chart">
            <c:ext xmlns:c16="http://schemas.microsoft.com/office/drawing/2014/chart" uri="{C3380CC4-5D6E-409C-BE32-E72D297353CC}">
              <c16:uniqueId val="{00000000-FE58-4DCE-BC85-F547CBECA4F8}"/>
            </c:ext>
          </c:extLst>
        </c:ser>
        <c:dLbls>
          <c:showLegendKey val="0"/>
          <c:showVal val="0"/>
          <c:showCatName val="0"/>
          <c:showSerName val="0"/>
          <c:showPercent val="0"/>
          <c:showBubbleSize val="0"/>
        </c:dLbls>
        <c:gapWidth val="150"/>
        <c:axId val="209658824"/>
        <c:axId val="20965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90.64</c:v>
                </c:pt>
                <c:pt idx="1">
                  <c:v>93.66</c:v>
                </c:pt>
                <c:pt idx="2">
                  <c:v>92.76</c:v>
                </c:pt>
                <c:pt idx="3">
                  <c:v>93.28</c:v>
                </c:pt>
                <c:pt idx="4">
                  <c:v>87.51</c:v>
                </c:pt>
              </c:numCache>
            </c:numRef>
          </c:val>
          <c:smooth val="0"/>
          <c:extLst xmlns:c16r2="http://schemas.microsoft.com/office/drawing/2015/06/chart">
            <c:ext xmlns:c16="http://schemas.microsoft.com/office/drawing/2014/chart" uri="{C3380CC4-5D6E-409C-BE32-E72D297353CC}">
              <c16:uniqueId val="{00000001-FE58-4DCE-BC85-F547CBECA4F8}"/>
            </c:ext>
          </c:extLst>
        </c:ser>
        <c:dLbls>
          <c:showLegendKey val="0"/>
          <c:showVal val="0"/>
          <c:showCatName val="0"/>
          <c:showSerName val="0"/>
          <c:showPercent val="0"/>
          <c:showBubbleSize val="0"/>
        </c:dLbls>
        <c:marker val="1"/>
        <c:smooth val="0"/>
        <c:axId val="209658824"/>
        <c:axId val="209659216"/>
      </c:lineChart>
      <c:dateAx>
        <c:axId val="209658824"/>
        <c:scaling>
          <c:orientation val="minMax"/>
        </c:scaling>
        <c:delete val="1"/>
        <c:axPos val="b"/>
        <c:numFmt formatCode="ge" sourceLinked="1"/>
        <c:majorTickMark val="none"/>
        <c:minorTickMark val="none"/>
        <c:tickLblPos val="none"/>
        <c:crossAx val="209659216"/>
        <c:crosses val="autoZero"/>
        <c:auto val="1"/>
        <c:lblOffset val="100"/>
        <c:baseTimeUnit val="years"/>
      </c:dateAx>
      <c:valAx>
        <c:axId val="20965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5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335.08</c:v>
                </c:pt>
                <c:pt idx="1">
                  <c:v>299.58999999999997</c:v>
                </c:pt>
                <c:pt idx="2">
                  <c:v>318.38</c:v>
                </c:pt>
                <c:pt idx="3">
                  <c:v>304.70999999999998</c:v>
                </c:pt>
                <c:pt idx="4">
                  <c:v>297.14</c:v>
                </c:pt>
              </c:numCache>
            </c:numRef>
          </c:val>
          <c:extLst xmlns:c16r2="http://schemas.microsoft.com/office/drawing/2015/06/chart">
            <c:ext xmlns:c16="http://schemas.microsoft.com/office/drawing/2014/chart" uri="{C3380CC4-5D6E-409C-BE32-E72D297353CC}">
              <c16:uniqueId val="{00000000-A66C-4A91-A7F9-D92B44A4B231}"/>
            </c:ext>
          </c:extLst>
        </c:ser>
        <c:dLbls>
          <c:showLegendKey val="0"/>
          <c:showVal val="0"/>
          <c:showCatName val="0"/>
          <c:showSerName val="0"/>
          <c:showPercent val="0"/>
          <c:showBubbleSize val="0"/>
        </c:dLbls>
        <c:gapWidth val="150"/>
        <c:axId val="209660392"/>
        <c:axId val="209660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213.52</c:v>
                </c:pt>
                <c:pt idx="1">
                  <c:v>208.21</c:v>
                </c:pt>
                <c:pt idx="2">
                  <c:v>208.67</c:v>
                </c:pt>
                <c:pt idx="3">
                  <c:v>208.29</c:v>
                </c:pt>
                <c:pt idx="4">
                  <c:v>218.42</c:v>
                </c:pt>
              </c:numCache>
            </c:numRef>
          </c:val>
          <c:smooth val="0"/>
          <c:extLst xmlns:c16r2="http://schemas.microsoft.com/office/drawing/2015/06/chart">
            <c:ext xmlns:c16="http://schemas.microsoft.com/office/drawing/2014/chart" uri="{C3380CC4-5D6E-409C-BE32-E72D297353CC}">
              <c16:uniqueId val="{00000001-A66C-4A91-A7F9-D92B44A4B231}"/>
            </c:ext>
          </c:extLst>
        </c:ser>
        <c:dLbls>
          <c:showLegendKey val="0"/>
          <c:showVal val="0"/>
          <c:showCatName val="0"/>
          <c:showSerName val="0"/>
          <c:showPercent val="0"/>
          <c:showBubbleSize val="0"/>
        </c:dLbls>
        <c:marker val="1"/>
        <c:smooth val="0"/>
        <c:axId val="209660392"/>
        <c:axId val="209660784"/>
      </c:lineChart>
      <c:dateAx>
        <c:axId val="209660392"/>
        <c:scaling>
          <c:orientation val="minMax"/>
        </c:scaling>
        <c:delete val="1"/>
        <c:axPos val="b"/>
        <c:numFmt formatCode="ge" sourceLinked="1"/>
        <c:majorTickMark val="none"/>
        <c:minorTickMark val="none"/>
        <c:tickLblPos val="none"/>
        <c:crossAx val="209660784"/>
        <c:crosses val="autoZero"/>
        <c:auto val="1"/>
        <c:lblOffset val="100"/>
        <c:baseTimeUnit val="years"/>
      </c:dateAx>
      <c:valAx>
        <c:axId val="20966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660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A1" zoomScale="85" zoomScaleNormal="85" workbookViewId="0">
      <selection activeCell="BF36" sqref="BF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川崎町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A8</v>
      </c>
      <c r="X8" s="58"/>
      <c r="Y8" s="58"/>
      <c r="Z8" s="58"/>
      <c r="AA8" s="58"/>
      <c r="AB8" s="58"/>
      <c r="AC8" s="58"/>
      <c r="AD8" s="58" t="str">
        <f>データ!$M$6</f>
        <v>非設置</v>
      </c>
      <c r="AE8" s="58"/>
      <c r="AF8" s="58"/>
      <c r="AG8" s="58"/>
      <c r="AH8" s="58"/>
      <c r="AI8" s="58"/>
      <c r="AJ8" s="58"/>
      <c r="AK8" s="4"/>
      <c r="AL8" s="59">
        <f>データ!$R$6</f>
        <v>8912</v>
      </c>
      <c r="AM8" s="59"/>
      <c r="AN8" s="59"/>
      <c r="AO8" s="59"/>
      <c r="AP8" s="59"/>
      <c r="AQ8" s="59"/>
      <c r="AR8" s="59"/>
      <c r="AS8" s="59"/>
      <c r="AT8" s="50">
        <f>データ!$S$6</f>
        <v>270.77</v>
      </c>
      <c r="AU8" s="51"/>
      <c r="AV8" s="51"/>
      <c r="AW8" s="51"/>
      <c r="AX8" s="51"/>
      <c r="AY8" s="51"/>
      <c r="AZ8" s="51"/>
      <c r="BA8" s="51"/>
      <c r="BB8" s="52">
        <f>データ!$T$6</f>
        <v>32.909999999999997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53.54</v>
      </c>
      <c r="J10" s="51"/>
      <c r="K10" s="51"/>
      <c r="L10" s="51"/>
      <c r="M10" s="51"/>
      <c r="N10" s="51"/>
      <c r="O10" s="62"/>
      <c r="P10" s="52">
        <f>データ!$P$6</f>
        <v>95.05</v>
      </c>
      <c r="Q10" s="52"/>
      <c r="R10" s="52"/>
      <c r="S10" s="52"/>
      <c r="T10" s="52"/>
      <c r="U10" s="52"/>
      <c r="V10" s="52"/>
      <c r="W10" s="59">
        <f>データ!$Q$6</f>
        <v>4374</v>
      </c>
      <c r="X10" s="59"/>
      <c r="Y10" s="59"/>
      <c r="Z10" s="59"/>
      <c r="AA10" s="59"/>
      <c r="AB10" s="59"/>
      <c r="AC10" s="59"/>
      <c r="AD10" s="2"/>
      <c r="AE10" s="2"/>
      <c r="AF10" s="2"/>
      <c r="AG10" s="2"/>
      <c r="AH10" s="4"/>
      <c r="AI10" s="4"/>
      <c r="AJ10" s="4"/>
      <c r="AK10" s="4"/>
      <c r="AL10" s="59">
        <f>データ!$U$6</f>
        <v>8471</v>
      </c>
      <c r="AM10" s="59"/>
      <c r="AN10" s="59"/>
      <c r="AO10" s="59"/>
      <c r="AP10" s="59"/>
      <c r="AQ10" s="59"/>
      <c r="AR10" s="59"/>
      <c r="AS10" s="59"/>
      <c r="AT10" s="50">
        <f>データ!$V$6</f>
        <v>47.31</v>
      </c>
      <c r="AU10" s="51"/>
      <c r="AV10" s="51"/>
      <c r="AW10" s="51"/>
      <c r="AX10" s="51"/>
      <c r="AY10" s="51"/>
      <c r="AZ10" s="51"/>
      <c r="BA10" s="51"/>
      <c r="BB10" s="52">
        <f>データ!$W$6</f>
        <v>179.05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119</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7pHwwkuBnDBUZRwuxioAncCPSOzmkp7dclinbqyZ18O9UGwvF2mSrP4hp4pqV/nJxzuQPx+cvSbxWJmfuP2rbw==" saltValue="udHMt5gM39ZbWfmKHaWVN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43249</v>
      </c>
      <c r="D6" s="33">
        <f t="shared" si="3"/>
        <v>46</v>
      </c>
      <c r="E6" s="33">
        <f t="shared" si="3"/>
        <v>1</v>
      </c>
      <c r="F6" s="33">
        <f t="shared" si="3"/>
        <v>0</v>
      </c>
      <c r="G6" s="33">
        <f t="shared" si="3"/>
        <v>1</v>
      </c>
      <c r="H6" s="33" t="str">
        <f t="shared" si="3"/>
        <v>宮城県　川崎町</v>
      </c>
      <c r="I6" s="33" t="str">
        <f t="shared" si="3"/>
        <v>法適用</v>
      </c>
      <c r="J6" s="33" t="str">
        <f t="shared" si="3"/>
        <v>水道事業</v>
      </c>
      <c r="K6" s="33" t="str">
        <f t="shared" si="3"/>
        <v>末端給水事業</v>
      </c>
      <c r="L6" s="33" t="str">
        <f t="shared" si="3"/>
        <v>A8</v>
      </c>
      <c r="M6" s="33" t="str">
        <f t="shared" si="3"/>
        <v>非設置</v>
      </c>
      <c r="N6" s="34" t="str">
        <f t="shared" si="3"/>
        <v>-</v>
      </c>
      <c r="O6" s="34">
        <f t="shared" si="3"/>
        <v>53.54</v>
      </c>
      <c r="P6" s="34">
        <f t="shared" si="3"/>
        <v>95.05</v>
      </c>
      <c r="Q6" s="34">
        <f t="shared" si="3"/>
        <v>4374</v>
      </c>
      <c r="R6" s="34">
        <f t="shared" si="3"/>
        <v>8912</v>
      </c>
      <c r="S6" s="34">
        <f t="shared" si="3"/>
        <v>270.77</v>
      </c>
      <c r="T6" s="34">
        <f t="shared" si="3"/>
        <v>32.909999999999997</v>
      </c>
      <c r="U6" s="34">
        <f t="shared" si="3"/>
        <v>8471</v>
      </c>
      <c r="V6" s="34">
        <f t="shared" si="3"/>
        <v>47.31</v>
      </c>
      <c r="W6" s="34">
        <f t="shared" si="3"/>
        <v>179.05</v>
      </c>
      <c r="X6" s="35">
        <f>IF(X7="",NA(),X7)</f>
        <v>86.04</v>
      </c>
      <c r="Y6" s="35">
        <f t="shared" ref="Y6:AG6" si="4">IF(Y7="",NA(),Y7)</f>
        <v>95.14</v>
      </c>
      <c r="Z6" s="35">
        <f t="shared" si="4"/>
        <v>100.2</v>
      </c>
      <c r="AA6" s="35">
        <f t="shared" si="4"/>
        <v>103.6</v>
      </c>
      <c r="AB6" s="35">
        <f t="shared" si="4"/>
        <v>108.37</v>
      </c>
      <c r="AC6" s="35">
        <f t="shared" si="4"/>
        <v>105.53</v>
      </c>
      <c r="AD6" s="35">
        <f t="shared" si="4"/>
        <v>107.2</v>
      </c>
      <c r="AE6" s="35">
        <f t="shared" si="4"/>
        <v>106.62</v>
      </c>
      <c r="AF6" s="35">
        <f t="shared" si="4"/>
        <v>107.95</v>
      </c>
      <c r="AG6" s="35">
        <f t="shared" si="4"/>
        <v>104.47</v>
      </c>
      <c r="AH6" s="34" t="str">
        <f>IF(AH7="","",IF(AH7="-","【-】","【"&amp;SUBSTITUTE(TEXT(AH7,"#,##0.00"),"-","△")&amp;"】"))</f>
        <v>【113.39】</v>
      </c>
      <c r="AI6" s="34">
        <f>IF(AI7="",NA(),AI7)</f>
        <v>0</v>
      </c>
      <c r="AJ6" s="34">
        <f t="shared" ref="AJ6:AR6" si="5">IF(AJ7="",NA(),AJ7)</f>
        <v>0</v>
      </c>
      <c r="AK6" s="34">
        <f t="shared" si="5"/>
        <v>0</v>
      </c>
      <c r="AL6" s="34">
        <f t="shared" si="5"/>
        <v>0</v>
      </c>
      <c r="AM6" s="34">
        <f t="shared" si="5"/>
        <v>0</v>
      </c>
      <c r="AN6" s="35">
        <f t="shared" si="5"/>
        <v>28.31</v>
      </c>
      <c r="AO6" s="35">
        <f t="shared" si="5"/>
        <v>13.46</v>
      </c>
      <c r="AP6" s="35">
        <f t="shared" si="5"/>
        <v>12.59</v>
      </c>
      <c r="AQ6" s="35">
        <f t="shared" si="5"/>
        <v>12.44</v>
      </c>
      <c r="AR6" s="35">
        <f t="shared" si="5"/>
        <v>16.399999999999999</v>
      </c>
      <c r="AS6" s="34" t="str">
        <f>IF(AS7="","",IF(AS7="-","【-】","【"&amp;SUBSTITUTE(TEXT(AS7,"#,##0.00"),"-","△")&amp;"】"))</f>
        <v>【0.85】</v>
      </c>
      <c r="AT6" s="35">
        <f>IF(AT7="",NA(),AT7)</f>
        <v>4437.04</v>
      </c>
      <c r="AU6" s="35">
        <f t="shared" ref="AU6:BC6" si="6">IF(AU7="",NA(),AU7)</f>
        <v>450.81</v>
      </c>
      <c r="AV6" s="35">
        <f t="shared" si="6"/>
        <v>404.31</v>
      </c>
      <c r="AW6" s="35">
        <f t="shared" si="6"/>
        <v>394.17</v>
      </c>
      <c r="AX6" s="35">
        <f t="shared" si="6"/>
        <v>266.25</v>
      </c>
      <c r="AY6" s="35">
        <f t="shared" si="6"/>
        <v>1164.51</v>
      </c>
      <c r="AZ6" s="35">
        <f t="shared" si="6"/>
        <v>434.72</v>
      </c>
      <c r="BA6" s="35">
        <f t="shared" si="6"/>
        <v>416.14</v>
      </c>
      <c r="BB6" s="35">
        <f t="shared" si="6"/>
        <v>371.89</v>
      </c>
      <c r="BC6" s="35">
        <f t="shared" si="6"/>
        <v>293.23</v>
      </c>
      <c r="BD6" s="34" t="str">
        <f>IF(BD7="","",IF(BD7="-","【-】","【"&amp;SUBSTITUTE(TEXT(BD7,"#,##0.00"),"-","△")&amp;"】"))</f>
        <v>【264.34】</v>
      </c>
      <c r="BE6" s="35">
        <f>IF(BE7="",NA(),BE7)</f>
        <v>795.16</v>
      </c>
      <c r="BF6" s="35">
        <f t="shared" ref="BF6:BN6" si="7">IF(BF7="",NA(),BF7)</f>
        <v>726.83</v>
      </c>
      <c r="BG6" s="35">
        <f t="shared" si="7"/>
        <v>711.78</v>
      </c>
      <c r="BH6" s="35">
        <f t="shared" si="7"/>
        <v>689.54</v>
      </c>
      <c r="BI6" s="35">
        <f t="shared" si="7"/>
        <v>679.57</v>
      </c>
      <c r="BJ6" s="35">
        <f t="shared" si="7"/>
        <v>498.27</v>
      </c>
      <c r="BK6" s="35">
        <f t="shared" si="7"/>
        <v>495.76</v>
      </c>
      <c r="BL6" s="35">
        <f t="shared" si="7"/>
        <v>487.22</v>
      </c>
      <c r="BM6" s="35">
        <f t="shared" si="7"/>
        <v>483.11</v>
      </c>
      <c r="BN6" s="35">
        <f t="shared" si="7"/>
        <v>542.29999999999995</v>
      </c>
      <c r="BO6" s="34" t="str">
        <f>IF(BO7="","",IF(BO7="-","【-】","【"&amp;SUBSTITUTE(TEXT(BO7,"#,##0.00"),"-","△")&amp;"】"))</f>
        <v>【274.27】</v>
      </c>
      <c r="BP6" s="35">
        <f>IF(BP7="",NA(),BP7)</f>
        <v>71.790000000000006</v>
      </c>
      <c r="BQ6" s="35">
        <f t="shared" ref="BQ6:BY6" si="8">IF(BQ7="",NA(),BQ7)</f>
        <v>87.89</v>
      </c>
      <c r="BR6" s="35">
        <f t="shared" si="8"/>
        <v>82.82</v>
      </c>
      <c r="BS6" s="35">
        <f t="shared" si="8"/>
        <v>86.62</v>
      </c>
      <c r="BT6" s="35">
        <f t="shared" si="8"/>
        <v>88.79</v>
      </c>
      <c r="BU6" s="35">
        <f t="shared" si="8"/>
        <v>90.64</v>
      </c>
      <c r="BV6" s="35">
        <f t="shared" si="8"/>
        <v>93.66</v>
      </c>
      <c r="BW6" s="35">
        <f t="shared" si="8"/>
        <v>92.76</v>
      </c>
      <c r="BX6" s="35">
        <f t="shared" si="8"/>
        <v>93.28</v>
      </c>
      <c r="BY6" s="35">
        <f t="shared" si="8"/>
        <v>87.51</v>
      </c>
      <c r="BZ6" s="34" t="str">
        <f>IF(BZ7="","",IF(BZ7="-","【-】","【"&amp;SUBSTITUTE(TEXT(BZ7,"#,##0.00"),"-","△")&amp;"】"))</f>
        <v>【104.36】</v>
      </c>
      <c r="CA6" s="35">
        <f>IF(CA7="",NA(),CA7)</f>
        <v>335.08</v>
      </c>
      <c r="CB6" s="35">
        <f t="shared" ref="CB6:CJ6" si="9">IF(CB7="",NA(),CB7)</f>
        <v>299.58999999999997</v>
      </c>
      <c r="CC6" s="35">
        <f t="shared" si="9"/>
        <v>318.38</v>
      </c>
      <c r="CD6" s="35">
        <f t="shared" si="9"/>
        <v>304.70999999999998</v>
      </c>
      <c r="CE6" s="35">
        <f t="shared" si="9"/>
        <v>297.14</v>
      </c>
      <c r="CF6" s="35">
        <f t="shared" si="9"/>
        <v>213.52</v>
      </c>
      <c r="CG6" s="35">
        <f t="shared" si="9"/>
        <v>208.21</v>
      </c>
      <c r="CH6" s="35">
        <f t="shared" si="9"/>
        <v>208.67</v>
      </c>
      <c r="CI6" s="35">
        <f t="shared" si="9"/>
        <v>208.29</v>
      </c>
      <c r="CJ6" s="35">
        <f t="shared" si="9"/>
        <v>218.42</v>
      </c>
      <c r="CK6" s="34" t="str">
        <f>IF(CK7="","",IF(CK7="-","【-】","【"&amp;SUBSTITUTE(TEXT(CK7,"#,##0.00"),"-","△")&amp;"】"))</f>
        <v>【165.71】</v>
      </c>
      <c r="CL6" s="35">
        <f>IF(CL7="",NA(),CL7)</f>
        <v>38.53</v>
      </c>
      <c r="CM6" s="35">
        <f t="shared" ref="CM6:CU6" si="10">IF(CM7="",NA(),CM7)</f>
        <v>38.01</v>
      </c>
      <c r="CN6" s="35">
        <f t="shared" si="10"/>
        <v>38.85</v>
      </c>
      <c r="CO6" s="35">
        <f t="shared" si="10"/>
        <v>36.6</v>
      </c>
      <c r="CP6" s="35">
        <f t="shared" si="10"/>
        <v>35.64</v>
      </c>
      <c r="CQ6" s="35">
        <f t="shared" si="10"/>
        <v>49.77</v>
      </c>
      <c r="CR6" s="35">
        <f t="shared" si="10"/>
        <v>49.22</v>
      </c>
      <c r="CS6" s="35">
        <f t="shared" si="10"/>
        <v>49.08</v>
      </c>
      <c r="CT6" s="35">
        <f t="shared" si="10"/>
        <v>49.32</v>
      </c>
      <c r="CU6" s="35">
        <f t="shared" si="10"/>
        <v>50.24</v>
      </c>
      <c r="CV6" s="34" t="str">
        <f>IF(CV7="","",IF(CV7="-","【-】","【"&amp;SUBSTITUTE(TEXT(CV7,"#,##0.00"),"-","△")&amp;"】"))</f>
        <v>【60.41】</v>
      </c>
      <c r="CW6" s="35">
        <f>IF(CW7="",NA(),CW7)</f>
        <v>75.39</v>
      </c>
      <c r="CX6" s="35">
        <f t="shared" ref="CX6:DF6" si="11">IF(CX7="",NA(),CX7)</f>
        <v>74.150000000000006</v>
      </c>
      <c r="CY6" s="35">
        <f t="shared" si="11"/>
        <v>71.61</v>
      </c>
      <c r="CZ6" s="35">
        <f t="shared" si="11"/>
        <v>76.31</v>
      </c>
      <c r="DA6" s="35">
        <f t="shared" si="11"/>
        <v>78.84</v>
      </c>
      <c r="DB6" s="35">
        <f t="shared" si="11"/>
        <v>79.98</v>
      </c>
      <c r="DC6" s="35">
        <f t="shared" si="11"/>
        <v>79.48</v>
      </c>
      <c r="DD6" s="35">
        <f t="shared" si="11"/>
        <v>79.3</v>
      </c>
      <c r="DE6" s="35">
        <f t="shared" si="11"/>
        <v>79.34</v>
      </c>
      <c r="DF6" s="35">
        <f t="shared" si="11"/>
        <v>78.650000000000006</v>
      </c>
      <c r="DG6" s="34" t="str">
        <f>IF(DG7="","",IF(DG7="-","【-】","【"&amp;SUBSTITUTE(TEXT(DG7,"#,##0.00"),"-","△")&amp;"】"))</f>
        <v>【89.93】</v>
      </c>
      <c r="DH6" s="35">
        <f>IF(DH7="",NA(),DH7)</f>
        <v>44.23</v>
      </c>
      <c r="DI6" s="35">
        <f t="shared" ref="DI6:DQ6" si="12">IF(DI7="",NA(),DI7)</f>
        <v>45.73</v>
      </c>
      <c r="DJ6" s="35">
        <f t="shared" si="12"/>
        <v>47.35</v>
      </c>
      <c r="DK6" s="35">
        <f t="shared" si="12"/>
        <v>48.9</v>
      </c>
      <c r="DL6" s="35">
        <f t="shared" si="12"/>
        <v>49.19</v>
      </c>
      <c r="DM6" s="35">
        <f t="shared" si="12"/>
        <v>36.43</v>
      </c>
      <c r="DN6" s="35">
        <f t="shared" si="12"/>
        <v>46.12</v>
      </c>
      <c r="DO6" s="35">
        <f t="shared" si="12"/>
        <v>47.44</v>
      </c>
      <c r="DP6" s="35">
        <f t="shared" si="12"/>
        <v>48.3</v>
      </c>
      <c r="DQ6" s="35">
        <f t="shared" si="12"/>
        <v>45.14</v>
      </c>
      <c r="DR6" s="34" t="str">
        <f>IF(DR7="","",IF(DR7="-","【-】","【"&amp;SUBSTITUTE(TEXT(DR7,"#,##0.00"),"-","△")&amp;"】"))</f>
        <v>【48.12】</v>
      </c>
      <c r="DS6" s="34">
        <f>IF(DS7="",NA(),DS7)</f>
        <v>0</v>
      </c>
      <c r="DT6" s="34">
        <f t="shared" ref="DT6:EB6" si="13">IF(DT7="",NA(),DT7)</f>
        <v>0</v>
      </c>
      <c r="DU6" s="35">
        <f t="shared" si="13"/>
        <v>3.27</v>
      </c>
      <c r="DV6" s="35">
        <f t="shared" si="13"/>
        <v>3.27</v>
      </c>
      <c r="DW6" s="35">
        <f t="shared" si="13"/>
        <v>1.32</v>
      </c>
      <c r="DX6" s="35">
        <f t="shared" si="13"/>
        <v>8.7200000000000006</v>
      </c>
      <c r="DY6" s="35">
        <f t="shared" si="13"/>
        <v>9.86</v>
      </c>
      <c r="DZ6" s="35">
        <f t="shared" si="13"/>
        <v>11.16</v>
      </c>
      <c r="EA6" s="35">
        <f t="shared" si="13"/>
        <v>12.43</v>
      </c>
      <c r="EB6" s="35">
        <f t="shared" si="13"/>
        <v>13.58</v>
      </c>
      <c r="EC6" s="34" t="str">
        <f>IF(EC7="","",IF(EC7="-","【-】","【"&amp;SUBSTITUTE(TEXT(EC7,"#,##0.00"),"-","△")&amp;"】"))</f>
        <v>【15.89】</v>
      </c>
      <c r="ED6" s="35">
        <f>IF(ED7="",NA(),ED7)</f>
        <v>0.5</v>
      </c>
      <c r="EE6" s="35">
        <f t="shared" ref="EE6:EM6" si="14">IF(EE7="",NA(),EE7)</f>
        <v>1.02</v>
      </c>
      <c r="EF6" s="35">
        <f t="shared" si="14"/>
        <v>0.4</v>
      </c>
      <c r="EG6" s="35">
        <f t="shared" si="14"/>
        <v>0.53</v>
      </c>
      <c r="EH6" s="35">
        <f t="shared" si="14"/>
        <v>2.3199999999999998</v>
      </c>
      <c r="EI6" s="35">
        <f t="shared" si="14"/>
        <v>0.64</v>
      </c>
      <c r="EJ6" s="35">
        <f t="shared" si="14"/>
        <v>0.56000000000000005</v>
      </c>
      <c r="EK6" s="35">
        <f t="shared" si="14"/>
        <v>0.65</v>
      </c>
      <c r="EL6" s="35">
        <f t="shared" si="14"/>
        <v>0.46</v>
      </c>
      <c r="EM6" s="35">
        <f t="shared" si="14"/>
        <v>0.44</v>
      </c>
      <c r="EN6" s="34" t="str">
        <f>IF(EN7="","",IF(EN7="-","【-】","【"&amp;SUBSTITUTE(TEXT(EN7,"#,##0.00"),"-","△")&amp;"】"))</f>
        <v>【0.69】</v>
      </c>
    </row>
    <row r="7" spans="1:144" s="36" customFormat="1" x14ac:dyDescent="0.15">
      <c r="A7" s="28"/>
      <c r="B7" s="37">
        <v>2017</v>
      </c>
      <c r="C7" s="37">
        <v>43249</v>
      </c>
      <c r="D7" s="37">
        <v>46</v>
      </c>
      <c r="E7" s="37">
        <v>1</v>
      </c>
      <c r="F7" s="37">
        <v>0</v>
      </c>
      <c r="G7" s="37">
        <v>1</v>
      </c>
      <c r="H7" s="37" t="s">
        <v>105</v>
      </c>
      <c r="I7" s="37" t="s">
        <v>106</v>
      </c>
      <c r="J7" s="37" t="s">
        <v>107</v>
      </c>
      <c r="K7" s="37" t="s">
        <v>108</v>
      </c>
      <c r="L7" s="37" t="s">
        <v>109</v>
      </c>
      <c r="M7" s="37" t="s">
        <v>110</v>
      </c>
      <c r="N7" s="38" t="s">
        <v>111</v>
      </c>
      <c r="O7" s="38">
        <v>53.54</v>
      </c>
      <c r="P7" s="38">
        <v>95.05</v>
      </c>
      <c r="Q7" s="38">
        <v>4374</v>
      </c>
      <c r="R7" s="38">
        <v>8912</v>
      </c>
      <c r="S7" s="38">
        <v>270.77</v>
      </c>
      <c r="T7" s="38">
        <v>32.909999999999997</v>
      </c>
      <c r="U7" s="38">
        <v>8471</v>
      </c>
      <c r="V7" s="38">
        <v>47.31</v>
      </c>
      <c r="W7" s="38">
        <v>179.05</v>
      </c>
      <c r="X7" s="38">
        <v>86.04</v>
      </c>
      <c r="Y7" s="38">
        <v>95.14</v>
      </c>
      <c r="Z7" s="38">
        <v>100.2</v>
      </c>
      <c r="AA7" s="38">
        <v>103.6</v>
      </c>
      <c r="AB7" s="38">
        <v>108.37</v>
      </c>
      <c r="AC7" s="38">
        <v>105.53</v>
      </c>
      <c r="AD7" s="38">
        <v>107.2</v>
      </c>
      <c r="AE7" s="38">
        <v>106.62</v>
      </c>
      <c r="AF7" s="38">
        <v>107.95</v>
      </c>
      <c r="AG7" s="38">
        <v>104.47</v>
      </c>
      <c r="AH7" s="38">
        <v>113.39</v>
      </c>
      <c r="AI7" s="38">
        <v>0</v>
      </c>
      <c r="AJ7" s="38">
        <v>0</v>
      </c>
      <c r="AK7" s="38">
        <v>0</v>
      </c>
      <c r="AL7" s="38">
        <v>0</v>
      </c>
      <c r="AM7" s="38">
        <v>0</v>
      </c>
      <c r="AN7" s="38">
        <v>28.31</v>
      </c>
      <c r="AO7" s="38">
        <v>13.46</v>
      </c>
      <c r="AP7" s="38">
        <v>12.59</v>
      </c>
      <c r="AQ7" s="38">
        <v>12.44</v>
      </c>
      <c r="AR7" s="38">
        <v>16.399999999999999</v>
      </c>
      <c r="AS7" s="38">
        <v>0.85</v>
      </c>
      <c r="AT7" s="38">
        <v>4437.04</v>
      </c>
      <c r="AU7" s="38">
        <v>450.81</v>
      </c>
      <c r="AV7" s="38">
        <v>404.31</v>
      </c>
      <c r="AW7" s="38">
        <v>394.17</v>
      </c>
      <c r="AX7" s="38">
        <v>266.25</v>
      </c>
      <c r="AY7" s="38">
        <v>1164.51</v>
      </c>
      <c r="AZ7" s="38">
        <v>434.72</v>
      </c>
      <c r="BA7" s="38">
        <v>416.14</v>
      </c>
      <c r="BB7" s="38">
        <v>371.89</v>
      </c>
      <c r="BC7" s="38">
        <v>293.23</v>
      </c>
      <c r="BD7" s="38">
        <v>264.33999999999997</v>
      </c>
      <c r="BE7" s="38">
        <v>795.16</v>
      </c>
      <c r="BF7" s="38">
        <v>726.83</v>
      </c>
      <c r="BG7" s="38">
        <v>711.78</v>
      </c>
      <c r="BH7" s="38">
        <v>689.54</v>
      </c>
      <c r="BI7" s="38">
        <v>679.57</v>
      </c>
      <c r="BJ7" s="38">
        <v>498.27</v>
      </c>
      <c r="BK7" s="38">
        <v>495.76</v>
      </c>
      <c r="BL7" s="38">
        <v>487.22</v>
      </c>
      <c r="BM7" s="38">
        <v>483.11</v>
      </c>
      <c r="BN7" s="38">
        <v>542.29999999999995</v>
      </c>
      <c r="BO7" s="38">
        <v>274.27</v>
      </c>
      <c r="BP7" s="38">
        <v>71.790000000000006</v>
      </c>
      <c r="BQ7" s="38">
        <v>87.89</v>
      </c>
      <c r="BR7" s="38">
        <v>82.82</v>
      </c>
      <c r="BS7" s="38">
        <v>86.62</v>
      </c>
      <c r="BT7" s="38">
        <v>88.79</v>
      </c>
      <c r="BU7" s="38">
        <v>90.64</v>
      </c>
      <c r="BV7" s="38">
        <v>93.66</v>
      </c>
      <c r="BW7" s="38">
        <v>92.76</v>
      </c>
      <c r="BX7" s="38">
        <v>93.28</v>
      </c>
      <c r="BY7" s="38">
        <v>87.51</v>
      </c>
      <c r="BZ7" s="38">
        <v>104.36</v>
      </c>
      <c r="CA7" s="38">
        <v>335.08</v>
      </c>
      <c r="CB7" s="38">
        <v>299.58999999999997</v>
      </c>
      <c r="CC7" s="38">
        <v>318.38</v>
      </c>
      <c r="CD7" s="38">
        <v>304.70999999999998</v>
      </c>
      <c r="CE7" s="38">
        <v>297.14</v>
      </c>
      <c r="CF7" s="38">
        <v>213.52</v>
      </c>
      <c r="CG7" s="38">
        <v>208.21</v>
      </c>
      <c r="CH7" s="38">
        <v>208.67</v>
      </c>
      <c r="CI7" s="38">
        <v>208.29</v>
      </c>
      <c r="CJ7" s="38">
        <v>218.42</v>
      </c>
      <c r="CK7" s="38">
        <v>165.71</v>
      </c>
      <c r="CL7" s="38">
        <v>38.53</v>
      </c>
      <c r="CM7" s="38">
        <v>38.01</v>
      </c>
      <c r="CN7" s="38">
        <v>38.85</v>
      </c>
      <c r="CO7" s="38">
        <v>36.6</v>
      </c>
      <c r="CP7" s="38">
        <v>35.64</v>
      </c>
      <c r="CQ7" s="38">
        <v>49.77</v>
      </c>
      <c r="CR7" s="38">
        <v>49.22</v>
      </c>
      <c r="CS7" s="38">
        <v>49.08</v>
      </c>
      <c r="CT7" s="38">
        <v>49.32</v>
      </c>
      <c r="CU7" s="38">
        <v>50.24</v>
      </c>
      <c r="CV7" s="38">
        <v>60.41</v>
      </c>
      <c r="CW7" s="38">
        <v>75.39</v>
      </c>
      <c r="CX7" s="38">
        <v>74.150000000000006</v>
      </c>
      <c r="CY7" s="38">
        <v>71.61</v>
      </c>
      <c r="CZ7" s="38">
        <v>76.31</v>
      </c>
      <c r="DA7" s="38">
        <v>78.84</v>
      </c>
      <c r="DB7" s="38">
        <v>79.98</v>
      </c>
      <c r="DC7" s="38">
        <v>79.48</v>
      </c>
      <c r="DD7" s="38">
        <v>79.3</v>
      </c>
      <c r="DE7" s="38">
        <v>79.34</v>
      </c>
      <c r="DF7" s="38">
        <v>78.650000000000006</v>
      </c>
      <c r="DG7" s="38">
        <v>89.93</v>
      </c>
      <c r="DH7" s="38">
        <v>44.23</v>
      </c>
      <c r="DI7" s="38">
        <v>45.73</v>
      </c>
      <c r="DJ7" s="38">
        <v>47.35</v>
      </c>
      <c r="DK7" s="38">
        <v>48.9</v>
      </c>
      <c r="DL7" s="38">
        <v>49.19</v>
      </c>
      <c r="DM7" s="38">
        <v>36.43</v>
      </c>
      <c r="DN7" s="38">
        <v>46.12</v>
      </c>
      <c r="DO7" s="38">
        <v>47.44</v>
      </c>
      <c r="DP7" s="38">
        <v>48.3</v>
      </c>
      <c r="DQ7" s="38">
        <v>45.14</v>
      </c>
      <c r="DR7" s="38">
        <v>48.12</v>
      </c>
      <c r="DS7" s="38">
        <v>0</v>
      </c>
      <c r="DT7" s="38">
        <v>0</v>
      </c>
      <c r="DU7" s="38">
        <v>3.27</v>
      </c>
      <c r="DV7" s="38">
        <v>3.27</v>
      </c>
      <c r="DW7" s="38">
        <v>1.32</v>
      </c>
      <c r="DX7" s="38">
        <v>8.7200000000000006</v>
      </c>
      <c r="DY7" s="38">
        <v>9.86</v>
      </c>
      <c r="DZ7" s="38">
        <v>11.16</v>
      </c>
      <c r="EA7" s="38">
        <v>12.43</v>
      </c>
      <c r="EB7" s="38">
        <v>13.58</v>
      </c>
      <c r="EC7" s="38">
        <v>15.89</v>
      </c>
      <c r="ED7" s="38">
        <v>0.5</v>
      </c>
      <c r="EE7" s="38">
        <v>1.02</v>
      </c>
      <c r="EF7" s="38">
        <v>0.4</v>
      </c>
      <c r="EG7" s="38">
        <v>0.53</v>
      </c>
      <c r="EH7" s="38">
        <v>2.3199999999999998</v>
      </c>
      <c r="EI7" s="38">
        <v>0.64</v>
      </c>
      <c r="EJ7" s="38">
        <v>0.56000000000000005</v>
      </c>
      <c r="EK7" s="38">
        <v>0.65</v>
      </c>
      <c r="EL7" s="38">
        <v>0.46</v>
      </c>
      <c r="EM7" s="38">
        <v>0.44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2019-02-08T00:20:39Z</cp:lastPrinted>
  <dcterms:created xsi:type="dcterms:W3CDTF">2018-12-03T08:26:21Z</dcterms:created>
  <dcterms:modified xsi:type="dcterms:W3CDTF">2019-02-19T05:46:52Z</dcterms:modified>
  <cp:category/>
</cp:coreProperties>
</file>