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0 色麻町★\02修正後\"/>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<sst xmlns="http://schemas.openxmlformats.org/spreadsheetml/2006/main" count="240" uniqueCount="125">
  <si>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</si>
  <si>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</si>
  <si>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</si>
  <si>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</si>
  <si>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</si>
  <si>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</si>
  <si>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</si>
  <si>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</si>
  <si>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</si>
  <si>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</si>
  <si>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</si>
  <si>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</si>
  <si>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</si>
  <si>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</si>
  <si>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</si>
  <si>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</si>
  <si>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</si>
  <si>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</si>
  <si>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</si>
  <si>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</si>
  <si>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</si>
  <si>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</si>
  <si>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</si>
  <si>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</si>
  <si>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</si>
  <si>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</si>
  <si>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</si>
  <si>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</si>
  <si>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</si>
  <si>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</si>
  <si>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</si>
  <si>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</si>
  <si>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</si>
  <si>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</si>
  <si>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</si>
  <si>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</si>
  <si>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</si>
  <si>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</si>
  <si>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</si>
  <si>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</si>
  <si>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</si>
  <si>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</si>
  <si>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</si>
  <si>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</si>
  <si>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</si>
  <si>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</si>
  <si>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</si>
  <si>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</si>
  <si>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</si>
  <si>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</si>
  <si>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</si>
  <si>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</si>
  <si>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</si>
  <si>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</si>
  <si>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</si>
  <si>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</si>
  <si>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</si>
  <si>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</si>
  <si>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</si>
  <si>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</si>
  <si>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</si>
  <si>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</si>
  <si>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</si>
  <si>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</si>
  <si>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</si>
  <si>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</si>
  <si>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</si>
  <si>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</si>
  <si>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</si>
  <si>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</si>
  <si>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</si>
  <si>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</si>
  <si>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</si>
  <si>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</si>
  <si>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</si>
  <si>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</si>
  <si>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</si>
  <si>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</si>
  <si>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</si>
  <si>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</si>
  <si>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</si>
  <si>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</si>
  <si>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</si>
  <si>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</si>
  <si>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</si>
  <si>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</si>
  <si>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</si>
  <si>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</si>
  <si>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</si>
  <si>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</si>
  <si>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</si>
  <si>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</si>
  <si>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</si>
  <si>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</si>
  <si>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</si>
  <si>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</si>
  <si>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</si>
  <si>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</si>
  <si>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</si>
  <si>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</si>
  <si>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</si>
  <si>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</si>
  <si>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</si>
  <si>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</si>
  <si>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</si>
  <si>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</si>
  <si>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</si>
  <si>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</si>
  <si>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</si>
  <si>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色麻町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</si>
  <si>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</si>
  <si>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</si>
  <si>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</si>
  <si>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</si>
  <si>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</si>
  <si>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</si>
  <si>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</si>
  <si>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</si>
  <si>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</si>
  <si>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</si>
  <si>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</si>
  <si>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経営戦略の策定により、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phoneticPr fontId="7"/>
  </si>
  <si>
    <t>平成9年度より稼働しており、すでに19年が経過した施設である。各機器等の修繕は随時行っているが全体的に耐用年数を過ぎており、平成29年度より機器の更新を実施する。</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phoneticPr fontId="7"/>
  </si>
  <si>
    <t>①について、料金収入と併せて一般会計からの繰入を行っているが、今後他事業と併せ料金の見直しを行い、比率の増を図る。
④について、平成11年度で事業は完了しており，償還額は年々減少傾向にある。
⑤について、料金収入に対して維持管理費用が多額である。今後各機器の更新時に効率の良い機器に更新し維持管理費の低減を図る。また、他の事業も含め使用料金の見直しが必要。
⑥について、単年度の委託費発生したため単価が増加した。今後も維持管理費の低減を図り単価を下げる必要がある。
⑧について、平成27年度決算分から水道加入データにより修正した。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64" eb="66">
      <t>ヘイセイ</t>
    </rPh>
    <rPh sb="68" eb="70">
      <t>ネンド</t>
    </rPh>
    <rPh sb="71" eb="73">
      <t>ジギョウ</t>
    </rPh>
    <rPh sb="74" eb="76">
      <t>カンリョウ</t>
    </rPh>
    <rPh sb="81" eb="84">
      <t>ショウカンガク</t>
    </rPh>
    <rPh sb="85" eb="87">
      <t>ネンネン</t>
    </rPh>
    <rPh sb="87" eb="89">
      <t>ゲンショウ</t>
    </rPh>
    <rPh sb="89" eb="91">
      <t>ケイコウ</t>
    </rPh>
    <rPh sb="102" eb="104">
      <t>リョウキン</t>
    </rPh>
    <rPh sb="104" eb="106">
      <t>シュウニュウ</t>
    </rPh>
    <rPh sb="107" eb="108">
      <t>タイ</t>
    </rPh>
    <rPh sb="110" eb="112">
      <t>イジ</t>
    </rPh>
    <rPh sb="112" eb="114">
      <t>カンリ</t>
    </rPh>
    <rPh sb="114" eb="116">
      <t>ヒヨウ</t>
    </rPh>
    <rPh sb="117" eb="119">
      <t>タガク</t>
    </rPh>
    <rPh sb="123" eb="125">
      <t>コンゴ</t>
    </rPh>
    <rPh sb="125" eb="126">
      <t>カク</t>
    </rPh>
    <rPh sb="126" eb="128">
      <t>キキ</t>
    </rPh>
    <rPh sb="129" eb="131">
      <t>コウシン</t>
    </rPh>
    <rPh sb="131" eb="132">
      <t>トキ</t>
    </rPh>
    <rPh sb="133" eb="135">
      <t>コウリツ</t>
    </rPh>
    <rPh sb="136" eb="137">
      <t>ヨ</t>
    </rPh>
    <rPh sb="138" eb="140">
      <t>キキ</t>
    </rPh>
    <rPh sb="141" eb="143">
      <t>コウシン</t>
    </rPh>
    <rPh sb="144" eb="146">
      <t>イジ</t>
    </rPh>
    <rPh sb="146" eb="149">
      <t>カンリヒ</t>
    </rPh>
    <rPh sb="150" eb="152">
      <t>テイゲン</t>
    </rPh>
    <rPh sb="153" eb="154">
      <t>ハカ</t>
    </rPh>
    <rPh sb="159" eb="160">
      <t>タ</t>
    </rPh>
    <rPh sb="161" eb="163">
      <t>ジギョウ</t>
    </rPh>
    <rPh sb="164" eb="165">
      <t>フク</t>
    </rPh>
    <rPh sb="166" eb="168">
      <t>シヨウ</t>
    </rPh>
    <rPh sb="168" eb="170">
      <t>リョウキン</t>
    </rPh>
    <rPh sb="171" eb="173">
      <t>ミナオ</t>
    </rPh>
    <rPh sb="175" eb="177">
      <t>ヒツヨウ</t>
    </rPh>
    <rPh sb="198" eb="200">
      <t>タンカ</t>
    </rPh>
    <rPh sb="206" eb="208">
      <t>コンゴ</t>
    </rPh>
    <rPh sb="209" eb="211">
      <t>イジ</t>
    </rPh>
    <rPh sb="211" eb="214">
      <t>カンリヒ</t>
    </rPh>
    <rPh sb="215" eb="217">
      <t>テイゲン</t>
    </rPh>
    <rPh sb="218" eb="219">
      <t>ハカ</t>
    </rPh>
    <rPh sb="220" eb="222">
      <t>タンカ</t>
    </rPh>
    <rPh sb="223" eb="224">
      <t>サ</t>
    </rPh>
    <rPh sb="226" eb="228">
      <t>ヒツヨウ</t>
    </rPh>
    <rPh sb="239" eb="241">
      <t>ヘイセイ</t>
    </rPh>
    <rPh sb="243" eb="245">
      <t>ネンド</t>
    </rPh>
    <rPh sb="245" eb="247">
      <t>ケッサン</t>
    </rPh>
    <rPh sb="247" eb="248">
      <t>ブン</t>
    </rPh>
    <rPh sb="250" eb="252">
      <t>スイドウ</t>
    </rPh>
    <rPh sb="252" eb="254">
      <t>カニュウ</t>
    </rPh>
    <rPh sb="260" eb="262">
      <t>シュウセイ</t>
    </rPh>
    <rPh sb="265" eb="267">
      <t>コンゴ</t>
    </rPh>
    <rPh sb="268" eb="270">
      <t>ジャッカン</t>
    </rPh>
    <rPh sb="271" eb="273">
      <t>ヘンドウ</t>
    </rPh>
    <rPh sb="282" eb="283">
      <t>ダイ</t>
    </rPh>
    <rPh sb="284" eb="286">
      <t>スイイ</t>
    </rPh>
    <rPh sb="291" eb="292">
      <t>オモ</t>
    </rPh>
    <rPh sb="300" eb="302">
      <t>ジンコウ</t>
    </rPh>
    <rPh sb="303" eb="305">
      <t>ゲンショウ</t>
    </rPh>
    <rPh sb="306" eb="309">
      <t>コウレイカ</t>
    </rPh>
    <rPh sb="309" eb="310">
      <t>トウ</t>
    </rPh>
    <rPh sb="311" eb="313">
      <t>ヨウイン</t>
    </rPh>
    <rPh sb="315" eb="317">
      <t>シンキ</t>
    </rPh>
    <rPh sb="317" eb="319">
      <t>セツゾク</t>
    </rPh>
    <rPh sb="320" eb="321">
      <t>モウ</t>
    </rPh>
    <rPh sb="322" eb="323">
      <t>コ</t>
    </rPh>
    <rPh sb="325" eb="327">
      <t>ネンカン</t>
    </rPh>
    <rPh sb="328" eb="329">
      <t>コ</t>
    </rPh>
    <rPh sb="329" eb="331">
      <t>テイド</t>
    </rPh>
    <rPh sb="340" eb="342">
      <t>コンゴ</t>
    </rPh>
    <rPh sb="343" eb="345">
      <t>ゲスイ</t>
    </rPh>
    <rPh sb="345" eb="347">
      <t>セツゾク</t>
    </rPh>
    <rPh sb="348" eb="350">
      <t>コウホウ</t>
    </rPh>
    <rPh sb="350" eb="352">
      <t>カツドウ</t>
    </rPh>
    <rPh sb="353" eb="354">
      <t>ツト</t>
    </rPh>
    <rPh sb="356" eb="357">
      <t>サラ</t>
    </rPh>
    <rPh sb="359" eb="362">
      <t>スイセンカ</t>
    </rPh>
    <rPh sb="362" eb="363">
      <t>リツ</t>
    </rPh>
    <rPh sb="364" eb="366">
      <t>コウジョウ</t>
    </rPh>
    <rPh sb="367" eb="368">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</si>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</sst>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37-4B44-BF88-D845A625FB1F}"/>
            </c:ext>
          </c:extLst>
        </c:ser>
        <c:dLbls>
          <c:showLegendKey val="0"/>
          <c:showVal val="0"/>
          <c:showCatName val="0"/>
          <c:showSerName val="0"/>
          <c:showPercent val="0"/>
          <c:showBubbleSize val="0"/>
        </c:dLbls>
        <c:gapWidth val="150"/>
        <c:axId val="77910784"/>
        <c:axId val="779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8B37-4B44-BF88-D845A625FB1F}"/>
            </c:ext>
          </c:extLst>
        </c:ser>
        <c:dLbls>
          <c:showLegendKey val="0"/>
          <c:showVal val="0"/>
          <c:showCatName val="0"/>
          <c:showSerName val="0"/>
          <c:showPercent val="0"/>
          <c:showBubbleSize val="0"/>
        </c:dLbls>
        <c:marker val="1"/>
        <c:smooth val="0"/>
        <c:axId val="77910784"/>
        <c:axId val="77912704"/>
      </c:lineChart>
      <c:dateAx>
        <c:axId val="77910784"/>
        <c:scaling>
          <c:orientation val="minMax"/>
        </c:scaling>
        <c:delete val="1"/>
        <c:axPos val="b"/>
        <c:numFmt formatCode="ge" sourceLinked="1"/>
        <c:majorTickMark val="none"/>
        <c:minorTickMark val="none"/>
        <c:tickLblPos val="none"/>
        <c:crossAx val="77912704"/>
        <c:crosses val="autoZero"/>
        <c:auto val="1"/>
        <c:lblOffset val="100"/>
        <c:baseTimeUnit val="years"/>
      </c:dateAx>
      <c:valAx>
        <c:axId val="77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65.14</c:v>
                </c:pt>
                <c:pt idx="1">
                  <c:v>60.86</c:v>
                </c:pt>
                <c:pt idx="2">
                  <c:v>56.88</c:v>
                </c:pt>
                <c:pt idx="3">
                  <c:v>48.32</c:v>
                </c:pt>
                <c:pt idx="4">
                  <c:v>60.55</c:v>
                </c:pt>
              </c:numCache>
            </c:numRef>
          </c:val>
          <c:extLst>
            <c:ext xmlns:c16="http://schemas.microsoft.com/office/drawing/2014/chart" uri="{C3380CC4-5D6E-409C-BE32-E72D297353CC}">
              <c16:uniqueId val="{00000000-A6D0-404D-AF2C-FDC758A492ED}"/>
            </c:ext>
          </c:extLst>
        </c:ser>
        <c:dLbls>
          <c:showLegendKey val="0"/>
          <c:showVal val="0"/>
          <c:showCatName val="0"/>
          <c:showSerName val="0"/>
          <c:showPercent val="0"/>
          <c:showBubbleSize val="0"/>
        </c:dLbls>
        <c:gapWidth val="150"/>
        <c:axId val="78812288"/>
        <c:axId val="78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6D0-404D-AF2C-FDC758A492ED}"/>
            </c:ext>
          </c:extLst>
        </c:ser>
        <c:dLbls>
          <c:showLegendKey val="0"/>
          <c:showVal val="0"/>
          <c:showCatName val="0"/>
          <c:showSerName val="0"/>
          <c:showPercent val="0"/>
          <c:showBubbleSize val="0"/>
        </c:dLbls>
        <c:marker val="1"/>
        <c:smooth val="0"/>
        <c:axId val="78812288"/>
        <c:axId val="78814208"/>
      </c:lineChart>
      <c:dateAx>
        <c:axId val="78812288"/>
        <c:scaling>
          <c:orientation val="minMax"/>
        </c:scaling>
        <c:delete val="1"/>
        <c:axPos val="b"/>
        <c:numFmt formatCode="ge" sourceLinked="1"/>
        <c:majorTickMark val="none"/>
        <c:minorTickMark val="none"/>
        <c:tickLblPos val="none"/>
        <c:crossAx val="78814208"/>
        <c:crosses val="autoZero"/>
        <c:auto val="1"/>
        <c:lblOffset val="100"/>
        <c:baseTimeUnit val="years"/>
      </c:dateAx>
      <c:valAx>
        <c:axId val="78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77.62</c:v>
                </c:pt>
                <c:pt idx="1">
                  <c:v>77.34</c:v>
                </c:pt>
                <c:pt idx="2">
                  <c:v>77.599999999999994</c:v>
                </c:pt>
                <c:pt idx="3">
                  <c:v>85.94</c:v>
                </c:pt>
                <c:pt idx="4">
                  <c:v>89.31</c:v>
                </c:pt>
              </c:numCache>
            </c:numRef>
          </c:val>
          <c:extLst>
            <c:ext xmlns:c16="http://schemas.microsoft.com/office/drawing/2014/chart" uri="{C3380CC4-5D6E-409C-BE32-E72D297353CC}">
              <c16:uniqueId val="{00000000-3476-4FF1-A7AC-7E15A0CC75F7}"/>
            </c:ext>
          </c:extLst>
        </c:ser>
        <c:dLbls>
          <c:showLegendKey val="0"/>
          <c:showVal val="0"/>
          <c:showCatName val="0"/>
          <c:showSerName val="0"/>
          <c:showPercent val="0"/>
          <c:showBubbleSize val="0"/>
        </c:dLbls>
        <c:gapWidth val="150"/>
        <c:axId val="78844672"/>
        <c:axId val="78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3476-4FF1-A7AC-7E15A0CC75F7}"/>
            </c:ext>
          </c:extLst>
        </c:ser>
        <c:dLbls>
          <c:showLegendKey val="0"/>
          <c:showVal val="0"/>
          <c:showCatName val="0"/>
          <c:showSerName val="0"/>
          <c:showPercent val="0"/>
          <c:showBubbleSize val="0"/>
        </c:dLbls>
        <c:marker val="1"/>
        <c:smooth val="0"/>
        <c:axId val="78844672"/>
        <c:axId val="78846592"/>
      </c:lineChart>
      <c:dateAx>
        <c:axId val="78844672"/>
        <c:scaling>
          <c:orientation val="minMax"/>
        </c:scaling>
        <c:delete val="1"/>
        <c:axPos val="b"/>
        <c:numFmt formatCode="ge" sourceLinked="1"/>
        <c:majorTickMark val="none"/>
        <c:minorTickMark val="none"/>
        <c:tickLblPos val="none"/>
        <c:crossAx val="78846592"/>
        <c:crosses val="autoZero"/>
        <c:auto val="1"/>
        <c:lblOffset val="100"/>
        <c:baseTimeUnit val="years"/>
      </c:dateAx>
      <c:valAx>
        <c:axId val="788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73.56</c:v>
                </c:pt>
                <c:pt idx="1">
                  <c:v>49.89</c:v>
                </c:pt>
                <c:pt idx="2">
                  <c:v>66.91</c:v>
                </c:pt>
                <c:pt idx="3">
                  <c:v>69.84</c:v>
                </c:pt>
                <c:pt idx="4">
                  <c:v>69.72</c:v>
                </c:pt>
              </c:numCache>
            </c:numRef>
          </c:val>
          <c:extLst>
            <c:ext xmlns:c16="http://schemas.microsoft.com/office/drawing/2014/chart" uri="{C3380CC4-5D6E-409C-BE32-E72D297353CC}">
              <c16:uniqueId val="{00000000-D918-4141-8C46-B7D32D056208}"/>
            </c:ext>
          </c:extLst>
        </c:ser>
        <c:dLbls>
          <c:showLegendKey val="0"/>
          <c:showVal val="0"/>
          <c:showCatName val="0"/>
          <c:showSerName val="0"/>
          <c:showPercent val="0"/>
          <c:showBubbleSize val="0"/>
        </c:dLbls>
        <c:gapWidth val="150"/>
        <c:axId val="78258560"/>
        <c:axId val="78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8-4141-8C46-B7D32D056208}"/>
            </c:ext>
          </c:extLst>
        </c:ser>
        <c:dLbls>
          <c:showLegendKey val="0"/>
          <c:showVal val="0"/>
          <c:showCatName val="0"/>
          <c:showSerName val="0"/>
          <c:showPercent val="0"/>
          <c:showBubbleSize val="0"/>
        </c:dLbls>
        <c:marker val="1"/>
        <c:smooth val="0"/>
        <c:axId val="78258560"/>
        <c:axId val="78260480"/>
      </c:lineChart>
      <c:dateAx>
        <c:axId val="78258560"/>
        <c:scaling>
          <c:orientation val="minMax"/>
        </c:scaling>
        <c:delete val="1"/>
        <c:axPos val="b"/>
        <c:numFmt formatCode="ge" sourceLinked="1"/>
        <c:majorTickMark val="none"/>
        <c:minorTickMark val="none"/>
        <c:tickLblPos val="none"/>
        <c:crossAx val="78260480"/>
        <c:crosses val="autoZero"/>
        <c:auto val="1"/>
        <c:lblOffset val="100"/>
        <c:baseTimeUnit val="years"/>
      </c:dateAx>
      <c:valAx>
        <c:axId val="782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4-4239-ABF4-5057472E4911}"/>
            </c:ext>
          </c:extLst>
        </c:ser>
        <c:dLbls>
          <c:showLegendKey val="0"/>
          <c:showVal val="0"/>
          <c:showCatName val="0"/>
          <c:showSerName val="0"/>
          <c:showPercent val="0"/>
          <c:showBubbleSize val="0"/>
        </c:dLbls>
        <c:gapWidth val="150"/>
        <c:axId val="78278656"/>
        <c:axId val="782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4-4239-ABF4-5057472E4911}"/>
            </c:ext>
          </c:extLst>
        </c:ser>
        <c:dLbls>
          <c:showLegendKey val="0"/>
          <c:showVal val="0"/>
          <c:showCatName val="0"/>
          <c:showSerName val="0"/>
          <c:showPercent val="0"/>
          <c:showBubbleSize val="0"/>
        </c:dLbls>
        <c:marker val="1"/>
        <c:smooth val="0"/>
        <c:axId val="78278656"/>
        <c:axId val="78280576"/>
      </c:lineChart>
      <c:dateAx>
        <c:axId val="78278656"/>
        <c:scaling>
          <c:orientation val="minMax"/>
        </c:scaling>
        <c:delete val="1"/>
        <c:axPos val="b"/>
        <c:numFmt formatCode="ge" sourceLinked="1"/>
        <c:majorTickMark val="none"/>
        <c:minorTickMark val="none"/>
        <c:tickLblPos val="none"/>
        <c:crossAx val="78280576"/>
        <c:crosses val="autoZero"/>
        <c:auto val="1"/>
        <c:lblOffset val="100"/>
        <c:baseTimeUnit val="years"/>
      </c:dateAx>
      <c:valAx>
        <c:axId val="782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5-436D-A8B4-A22A42A582CA}"/>
            </c:ext>
          </c:extLst>
        </c:ser>
        <c:dLbls>
          <c:showLegendKey val="0"/>
          <c:showVal val="0"/>
          <c:showCatName val="0"/>
          <c:showSerName val="0"/>
          <c:showPercent val="0"/>
          <c:showBubbleSize val="0"/>
        </c:dLbls>
        <c:gapWidth val="150"/>
        <c:axId val="78298496"/>
        <c:axId val="783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5-436D-A8B4-A22A42A582CA}"/>
            </c:ext>
          </c:extLst>
        </c:ser>
        <c:dLbls>
          <c:showLegendKey val="0"/>
          <c:showVal val="0"/>
          <c:showCatName val="0"/>
          <c:showSerName val="0"/>
          <c:showPercent val="0"/>
          <c:showBubbleSize val="0"/>
        </c:dLbls>
        <c:marker val="1"/>
        <c:smooth val="0"/>
        <c:axId val="78298496"/>
        <c:axId val="78300672"/>
      </c:lineChart>
      <c:dateAx>
        <c:axId val="78298496"/>
        <c:scaling>
          <c:orientation val="minMax"/>
        </c:scaling>
        <c:delete val="1"/>
        <c:axPos val="b"/>
        <c:numFmt formatCode="ge" sourceLinked="1"/>
        <c:majorTickMark val="none"/>
        <c:minorTickMark val="none"/>
        <c:tickLblPos val="none"/>
        <c:crossAx val="78300672"/>
        <c:crosses val="autoZero"/>
        <c:auto val="1"/>
        <c:lblOffset val="100"/>
        <c:baseTimeUnit val="years"/>
      </c:dateAx>
      <c:valAx>
        <c:axId val="783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8-4F7F-A8FB-82765E6C9D96}"/>
            </c:ext>
          </c:extLst>
        </c:ser>
        <c:dLbls>
          <c:showLegendKey val="0"/>
          <c:showVal val="0"/>
          <c:showCatName val="0"/>
          <c:showSerName val="0"/>
          <c:showPercent val="0"/>
          <c:showBubbleSize val="0"/>
        </c:dLbls>
        <c:gapWidth val="150"/>
        <c:axId val="78384128"/>
        <c:axId val="78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8-4F7F-A8FB-82765E6C9D96}"/>
            </c:ext>
          </c:extLst>
        </c:ser>
        <c:dLbls>
          <c:showLegendKey val="0"/>
          <c:showVal val="0"/>
          <c:showCatName val="0"/>
          <c:showSerName val="0"/>
          <c:showPercent val="0"/>
          <c:showBubbleSize val="0"/>
        </c:dLbls>
        <c:marker val="1"/>
        <c:smooth val="0"/>
        <c:axId val="78384128"/>
        <c:axId val="78386304"/>
      </c:lineChart>
      <c:dateAx>
        <c:axId val="78384128"/>
        <c:scaling>
          <c:orientation val="minMax"/>
        </c:scaling>
        <c:delete val="1"/>
        <c:axPos val="b"/>
        <c:numFmt formatCode="ge" sourceLinked="1"/>
        <c:majorTickMark val="none"/>
        <c:minorTickMark val="none"/>
        <c:tickLblPos val="none"/>
        <c:crossAx val="78386304"/>
        <c:crosses val="autoZero"/>
        <c:auto val="1"/>
        <c:lblOffset val="100"/>
        <c:baseTimeUnit val="years"/>
      </c:dateAx>
      <c:valAx>
        <c:axId val="78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9A-4229-93B4-5125531064AE}"/>
            </c:ext>
          </c:extLst>
        </c:ser>
        <c:dLbls>
          <c:showLegendKey val="0"/>
          <c:showVal val="0"/>
          <c:showCatName val="0"/>
          <c:showSerName val="0"/>
          <c:showPercent val="0"/>
          <c:showBubbleSize val="0"/>
        </c:dLbls>
        <c:gapWidth val="150"/>
        <c:axId val="78396032"/>
        <c:axId val="784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A-4229-93B4-5125531064AE}"/>
            </c:ext>
          </c:extLst>
        </c:ser>
        <c:dLbls>
          <c:showLegendKey val="0"/>
          <c:showVal val="0"/>
          <c:showCatName val="0"/>
          <c:showSerName val="0"/>
          <c:showPercent val="0"/>
          <c:showBubbleSize val="0"/>
        </c:dLbls>
        <c:marker val="1"/>
        <c:smooth val="0"/>
        <c:axId val="78396032"/>
        <c:axId val="78410496"/>
      </c:lineChart>
      <c:dateAx>
        <c:axId val="78396032"/>
        <c:scaling>
          <c:orientation val="minMax"/>
        </c:scaling>
        <c:delete val="1"/>
        <c:axPos val="b"/>
        <c:numFmt formatCode="ge" sourceLinked="1"/>
        <c:majorTickMark val="none"/>
        <c:minorTickMark val="none"/>
        <c:tickLblPos val="none"/>
        <c:crossAx val="78410496"/>
        <c:crosses val="autoZero"/>
        <c:auto val="1"/>
        <c:lblOffset val="100"/>
        <c:baseTimeUnit val="years"/>
      </c:dateAx>
      <c:valAx>
        <c:axId val="784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217.48</c:v>
                </c:pt>
                <c:pt idx="1">
                  <c:v>211.64</c:v>
                </c:pt>
                <c:pt idx="2">
                  <c:v>182.16</c:v>
                </c:pt>
                <c:pt idx="3" formatCode="#,##0.00;&quot;△&quot;#,##0.00">
                  <c:v>0</c:v>
                </c:pt>
                <c:pt idx="4">
                  <c:v>0.01</c:v>
                </c:pt>
              </c:numCache>
            </c:numRef>
          </c:val>
          <c:extLst>
            <c:ext xmlns:c16="http://schemas.microsoft.com/office/drawing/2014/chart" uri="{C3380CC4-5D6E-409C-BE32-E72D297353CC}">
              <c16:uniqueId val="{00000000-F305-4D5A-9995-85D35572B488}"/>
            </c:ext>
          </c:extLst>
        </c:ser>
        <c:dLbls>
          <c:showLegendKey val="0"/>
          <c:showVal val="0"/>
          <c:showCatName val="0"/>
          <c:showSerName val="0"/>
          <c:showPercent val="0"/>
          <c:showBubbleSize val="0"/>
        </c:dLbls>
        <c:gapWidth val="150"/>
        <c:axId val="78424320"/>
        <c:axId val="784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F305-4D5A-9995-85D35572B488}"/>
            </c:ext>
          </c:extLst>
        </c:ser>
        <c:dLbls>
          <c:showLegendKey val="0"/>
          <c:showVal val="0"/>
          <c:showCatName val="0"/>
          <c:showSerName val="0"/>
          <c:showPercent val="0"/>
          <c:showBubbleSize val="0"/>
        </c:dLbls>
        <c:marker val="1"/>
        <c:smooth val="0"/>
        <c:axId val="78424320"/>
        <c:axId val="78430592"/>
      </c:lineChart>
      <c:dateAx>
        <c:axId val="78424320"/>
        <c:scaling>
          <c:orientation val="minMax"/>
        </c:scaling>
        <c:delete val="1"/>
        <c:axPos val="b"/>
        <c:numFmt formatCode="ge" sourceLinked="1"/>
        <c:majorTickMark val="none"/>
        <c:minorTickMark val="none"/>
        <c:tickLblPos val="none"/>
        <c:crossAx val="78430592"/>
        <c:crosses val="autoZero"/>
        <c:auto val="1"/>
        <c:lblOffset val="100"/>
        <c:baseTimeUnit val="years"/>
      </c:dateAx>
      <c:valAx>
        <c:axId val="784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36.880000000000003</c:v>
                </c:pt>
                <c:pt idx="1">
                  <c:v>29.33</c:v>
                </c:pt>
                <c:pt idx="2">
                  <c:v>29.21</c:v>
                </c:pt>
                <c:pt idx="3">
                  <c:v>32.42</c:v>
                </c:pt>
                <c:pt idx="4">
                  <c:v>33.020000000000003</c:v>
                </c:pt>
              </c:numCache>
            </c:numRef>
          </c:val>
          <c:extLst>
            <c:ext xmlns:c16="http://schemas.microsoft.com/office/drawing/2014/chart" uri="{C3380CC4-5D6E-409C-BE32-E72D297353CC}">
              <c16:uniqueId val="{00000000-AF7E-41F9-A368-40ADE5089BAA}"/>
            </c:ext>
          </c:extLst>
        </c:ser>
        <c:dLbls>
          <c:showLegendKey val="0"/>
          <c:showVal val="0"/>
          <c:showCatName val="0"/>
          <c:showSerName val="0"/>
          <c:showPercent val="0"/>
          <c:showBubbleSize val="0"/>
        </c:dLbls>
        <c:gapWidth val="150"/>
        <c:axId val="78776192"/>
        <c:axId val="787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AF7E-41F9-A368-40ADE5089BAA}"/>
            </c:ext>
          </c:extLst>
        </c:ser>
        <c:dLbls>
          <c:showLegendKey val="0"/>
          <c:showVal val="0"/>
          <c:showCatName val="0"/>
          <c:showSerName val="0"/>
          <c:showPercent val="0"/>
          <c:showBubbleSize val="0"/>
        </c:dLbls>
        <c:marker val="1"/>
        <c:smooth val="0"/>
        <c:axId val="78776192"/>
        <c:axId val="78786560"/>
      </c:lineChart>
      <c:dateAx>
        <c:axId val="78776192"/>
        <c:scaling>
          <c:orientation val="minMax"/>
        </c:scaling>
        <c:delete val="1"/>
        <c:axPos val="b"/>
        <c:numFmt formatCode="ge" sourceLinked="1"/>
        <c:majorTickMark val="none"/>
        <c:minorTickMark val="none"/>
        <c:tickLblPos val="none"/>
        <c:crossAx val="78786560"/>
        <c:crosses val="autoZero"/>
        <c:auto val="1"/>
        <c:lblOffset val="100"/>
        <c:baseTimeUnit val="years"/>
      </c:dateAx>
      <c:valAx>
        <c:axId val="787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388.81</c:v>
                </c:pt>
                <c:pt idx="1">
                  <c:v>425.17</c:v>
                </c:pt>
                <c:pt idx="2">
                  <c:v>406.09</c:v>
                </c:pt>
                <c:pt idx="3">
                  <c:v>457.82</c:v>
                </c:pt>
                <c:pt idx="4">
                  <c:v>352.77</c:v>
                </c:pt>
              </c:numCache>
            </c:numRef>
          </c:val>
          <c:extLst>
            <c:ext xmlns:c16="http://schemas.microsoft.com/office/drawing/2014/chart" uri="{C3380CC4-5D6E-409C-BE32-E72D297353CC}">
              <c16:uniqueId val="{00000000-E0C4-4A25-BFCE-9E8D2372E973}"/>
            </c:ext>
          </c:extLst>
        </c:ser>
        <c:dLbls>
          <c:showLegendKey val="0"/>
          <c:showVal val="0"/>
          <c:showCatName val="0"/>
          <c:showSerName val="0"/>
          <c:showPercent val="0"/>
          <c:showBubbleSize val="0"/>
        </c:dLbls>
        <c:gapWidth val="150"/>
        <c:axId val="78800384"/>
        <c:axId val="78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0C4-4A25-BFCE-9E8D2372E973}"/>
            </c:ext>
          </c:extLst>
        </c:ser>
        <c:dLbls>
          <c:showLegendKey val="0"/>
          <c:showVal val="0"/>
          <c:showCatName val="0"/>
          <c:showSerName val="0"/>
          <c:showPercent val="0"/>
          <c:showBubbleSize val="0"/>
        </c:dLbls>
        <c:marker val="1"/>
        <c:smooth val="0"/>
        <c:axId val="78800384"/>
        <c:axId val="78802304"/>
      </c:lineChart>
      <c:dateAx>
        <c:axId val="78800384"/>
        <c:scaling>
          <c:orientation val="minMax"/>
        </c:scaling>
        <c:delete val="1"/>
        <c:axPos val="b"/>
        <c:numFmt formatCode="ge" sourceLinked="1"/>
        <c:majorTickMark val="none"/>
        <c:minorTickMark val="none"/>
        <c:tickLblPos val="none"/>
        <c:crossAx val="78802304"/>
        <c:crosses val="autoZero"/>
        <c:auto val="1"/>
        <c:lblOffset val="100"/>
        <c:baseTimeUnit val="years"/>
      </c:dateAx>
      <c:valAx>
        <c:axId val="78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7137</v>
      </c>
      <c r="AM8" s="67"/>
      <c r="AN8" s="67"/>
      <c r="AO8" s="67"/>
      <c r="AP8" s="67"/>
      <c r="AQ8" s="67"/>
      <c r="AR8" s="67"/>
      <c r="AS8" s="67"/>
      <c r="AT8" s="66">
        <f>データ!T6</f>
        <v>109.28</v>
      </c>
      <c r="AU8" s="66"/>
      <c r="AV8" s="66"/>
      <c r="AW8" s="66"/>
      <c r="AX8" s="66"/>
      <c r="AY8" s="66"/>
      <c r="AZ8" s="66"/>
      <c r="BA8" s="66"/>
      <c r="BB8" s="66">
        <f>データ!U6</f>
        <v>65.31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12.01</v>
      </c>
      <c r="Q10" s="66"/>
      <c r="R10" s="66"/>
      <c r="S10" s="66"/>
      <c r="T10" s="66"/>
      <c r="U10" s="66"/>
      <c r="V10" s="66"/>
      <c r="W10" s="66">
        <f>データ!Q6</f>
        <v>100</v>
      </c>
      <c r="X10" s="66"/>
      <c r="Y10" s="66"/>
      <c r="Z10" s="66"/>
      <c r="AA10" s="66"/>
      <c r="AB10" s="66"/>
      <c r="AC10" s="66"/>
      <c r="AD10" s="67">
        <f>データ!R6</f>
        <v>2800</v>
      </c>
      <c r="AE10" s="67"/>
      <c r="AF10" s="67"/>
      <c r="AG10" s="67"/>
      <c r="AH10" s="67"/>
      <c r="AI10" s="67"/>
      <c r="AJ10" s="67"/>
      <c r="AK10" s="2"/>
      <c r="AL10" s="67">
        <f>データ!V6</f>
        <v>851</v>
      </c>
      <c r="AM10" s="67"/>
      <c r="AN10" s="67"/>
      <c r="AO10" s="67"/>
      <c r="AP10" s="67"/>
      <c r="AQ10" s="67"/>
      <c r="AR10" s="67"/>
      <c r="AS10" s="67"/>
      <c r="AT10" s="66">
        <f>データ!W6</f>
        <v>0.7</v>
      </c>
      <c r="AU10" s="66"/>
      <c r="AV10" s="66"/>
      <c r="AW10" s="66"/>
      <c r="AX10" s="66"/>
      <c r="AY10" s="66"/>
      <c r="AZ10" s="66"/>
      <c r="BA10" s="66"/>
      <c r="BB10" s="66">
        <f>データ!X6</f>
        <v>1215.71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44440</v>
      </c>
      <c r="D6" s="33">
        <f t="shared" si="3"/>
        <v>47</v>
      </c>
      <c r="E6" s="33">
        <f t="shared" si="3"/>
        <v>17</v>
      </c>
      <c r="F6" s="33">
        <f t="shared" si="3"/>
        <v>5</v>
      </c>
      <c r="G6" s="33">
        <f t="shared" si="3"/>
        <v>0</v>
      </c>
      <c r="H6" s="33" t="str">
        <f t="shared" si="3"/>
        <v>宮城県　色麻町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12.01</v>
      </c>
      <c r="Q6" s="34">
        <f t="shared" si="3"/>
        <v>100</v>
      </c>
      <c r="R6" s="34">
        <f t="shared" si="3"/>
        <v>2800</v>
      </c>
      <c r="S6" s="34">
        <f t="shared" si="3"/>
        <v>7137</v>
      </c>
      <c r="T6" s="34">
        <f t="shared" si="3"/>
        <v>109.28</v>
      </c>
      <c r="U6" s="34">
        <f t="shared" si="3"/>
        <v>65.31</v>
      </c>
      <c r="V6" s="34">
        <f t="shared" si="3"/>
        <v>851</v>
      </c>
      <c r="W6" s="34">
        <f t="shared" si="3"/>
        <v>0.7</v>
      </c>
      <c r="X6" s="34">
        <f t="shared" si="3"/>
        <v>1215.71</v>
      </c>
      <c r="Y6" s="35">
        <f>IF(Y7="",NA(),Y7)</f>
        <v>73.56</v>
      </c>
      <c r="Z6" s="35">
        <f t="shared" ref="Z6:AH6" si="4">IF(Z7="",NA(),Z7)</f>
        <v>49.89</v>
      </c>
      <c r="AA6" s="35">
        <f t="shared" si="4"/>
        <v>66.91</v>
      </c>
      <c r="AB6" s="35">
        <f t="shared" si="4"/>
        <v>69.84</v>
      </c>
      <c r="AC6" s="35">
        <f t="shared" si="4"/>
        <v>69.72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217.48</v>
      </c>
      <c r="BG6" s="35">
        <f t="shared" ref="BG6:BO6" si="7">IF(BG7="",NA(),BG7)</f>
        <v>211.64</v>
      </c>
      <c r="BH6" s="35">
        <f t="shared" si="7"/>
        <v>182.16</v>
      </c>
      <c r="BI6" s="34">
        <f t="shared" si="7"/>
        <v>0</v>
      </c>
      <c r="BJ6" s="35">
        <f t="shared" si="7"/>
        <v>0.01</v>
      </c>
      <c r="BK6" s="35">
        <f t="shared" si="7"/>
        <v>1197.82</v>
      </c>
      <c r="BL6" s="35">
        <f t="shared" si="7"/>
        <v>1126.77</v>
      </c>
      <c r="BM6" s="35">
        <f t="shared" si="7"/>
        <v>1044.8</v>
      </c>
      <c r="BN6" s="35">
        <f t="shared" si="7"/>
        <v>1081.8</v>
      </c>
      <c r="BO6" s="35">
        <f t="shared" si="7"/>
        <v>974.93</v>
      </c>
      <c r="BP6" s="34" t="str">
        <f>IF(BP7="","",IF(BP7="-","【-】","【"&amp;SUBSTITUTE(TEXT(BP7,"#,##0.00"),"-","△")&amp;"】"))</f>
        <v>【914.53】</v>
      </c>
      <c r="BQ6" s="35">
        <f>IF(BQ7="",NA(),BQ7)</f>
        <v>36.880000000000003</v>
      </c>
      <c r="BR6" s="35">
        <f t="shared" ref="BR6:BZ6" si="8">IF(BR7="",NA(),BR7)</f>
        <v>29.33</v>
      </c>
      <c r="BS6" s="35">
        <f t="shared" si="8"/>
        <v>29.21</v>
      </c>
      <c r="BT6" s="35">
        <f t="shared" si="8"/>
        <v>32.42</v>
      </c>
      <c r="BU6" s="35">
        <f t="shared" si="8"/>
        <v>33.020000000000003</v>
      </c>
      <c r="BV6" s="35">
        <f t="shared" si="8"/>
        <v>51.03</v>
      </c>
      <c r="BW6" s="35">
        <f t="shared" si="8"/>
        <v>50.9</v>
      </c>
      <c r="BX6" s="35">
        <f t="shared" si="8"/>
        <v>50.82</v>
      </c>
      <c r="BY6" s="35">
        <f t="shared" si="8"/>
        <v>52.19</v>
      </c>
      <c r="BZ6" s="35">
        <f t="shared" si="8"/>
        <v>55.32</v>
      </c>
      <c r="CA6" s="34" t="str">
        <f>IF(CA7="","",IF(CA7="-","【-】","【"&amp;SUBSTITUTE(TEXT(CA7,"#,##0.00"),"-","△")&amp;"】"))</f>
        <v>【55.73】</v>
      </c>
      <c r="CB6" s="35">
        <f>IF(CB7="",NA(),CB7)</f>
        <v>388.81</v>
      </c>
      <c r="CC6" s="35">
        <f t="shared" ref="CC6:CK6" si="9">IF(CC7="",NA(),CC7)</f>
        <v>425.17</v>
      </c>
      <c r="CD6" s="35">
        <f t="shared" si="9"/>
        <v>406.09</v>
      </c>
      <c r="CE6" s="35">
        <f t="shared" si="9"/>
        <v>457.82</v>
      </c>
      <c r="CF6" s="35">
        <f t="shared" si="9"/>
        <v>352.77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65.14</v>
      </c>
      <c r="CN6" s="35">
        <f t="shared" ref="CN6:CV6" si="10">IF(CN7="",NA(),CN7)</f>
        <v>60.86</v>
      </c>
      <c r="CO6" s="35">
        <f t="shared" si="10"/>
        <v>56.88</v>
      </c>
      <c r="CP6" s="35">
        <f t="shared" si="10"/>
        <v>48.32</v>
      </c>
      <c r="CQ6" s="35">
        <f t="shared" si="10"/>
        <v>60.55</v>
      </c>
      <c r="CR6" s="35">
        <f t="shared" si="10"/>
        <v>54.74</v>
      </c>
      <c r="CS6" s="35">
        <f t="shared" si="10"/>
        <v>53.78</v>
      </c>
      <c r="CT6" s="35">
        <f t="shared" si="10"/>
        <v>53.24</v>
      </c>
      <c r="CU6" s="35">
        <f t="shared" si="10"/>
        <v>52.31</v>
      </c>
      <c r="CV6" s="35">
        <f t="shared" si="10"/>
        <v>60.65</v>
      </c>
      <c r="CW6" s="34" t="str">
        <f>IF(CW7="","",IF(CW7="-","【-】","【"&amp;SUBSTITUTE(TEXT(CW7,"#,##0.00"),"-","△")&amp;"】"))</f>
        <v>【59.15】</v>
      </c>
      <c r="CX6" s="35">
        <f>IF(CX7="",NA(),CX7)</f>
        <v>77.62</v>
      </c>
      <c r="CY6" s="35">
        <f t="shared" ref="CY6:DG6" si="11">IF(CY7="",NA(),CY7)</f>
        <v>77.34</v>
      </c>
      <c r="CZ6" s="35">
        <f t="shared" si="11"/>
        <v>77.599999999999994</v>
      </c>
      <c r="DA6" s="35">
        <f t="shared" si="11"/>
        <v>85.94</v>
      </c>
      <c r="DB6" s="35">
        <f t="shared" si="11"/>
        <v>89.31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44440</v>
      </c>
      <c r="D7" s="37">
        <v>47</v>
      </c>
      <c r="E7" s="37">
        <v>17</v>
      </c>
      <c r="F7" s="37">
        <v>5</v>
      </c>
      <c r="G7" s="37">
        <v>0</v>
      </c>
      <c r="H7" s="37" t="s">
        <v>109</v>
      </c>
      <c r="I7" s="37" t="s">
        <v>110</v>
      </c>
      <c r="J7" s="37" t="s">
        <v>111</v>
      </c>
      <c r="K7" s="37" t="s">
        <v>112</v>
      </c>
      <c r="L7" s="37" t="s">
        <v>113</v>
      </c>
      <c r="M7" s="37"/>
      <c r="N7" s="38" t="s">
        <v>114</v>
      </c>
      <c r="O7" s="38" t="s">
        <v>115</v>
      </c>
      <c r="P7" s="38">
        <v>12.01</v>
      </c>
      <c r="Q7" s="38">
        <v>100</v>
      </c>
      <c r="R7" s="38">
        <v>2800</v>
      </c>
      <c r="S7" s="38">
        <v>7137</v>
      </c>
      <c r="T7" s="38">
        <v>109.28</v>
      </c>
      <c r="U7" s="38">
        <v>65.31</v>
      </c>
      <c r="V7" s="38">
        <v>851</v>
      </c>
      <c r="W7" s="38">
        <v>0.7</v>
      </c>
      <c r="X7" s="38">
        <v>1215.71</v>
      </c>
      <c r="Y7" s="38">
        <v>73.56</v>
      </c>
      <c r="Z7" s="38">
        <v>49.89</v>
      </c>
      <c r="AA7" s="38">
        <v>66.91</v>
      </c>
      <c r="AB7" s="38">
        <v>69.84</v>
      </c>
      <c r="AC7" s="38">
        <v>69.72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217.48</v>
      </c>
      <c r="BG7" s="38">
        <v>211.64</v>
      </c>
      <c r="BH7" s="38">
        <v>182.16</v>
      </c>
      <c r="BI7" s="38">
        <v>0</v>
      </c>
      <c r="BJ7" s="38">
        <v>0.01</v>
      </c>
      <c r="BK7" s="38">
        <v>1197.82</v>
      </c>
      <c r="BL7" s="38">
        <v>1126.77</v>
      </c>
      <c r="BM7" s="38">
        <v>1044.8</v>
      </c>
      <c r="BN7" s="38">
        <v>1081.8</v>
      </c>
      <c r="BO7" s="38">
        <v>974.93</v>
      </c>
      <c r="BP7" s="38">
        <v>914.53</v>
      </c>
      <c r="BQ7" s="38">
        <v>36.880000000000003</v>
      </c>
      <c r="BR7" s="38">
        <v>29.33</v>
      </c>
      <c r="BS7" s="38">
        <v>29.21</v>
      </c>
      <c r="BT7" s="38">
        <v>32.42</v>
      </c>
      <c r="BU7" s="38">
        <v>33.020000000000003</v>
      </c>
      <c r="BV7" s="38">
        <v>51.03</v>
      </c>
      <c r="BW7" s="38">
        <v>50.9</v>
      </c>
      <c r="BX7" s="38">
        <v>50.82</v>
      </c>
      <c r="BY7" s="38">
        <v>52.19</v>
      </c>
      <c r="BZ7" s="38">
        <v>55.32</v>
      </c>
      <c r="CA7" s="38">
        <v>55.73</v>
      </c>
      <c r="CB7" s="38">
        <v>388.81</v>
      </c>
      <c r="CC7" s="38">
        <v>425.17</v>
      </c>
      <c r="CD7" s="38">
        <v>406.09</v>
      </c>
      <c r="CE7" s="38">
        <v>457.82</v>
      </c>
      <c r="CF7" s="38">
        <v>352.77</v>
      </c>
      <c r="CG7" s="38">
        <v>289.60000000000002</v>
      </c>
      <c r="CH7" s="38">
        <v>293.27</v>
      </c>
      <c r="CI7" s="38">
        <v>300.52</v>
      </c>
      <c r="CJ7" s="38">
        <v>296.14</v>
      </c>
      <c r="CK7" s="38">
        <v>283.17</v>
      </c>
      <c r="CL7" s="38">
        <v>276.77999999999997</v>
      </c>
      <c r="CM7" s="38">
        <v>65.14</v>
      </c>
      <c r="CN7" s="38">
        <v>60.86</v>
      </c>
      <c r="CO7" s="38">
        <v>56.88</v>
      </c>
      <c r="CP7" s="38">
        <v>48.32</v>
      </c>
      <c r="CQ7" s="38">
        <v>60.55</v>
      </c>
      <c r="CR7" s="38">
        <v>54.74</v>
      </c>
      <c r="CS7" s="38">
        <v>53.78</v>
      </c>
      <c r="CT7" s="38">
        <v>53.24</v>
      </c>
      <c r="CU7" s="38">
        <v>52.31</v>
      </c>
      <c r="CV7" s="38">
        <v>60.65</v>
      </c>
      <c r="CW7" s="38">
        <v>59.15</v>
      </c>
      <c r="CX7" s="38">
        <v>77.62</v>
      </c>
      <c r="CY7" s="38">
        <v>77.34</v>
      </c>
      <c r="CZ7" s="38">
        <v>77.599999999999994</v>
      </c>
      <c r="DA7" s="38">
        <v>85.94</v>
      </c>
      <c r="DB7" s="38">
        <v>89.31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2018-02-19T06:45:22Z</cp:lastPrinted>
  <dcterms:created xsi:type="dcterms:W3CDTF">2017-12-25T02:24:49Z</dcterms:created>
  <dcterms:modified xsi:type="dcterms:W3CDTF">2018-02-19T06:45:24Z</dcterms:modified>
</cp:coreProperties>
</file>